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https://myhydro.torontohydro.com/divisions/regulatorylegal/2025RateApp/2025RateAppSettlement/Settlement Agreement/Final Settlement Submission/a) Settlement Proposal Schedules/"/>
    </mc:Choice>
  </mc:AlternateContent>
  <xr:revisionPtr revIDLastSave="0" documentId="13_ncr:1_{B339B046-050D-4AB1-8870-AD7E215E0555}" xr6:coauthVersionLast="47" xr6:coauthVersionMax="47" xr10:uidLastSave="{00000000-0000-0000-0000-000000000000}"/>
  <bookViews>
    <workbookView xWindow="-110" yWindow="-110" windowWidth="19420" windowHeight="10420" tabRatio="723" xr2:uid="{00000000-000D-0000-FFFF-FFFF00000000}"/>
  </bookViews>
  <sheets>
    <sheet name="2-BA 2020" sheetId="49" r:id="rId1"/>
    <sheet name="2-BA 2021" sheetId="50" r:id="rId2"/>
    <sheet name="2-BA 2022" sheetId="51" r:id="rId3"/>
    <sheet name="2-BA 2023" sheetId="52" r:id="rId4"/>
    <sheet name="2-BA 2024" sheetId="53" r:id="rId5"/>
    <sheet name="2-BA 2025" sheetId="44" r:id="rId6"/>
    <sheet name="2-BA 2026" sheetId="45" r:id="rId7"/>
    <sheet name="2-BA 2027" sheetId="46" r:id="rId8"/>
    <sheet name="2-BA 2028" sheetId="47" r:id="rId9"/>
    <sheet name="2-BA 2029" sheetId="48" r:id="rId10"/>
  </sheets>
  <externalReferences>
    <externalReference r:id="rId11"/>
  </externalReferences>
  <definedNames>
    <definedName name="_Key1" localSheetId="0" hidden="1">#REF!</definedName>
    <definedName name="_Key1" localSheetId="1"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6" hidden="1">#REF!</definedName>
    <definedName name="_Key1" localSheetId="7" hidden="1">#REF!</definedName>
    <definedName name="_Key1" localSheetId="8" hidden="1">#REF!</definedName>
    <definedName name="_Key1" localSheetId="9" hidden="1">#REF!</definedName>
    <definedName name="_Key1" hidden="1">#REF!</definedName>
    <definedName name="_Order1" hidden="1">0</definedName>
    <definedName name="_Sort" localSheetId="0" hidden="1">#REF!</definedName>
    <definedName name="_Sort" localSheetId="1"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6" hidden="1">#REF!</definedName>
    <definedName name="_Sort" localSheetId="7" hidden="1">#REF!</definedName>
    <definedName name="_Sort" localSheetId="8" hidden="1">#REF!</definedName>
    <definedName name="_Sort" localSheetId="9" hidden="1">#REF!</definedName>
    <definedName name="_Sort" hidden="1">#REF!</definedName>
    <definedName name="_V1" localSheetId="0" hidden="1">{#N/A,#N/A,FALSE,"Aging Summary";#N/A,#N/A,FALSE,"Ratio Analysis";#N/A,#N/A,FALSE,"Test 120 Day Accts";#N/A,#N/A,FALSE,"Tickmarks"}</definedName>
    <definedName name="_V1" localSheetId="1" hidden="1">{#N/A,#N/A,FALSE,"Aging Summary";#N/A,#N/A,FALSE,"Ratio Analysis";#N/A,#N/A,FALSE,"Test 120 Day Accts";#N/A,#N/A,FALSE,"Tickmarks"}</definedName>
    <definedName name="_V1" localSheetId="2" hidden="1">{#N/A,#N/A,FALSE,"Aging Summary";#N/A,#N/A,FALSE,"Ratio Analysis";#N/A,#N/A,FALSE,"Test 120 Day Accts";#N/A,#N/A,FALSE,"Tickmarks"}</definedName>
    <definedName name="_V1" localSheetId="3" hidden="1">{#N/A,#N/A,FALSE,"Aging Summary";#N/A,#N/A,FALSE,"Ratio Analysis";#N/A,#N/A,FALSE,"Test 120 Day Accts";#N/A,#N/A,FALSE,"Tickmarks"}</definedName>
    <definedName name="_V1" localSheetId="4" hidden="1">{#N/A,#N/A,FALSE,"Aging Summary";#N/A,#N/A,FALSE,"Ratio Analysis";#N/A,#N/A,FALSE,"Test 120 Day Accts";#N/A,#N/A,FALSE,"Tickmarks"}</definedName>
    <definedName name="_V1" localSheetId="5" hidden="1">{#N/A,#N/A,FALSE,"Aging Summary";#N/A,#N/A,FALSE,"Ratio Analysis";#N/A,#N/A,FALSE,"Test 120 Day Accts";#N/A,#N/A,FALSE,"Tickmarks"}</definedName>
    <definedName name="_V1" localSheetId="6" hidden="1">{#N/A,#N/A,FALSE,"Aging Summary";#N/A,#N/A,FALSE,"Ratio Analysis";#N/A,#N/A,FALSE,"Test 120 Day Accts";#N/A,#N/A,FALSE,"Tickmarks"}</definedName>
    <definedName name="_V1" localSheetId="7" hidden="1">{#N/A,#N/A,FALSE,"Aging Summary";#N/A,#N/A,FALSE,"Ratio Analysis";#N/A,#N/A,FALSE,"Test 120 Day Accts";#N/A,#N/A,FALSE,"Tickmarks"}</definedName>
    <definedName name="_V1" localSheetId="8" hidden="1">{#N/A,#N/A,FALSE,"Aging Summary";#N/A,#N/A,FALSE,"Ratio Analysis";#N/A,#N/A,FALSE,"Test 120 Day Accts";#N/A,#N/A,FALSE,"Tickmarks"}</definedName>
    <definedName name="_V1" localSheetId="9" hidden="1">{#N/A,#N/A,FALSE,"Aging Summary";#N/A,#N/A,FALSE,"Ratio Analysis";#N/A,#N/A,FALSE,"Test 120 Day Accts";#N/A,#N/A,FALSE,"Tickmarks"}</definedName>
    <definedName name="_V1" hidden="1">{#N/A,#N/A,FALSE,"Aging Summary";#N/A,#N/A,FALSE,"Ratio Analysis";#N/A,#N/A,FALSE,"Test 120 Day Accts";#N/A,#N/A,FALSE,"Tickmarks"}</definedName>
    <definedName name="a" localSheetId="0" hidden="1">{#N/A,#N/A,FALSE,"Aging Summary";#N/A,#N/A,FALSE,"Ratio Analysis";#N/A,#N/A,FALSE,"Test 120 Day Accts";#N/A,#N/A,FALSE,"Tickmarks"}</definedName>
    <definedName name="a" localSheetId="1" hidden="1">{#N/A,#N/A,FALSE,"Aging Summary";#N/A,#N/A,FALSE,"Ratio Analysis";#N/A,#N/A,FALSE,"Test 120 Day Accts";#N/A,#N/A,FALSE,"Tickmarks"}</definedName>
    <definedName name="a" localSheetId="2" hidden="1">{#N/A,#N/A,FALSE,"Aging Summary";#N/A,#N/A,FALSE,"Ratio Analysis";#N/A,#N/A,FALSE,"Test 120 Day Accts";#N/A,#N/A,FALSE,"Tickmarks"}</definedName>
    <definedName name="a" localSheetId="3" hidden="1">{#N/A,#N/A,FALSE,"Aging Summary";#N/A,#N/A,FALSE,"Ratio Analysis";#N/A,#N/A,FALSE,"Test 120 Day Accts";#N/A,#N/A,FALSE,"Tickmarks"}</definedName>
    <definedName name="a" localSheetId="4" hidden="1">{#N/A,#N/A,FALSE,"Aging Summary";#N/A,#N/A,FALSE,"Ratio Analysis";#N/A,#N/A,FALSE,"Test 120 Day Accts";#N/A,#N/A,FALSE,"Tickmarks"}</definedName>
    <definedName name="a" localSheetId="5" hidden="1">{#N/A,#N/A,FALSE,"Aging Summary";#N/A,#N/A,FALSE,"Ratio Analysis";#N/A,#N/A,FALSE,"Test 120 Day Accts";#N/A,#N/A,FALSE,"Tickmarks"}</definedName>
    <definedName name="a" localSheetId="6" hidden="1">{#N/A,#N/A,FALSE,"Aging Summary";#N/A,#N/A,FALSE,"Ratio Analysis";#N/A,#N/A,FALSE,"Test 120 Day Accts";#N/A,#N/A,FALSE,"Tickmarks"}</definedName>
    <definedName name="a" localSheetId="7" hidden="1">{#N/A,#N/A,FALSE,"Aging Summary";#N/A,#N/A,FALSE,"Ratio Analysis";#N/A,#N/A,FALSE,"Test 120 Day Accts";#N/A,#N/A,FALSE,"Tickmarks"}</definedName>
    <definedName name="a" localSheetId="8" hidden="1">{#N/A,#N/A,FALSE,"Aging Summary";#N/A,#N/A,FALSE,"Ratio Analysis";#N/A,#N/A,FALSE,"Test 120 Day Accts";#N/A,#N/A,FALSE,"Tickmarks"}</definedName>
    <definedName name="a" localSheetId="9" hidden="1">{#N/A,#N/A,FALSE,"Aging Summary";#N/A,#N/A,FALSE,"Ratio Analysis";#N/A,#N/A,FALSE,"Test 120 Day Accts";#N/A,#N/A,FALSE,"Tickmarks"}</definedName>
    <definedName name="a" hidden="1">{#N/A,#N/A,FALSE,"Aging Summary";#N/A,#N/A,FALSE,"Ratio Analysis";#N/A,#N/A,FALSE,"Test 120 Day Accts";#N/A,#N/A,FALSE,"Tickmarks"}</definedName>
    <definedName name="aa" localSheetId="0" hidden="1">{#N/A,#N/A,FALSE,"Aging Summary";#N/A,#N/A,FALSE,"Ratio Analysis";#N/A,#N/A,FALSE,"Test 120 Day Accts";#N/A,#N/A,FALSE,"Tickmarks"}</definedName>
    <definedName name="aa" localSheetId="1" hidden="1">{#N/A,#N/A,FALSE,"Aging Summary";#N/A,#N/A,FALSE,"Ratio Analysis";#N/A,#N/A,FALSE,"Test 120 Day Accts";#N/A,#N/A,FALSE,"Tickmarks"}</definedName>
    <definedName name="aa" localSheetId="2" hidden="1">{#N/A,#N/A,FALSE,"Aging Summary";#N/A,#N/A,FALSE,"Ratio Analysis";#N/A,#N/A,FALSE,"Test 120 Day Accts";#N/A,#N/A,FALSE,"Tickmarks"}</definedName>
    <definedName name="aa" localSheetId="3" hidden="1">{#N/A,#N/A,FALSE,"Aging Summary";#N/A,#N/A,FALSE,"Ratio Analysis";#N/A,#N/A,FALSE,"Test 120 Day Accts";#N/A,#N/A,FALSE,"Tickmarks"}</definedName>
    <definedName name="aa" localSheetId="4" hidden="1">{#N/A,#N/A,FALSE,"Aging Summary";#N/A,#N/A,FALSE,"Ratio Analysis";#N/A,#N/A,FALSE,"Test 120 Day Accts";#N/A,#N/A,FALSE,"Tickmarks"}</definedName>
    <definedName name="aa" localSheetId="5" hidden="1">{#N/A,#N/A,FALSE,"Aging Summary";#N/A,#N/A,FALSE,"Ratio Analysis";#N/A,#N/A,FALSE,"Test 120 Day Accts";#N/A,#N/A,FALSE,"Tickmarks"}</definedName>
    <definedName name="aa" localSheetId="6" hidden="1">{#N/A,#N/A,FALSE,"Aging Summary";#N/A,#N/A,FALSE,"Ratio Analysis";#N/A,#N/A,FALSE,"Test 120 Day Accts";#N/A,#N/A,FALSE,"Tickmarks"}</definedName>
    <definedName name="aa" localSheetId="7" hidden="1">{#N/A,#N/A,FALSE,"Aging Summary";#N/A,#N/A,FALSE,"Ratio Analysis";#N/A,#N/A,FALSE,"Test 120 Day Accts";#N/A,#N/A,FALSE,"Tickmarks"}</definedName>
    <definedName name="aa" localSheetId="8" hidden="1">{#N/A,#N/A,FALSE,"Aging Summary";#N/A,#N/A,FALSE,"Ratio Analysis";#N/A,#N/A,FALSE,"Test 120 Day Accts";#N/A,#N/A,FALSE,"Tickmarks"}</definedName>
    <definedName name="aa" localSheetId="9" hidden="1">{#N/A,#N/A,FALSE,"Aging Summary";#N/A,#N/A,FALSE,"Ratio Analysis";#N/A,#N/A,FALSE,"Test 120 Day Accts";#N/A,#N/A,FALSE,"Tickmarks"}</definedName>
    <definedName name="aa" hidden="1">{#N/A,#N/A,FALSE,"Aging Summary";#N/A,#N/A,FALSE,"Ratio Analysis";#N/A,#N/A,FALSE,"Test 120 Day Accts";#N/A,#N/A,FALSE,"Tickmarks"}</definedName>
    <definedName name="aaaaaaaa" localSheetId="0" hidden="1">{#N/A,#N/A,FALSE,"Aging Summary";#N/A,#N/A,FALSE,"Ratio Analysis";#N/A,#N/A,FALSE,"Test 120 Day Accts";#N/A,#N/A,FALSE,"Tickmarks"}</definedName>
    <definedName name="aaaaaaaa" localSheetId="1" hidden="1">{#N/A,#N/A,FALSE,"Aging Summary";#N/A,#N/A,FALSE,"Ratio Analysis";#N/A,#N/A,FALSE,"Test 120 Day Accts";#N/A,#N/A,FALSE,"Tickmarks"}</definedName>
    <definedName name="aaaaaaaa" localSheetId="2" hidden="1">{#N/A,#N/A,FALSE,"Aging Summary";#N/A,#N/A,FALSE,"Ratio Analysis";#N/A,#N/A,FALSE,"Test 120 Day Accts";#N/A,#N/A,FALSE,"Tickmarks"}</definedName>
    <definedName name="aaaaaaaa" localSheetId="3" hidden="1">{#N/A,#N/A,FALSE,"Aging Summary";#N/A,#N/A,FALSE,"Ratio Analysis";#N/A,#N/A,FALSE,"Test 120 Day Accts";#N/A,#N/A,FALSE,"Tickmarks"}</definedName>
    <definedName name="aaaaaaaa" localSheetId="4" hidden="1">{#N/A,#N/A,FALSE,"Aging Summary";#N/A,#N/A,FALSE,"Ratio Analysis";#N/A,#N/A,FALSE,"Test 120 Day Accts";#N/A,#N/A,FALSE,"Tickmarks"}</definedName>
    <definedName name="aaaaaaaa" localSheetId="5" hidden="1">{#N/A,#N/A,FALSE,"Aging Summary";#N/A,#N/A,FALSE,"Ratio Analysis";#N/A,#N/A,FALSE,"Test 120 Day Accts";#N/A,#N/A,FALSE,"Tickmarks"}</definedName>
    <definedName name="aaaaaaaa" localSheetId="6" hidden="1">{#N/A,#N/A,FALSE,"Aging Summary";#N/A,#N/A,FALSE,"Ratio Analysis";#N/A,#N/A,FALSE,"Test 120 Day Accts";#N/A,#N/A,FALSE,"Tickmarks"}</definedName>
    <definedName name="aaaaaaaa" localSheetId="7" hidden="1">{#N/A,#N/A,FALSE,"Aging Summary";#N/A,#N/A,FALSE,"Ratio Analysis";#N/A,#N/A,FALSE,"Test 120 Day Accts";#N/A,#N/A,FALSE,"Tickmarks"}</definedName>
    <definedName name="aaaaaaaa" localSheetId="8" hidden="1">{#N/A,#N/A,FALSE,"Aging Summary";#N/A,#N/A,FALSE,"Ratio Analysis";#N/A,#N/A,FALSE,"Test 120 Day Accts";#N/A,#N/A,FALSE,"Tickmarks"}</definedName>
    <definedName name="aaaaaaaa" localSheetId="9" hidden="1">{#N/A,#N/A,FALSE,"Aging Summary";#N/A,#N/A,FALSE,"Ratio Analysis";#N/A,#N/A,FALSE,"Test 120 Day Accts";#N/A,#N/A,FALSE,"Tickmarks"}</definedName>
    <definedName name="aaaaaaaa" hidden="1">{#N/A,#N/A,FALSE,"Aging Summary";#N/A,#N/A,FALSE,"Ratio Analysis";#N/A,#N/A,FALSE,"Test 120 Day Accts";#N/A,#N/A,FALSE,"Tickmarks"}</definedName>
    <definedName name="ab" localSheetId="0" hidden="1">{#N/A,#N/A,FALSE,"Aging Summary";#N/A,#N/A,FALSE,"Ratio Analysis";#N/A,#N/A,FALSE,"Test 120 Day Accts";#N/A,#N/A,FALSE,"Tickmarks"}</definedName>
    <definedName name="ab" localSheetId="1" hidden="1">{#N/A,#N/A,FALSE,"Aging Summary";#N/A,#N/A,FALSE,"Ratio Analysis";#N/A,#N/A,FALSE,"Test 120 Day Accts";#N/A,#N/A,FALSE,"Tickmarks"}</definedName>
    <definedName name="ab" localSheetId="2" hidden="1">{#N/A,#N/A,FALSE,"Aging Summary";#N/A,#N/A,FALSE,"Ratio Analysis";#N/A,#N/A,FALSE,"Test 120 Day Accts";#N/A,#N/A,FALSE,"Tickmarks"}</definedName>
    <definedName name="ab" localSheetId="3" hidden="1">{#N/A,#N/A,FALSE,"Aging Summary";#N/A,#N/A,FALSE,"Ratio Analysis";#N/A,#N/A,FALSE,"Test 120 Day Accts";#N/A,#N/A,FALSE,"Tickmarks"}</definedName>
    <definedName name="ab" localSheetId="4" hidden="1">{#N/A,#N/A,FALSE,"Aging Summary";#N/A,#N/A,FALSE,"Ratio Analysis";#N/A,#N/A,FALSE,"Test 120 Day Accts";#N/A,#N/A,FALSE,"Tickmarks"}</definedName>
    <definedName name="ab" localSheetId="5" hidden="1">{#N/A,#N/A,FALSE,"Aging Summary";#N/A,#N/A,FALSE,"Ratio Analysis";#N/A,#N/A,FALSE,"Test 120 Day Accts";#N/A,#N/A,FALSE,"Tickmarks"}</definedName>
    <definedName name="ab" localSheetId="6" hidden="1">{#N/A,#N/A,FALSE,"Aging Summary";#N/A,#N/A,FALSE,"Ratio Analysis";#N/A,#N/A,FALSE,"Test 120 Day Accts";#N/A,#N/A,FALSE,"Tickmarks"}</definedName>
    <definedName name="ab" localSheetId="7" hidden="1">{#N/A,#N/A,FALSE,"Aging Summary";#N/A,#N/A,FALSE,"Ratio Analysis";#N/A,#N/A,FALSE,"Test 120 Day Accts";#N/A,#N/A,FALSE,"Tickmarks"}</definedName>
    <definedName name="ab" localSheetId="8" hidden="1">{#N/A,#N/A,FALSE,"Aging Summary";#N/A,#N/A,FALSE,"Ratio Analysis";#N/A,#N/A,FALSE,"Test 120 Day Accts";#N/A,#N/A,FALSE,"Tickmarks"}</definedName>
    <definedName name="ab" localSheetId="9" hidden="1">{#N/A,#N/A,FALSE,"Aging Summary";#N/A,#N/A,FALSE,"Ratio Analysis";#N/A,#N/A,FALSE,"Test 120 Day Accts";#N/A,#N/A,FALSE,"Tickmarks"}</definedName>
    <definedName name="ab" hidden="1">{#N/A,#N/A,FALSE,"Aging Summary";#N/A,#N/A,FALSE,"Ratio Analysis";#N/A,#N/A,FALSE,"Test 120 Day Accts";#N/A,#N/A,FALSE,"Tickmarks"}</definedName>
    <definedName name="abc" localSheetId="0" hidden="1">{#N/A,#N/A,FALSE,"Aging Summary";#N/A,#N/A,FALSE,"Ratio Analysis";#N/A,#N/A,FALSE,"Test 120 Day Accts";#N/A,#N/A,FALSE,"Tickmarks"}</definedName>
    <definedName name="abc" localSheetId="1" hidden="1">{#N/A,#N/A,FALSE,"Aging Summary";#N/A,#N/A,FALSE,"Ratio Analysis";#N/A,#N/A,FALSE,"Test 120 Day Accts";#N/A,#N/A,FALSE,"Tickmarks"}</definedName>
    <definedName name="abc" localSheetId="2" hidden="1">{#N/A,#N/A,FALSE,"Aging Summary";#N/A,#N/A,FALSE,"Ratio Analysis";#N/A,#N/A,FALSE,"Test 120 Day Accts";#N/A,#N/A,FALSE,"Tickmarks"}</definedName>
    <definedName name="abc" localSheetId="3" hidden="1">{#N/A,#N/A,FALSE,"Aging Summary";#N/A,#N/A,FALSE,"Ratio Analysis";#N/A,#N/A,FALSE,"Test 120 Day Accts";#N/A,#N/A,FALSE,"Tickmarks"}</definedName>
    <definedName name="abc" localSheetId="4" hidden="1">{#N/A,#N/A,FALSE,"Aging Summary";#N/A,#N/A,FALSE,"Ratio Analysis";#N/A,#N/A,FALSE,"Test 120 Day Accts";#N/A,#N/A,FALSE,"Tickmarks"}</definedName>
    <definedName name="abc" localSheetId="5" hidden="1">{#N/A,#N/A,FALSE,"Aging Summary";#N/A,#N/A,FALSE,"Ratio Analysis";#N/A,#N/A,FALSE,"Test 120 Day Accts";#N/A,#N/A,FALSE,"Tickmarks"}</definedName>
    <definedName name="abc" localSheetId="6" hidden="1">{#N/A,#N/A,FALSE,"Aging Summary";#N/A,#N/A,FALSE,"Ratio Analysis";#N/A,#N/A,FALSE,"Test 120 Day Accts";#N/A,#N/A,FALSE,"Tickmarks"}</definedName>
    <definedName name="abc" localSheetId="7" hidden="1">{#N/A,#N/A,FALSE,"Aging Summary";#N/A,#N/A,FALSE,"Ratio Analysis";#N/A,#N/A,FALSE,"Test 120 Day Accts";#N/A,#N/A,FALSE,"Tickmarks"}</definedName>
    <definedName name="abc" localSheetId="8" hidden="1">{#N/A,#N/A,FALSE,"Aging Summary";#N/A,#N/A,FALSE,"Ratio Analysis";#N/A,#N/A,FALSE,"Test 120 Day Accts";#N/A,#N/A,FALSE,"Tickmarks"}</definedName>
    <definedName name="abc" localSheetId="9" hidden="1">{#N/A,#N/A,FALSE,"Aging Summary";#N/A,#N/A,FALSE,"Ratio Analysis";#N/A,#N/A,FALSE,"Test 120 Day Accts";#N/A,#N/A,FALSE,"Tickmarks"}</definedName>
    <definedName name="abc" hidden="1">{#N/A,#N/A,FALSE,"Aging Summary";#N/A,#N/A,FALSE,"Ratio Analysis";#N/A,#N/A,FALSE,"Test 120 Day Accts";#N/A,#N/A,FALSE,"Tickmarks"}</definedName>
    <definedName name="adf" localSheetId="0" hidden="1">{#N/A,#N/A,FALSE,"Aging Summary";#N/A,#N/A,FALSE,"Ratio Analysis";#N/A,#N/A,FALSE,"Test 120 Day Accts";#N/A,#N/A,FALSE,"Tickmarks"}</definedName>
    <definedName name="adf" localSheetId="1" hidden="1">{#N/A,#N/A,FALSE,"Aging Summary";#N/A,#N/A,FALSE,"Ratio Analysis";#N/A,#N/A,FALSE,"Test 120 Day Accts";#N/A,#N/A,FALSE,"Tickmarks"}</definedName>
    <definedName name="adf" localSheetId="2" hidden="1">{#N/A,#N/A,FALSE,"Aging Summary";#N/A,#N/A,FALSE,"Ratio Analysis";#N/A,#N/A,FALSE,"Test 120 Day Accts";#N/A,#N/A,FALSE,"Tickmarks"}</definedName>
    <definedName name="adf" localSheetId="3" hidden="1">{#N/A,#N/A,FALSE,"Aging Summary";#N/A,#N/A,FALSE,"Ratio Analysis";#N/A,#N/A,FALSE,"Test 120 Day Accts";#N/A,#N/A,FALSE,"Tickmarks"}</definedName>
    <definedName name="adf" localSheetId="4" hidden="1">{#N/A,#N/A,FALSE,"Aging Summary";#N/A,#N/A,FALSE,"Ratio Analysis";#N/A,#N/A,FALSE,"Test 120 Day Accts";#N/A,#N/A,FALSE,"Tickmarks"}</definedName>
    <definedName name="adf" localSheetId="5" hidden="1">{#N/A,#N/A,FALSE,"Aging Summary";#N/A,#N/A,FALSE,"Ratio Analysis";#N/A,#N/A,FALSE,"Test 120 Day Accts";#N/A,#N/A,FALSE,"Tickmarks"}</definedName>
    <definedName name="adf" localSheetId="6" hidden="1">{#N/A,#N/A,FALSE,"Aging Summary";#N/A,#N/A,FALSE,"Ratio Analysis";#N/A,#N/A,FALSE,"Test 120 Day Accts";#N/A,#N/A,FALSE,"Tickmarks"}</definedName>
    <definedName name="adf" localSheetId="7" hidden="1">{#N/A,#N/A,FALSE,"Aging Summary";#N/A,#N/A,FALSE,"Ratio Analysis";#N/A,#N/A,FALSE,"Test 120 Day Accts";#N/A,#N/A,FALSE,"Tickmarks"}</definedName>
    <definedName name="adf" localSheetId="8" hidden="1">{#N/A,#N/A,FALSE,"Aging Summary";#N/A,#N/A,FALSE,"Ratio Analysis";#N/A,#N/A,FALSE,"Test 120 Day Accts";#N/A,#N/A,FALSE,"Tickmarks"}</definedName>
    <definedName name="adf" localSheetId="9" hidden="1">{#N/A,#N/A,FALSE,"Aging Summary";#N/A,#N/A,FALSE,"Ratio Analysis";#N/A,#N/A,FALSE,"Test 120 Day Accts";#N/A,#N/A,FALSE,"Tickmarks"}</definedName>
    <definedName name="adf" hidden="1">{#N/A,#N/A,FALSE,"Aging Summary";#N/A,#N/A,FALSE,"Ratio Analysis";#N/A,#N/A,FALSE,"Test 120 Day Accts";#N/A,#N/A,FALSE,"Tickmarks"}</definedName>
    <definedName name="analysis"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localSheetId="1"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localSheetId="2"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localSheetId="3"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localSheetId="4"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localSheetId="5"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localSheetId="6"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localSheetId="7"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localSheetId="8"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localSheetId="9"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localSheetId="1"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localSheetId="2"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localSheetId="3"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localSheetId="4"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localSheetId="5"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localSheetId="6"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localSheetId="7"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localSheetId="8"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localSheetId="9"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localSheetId="0"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localSheetId="1"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localSheetId="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localSheetId="3"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localSheetId="4"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localSheetId="5"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localSheetId="6"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localSheetId="7"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localSheetId="8"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localSheetId="9"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localSheetId="0"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localSheetId="1"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localSheetId="2"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localSheetId="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localSheetId="4"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localSheetId="5"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localSheetId="6"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localSheetId="7"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localSheetId="8"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localSheetId="9"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S2DocOpenMode" hidden="1">"AS2DocumentEdit"</definedName>
    <definedName name="AS2HasNoAutoHeaderFooter" hidden="1">" "</definedName>
    <definedName name="azad" localSheetId="0" hidden="1">{#N/A,#N/A,FALSE,"Aging Summary";#N/A,#N/A,FALSE,"Ratio Analysis";#N/A,#N/A,FALSE,"Test 120 Day Accts";#N/A,#N/A,FALSE,"Tickmarks"}</definedName>
    <definedName name="azad" localSheetId="1" hidden="1">{#N/A,#N/A,FALSE,"Aging Summary";#N/A,#N/A,FALSE,"Ratio Analysis";#N/A,#N/A,FALSE,"Test 120 Day Accts";#N/A,#N/A,FALSE,"Tickmarks"}</definedName>
    <definedName name="azad" localSheetId="2" hidden="1">{#N/A,#N/A,FALSE,"Aging Summary";#N/A,#N/A,FALSE,"Ratio Analysis";#N/A,#N/A,FALSE,"Test 120 Day Accts";#N/A,#N/A,FALSE,"Tickmarks"}</definedName>
    <definedName name="azad" localSheetId="3" hidden="1">{#N/A,#N/A,FALSE,"Aging Summary";#N/A,#N/A,FALSE,"Ratio Analysis";#N/A,#N/A,FALSE,"Test 120 Day Accts";#N/A,#N/A,FALSE,"Tickmarks"}</definedName>
    <definedName name="azad" localSheetId="4" hidden="1">{#N/A,#N/A,FALSE,"Aging Summary";#N/A,#N/A,FALSE,"Ratio Analysis";#N/A,#N/A,FALSE,"Test 120 Day Accts";#N/A,#N/A,FALSE,"Tickmarks"}</definedName>
    <definedName name="azad" localSheetId="5" hidden="1">{#N/A,#N/A,FALSE,"Aging Summary";#N/A,#N/A,FALSE,"Ratio Analysis";#N/A,#N/A,FALSE,"Test 120 Day Accts";#N/A,#N/A,FALSE,"Tickmarks"}</definedName>
    <definedName name="azad" localSheetId="6" hidden="1">{#N/A,#N/A,FALSE,"Aging Summary";#N/A,#N/A,FALSE,"Ratio Analysis";#N/A,#N/A,FALSE,"Test 120 Day Accts";#N/A,#N/A,FALSE,"Tickmarks"}</definedName>
    <definedName name="azad" localSheetId="7" hidden="1">{#N/A,#N/A,FALSE,"Aging Summary";#N/A,#N/A,FALSE,"Ratio Analysis";#N/A,#N/A,FALSE,"Test 120 Day Accts";#N/A,#N/A,FALSE,"Tickmarks"}</definedName>
    <definedName name="azad" localSheetId="8" hidden="1">{#N/A,#N/A,FALSE,"Aging Summary";#N/A,#N/A,FALSE,"Ratio Analysis";#N/A,#N/A,FALSE,"Test 120 Day Accts";#N/A,#N/A,FALSE,"Tickmarks"}</definedName>
    <definedName name="azad" localSheetId="9" hidden="1">{#N/A,#N/A,FALSE,"Aging Summary";#N/A,#N/A,FALSE,"Ratio Analysis";#N/A,#N/A,FALSE,"Test 120 Day Accts";#N/A,#N/A,FALSE,"Tickmarks"}</definedName>
    <definedName name="azad" hidden="1">{#N/A,#N/A,FALSE,"Aging Summary";#N/A,#N/A,FALSE,"Ratio Analysis";#N/A,#N/A,FALSE,"Test 120 Day Accts";#N/A,#N/A,FALSE,"Tickmarks"}</definedName>
    <definedName name="Crystal_1_1_WEBI_DataGrid" localSheetId="0" hidden="1">[1]summary!#REF!</definedName>
    <definedName name="Crystal_1_1_WEBI_DataGrid" localSheetId="1" hidden="1">[1]summary!#REF!</definedName>
    <definedName name="Crystal_1_1_WEBI_DataGrid" localSheetId="2" hidden="1">[1]summary!#REF!</definedName>
    <definedName name="Crystal_1_1_WEBI_DataGrid" localSheetId="3" hidden="1">[1]summary!#REF!</definedName>
    <definedName name="Crystal_1_1_WEBI_DataGrid" localSheetId="4" hidden="1">[1]summary!#REF!</definedName>
    <definedName name="Crystal_1_1_WEBI_DataGrid" localSheetId="5" hidden="1">[1]summary!#REF!</definedName>
    <definedName name="Crystal_1_1_WEBI_DataGrid" localSheetId="6" hidden="1">[1]summary!#REF!</definedName>
    <definedName name="Crystal_1_1_WEBI_DataGrid" localSheetId="7" hidden="1">[1]summary!#REF!</definedName>
    <definedName name="Crystal_1_1_WEBI_DataGrid" localSheetId="8" hidden="1">[1]summary!#REF!</definedName>
    <definedName name="Crystal_1_1_WEBI_DataGrid" localSheetId="9" hidden="1">[1]summary!#REF!</definedName>
    <definedName name="Crystal_1_1_WEBI_DataGrid" hidden="1">[1]summary!#REF!</definedName>
    <definedName name="Crystal_1_1_WEBI_HHeading" localSheetId="0" hidden="1">[1]summary!#REF!</definedName>
    <definedName name="Crystal_1_1_WEBI_HHeading" localSheetId="1" hidden="1">[1]summary!#REF!</definedName>
    <definedName name="Crystal_1_1_WEBI_HHeading" localSheetId="2" hidden="1">[1]summary!#REF!</definedName>
    <definedName name="Crystal_1_1_WEBI_HHeading" localSheetId="3" hidden="1">[1]summary!#REF!</definedName>
    <definedName name="Crystal_1_1_WEBI_HHeading" localSheetId="4" hidden="1">[1]summary!#REF!</definedName>
    <definedName name="Crystal_1_1_WEBI_HHeading" localSheetId="5" hidden="1">[1]summary!#REF!</definedName>
    <definedName name="Crystal_1_1_WEBI_HHeading" localSheetId="6" hidden="1">[1]summary!#REF!</definedName>
    <definedName name="Crystal_1_1_WEBI_HHeading" localSheetId="7" hidden="1">[1]summary!#REF!</definedName>
    <definedName name="Crystal_1_1_WEBI_HHeading" localSheetId="8" hidden="1">[1]summary!#REF!</definedName>
    <definedName name="Crystal_1_1_WEBI_HHeading" localSheetId="9" hidden="1">[1]summary!#REF!</definedName>
    <definedName name="Crystal_1_1_WEBI_HHeading" hidden="1">[1]summary!#REF!</definedName>
    <definedName name="Crystal_1_1_WEBI_Table" localSheetId="1" hidden="1">[1]summary!#REF!</definedName>
    <definedName name="Crystal_1_1_WEBI_Table" localSheetId="2" hidden="1">[1]summary!#REF!</definedName>
    <definedName name="Crystal_1_1_WEBI_Table" localSheetId="3" hidden="1">[1]summary!#REF!</definedName>
    <definedName name="Crystal_1_1_WEBI_Table" localSheetId="4" hidden="1">[1]summary!#REF!</definedName>
    <definedName name="Crystal_1_1_WEBI_Table" localSheetId="5" hidden="1">[1]summary!#REF!</definedName>
    <definedName name="Crystal_1_1_WEBI_Table" localSheetId="6" hidden="1">[1]summary!#REF!</definedName>
    <definedName name="Crystal_1_1_WEBI_Table" localSheetId="7" hidden="1">[1]summary!#REF!</definedName>
    <definedName name="Crystal_1_1_WEBI_Table" localSheetId="8" hidden="1">[1]summary!#REF!</definedName>
    <definedName name="Crystal_1_1_WEBI_Table" localSheetId="9" hidden="1">[1]summary!#REF!</definedName>
    <definedName name="Crystal_1_1_WEBI_Table" hidden="1">[1]summary!#REF!</definedName>
    <definedName name="Crystal_10_1_WEBI_DataGrid" localSheetId="0" hidden="1">#REF!</definedName>
    <definedName name="Crystal_10_1_WEBI_DataGrid" localSheetId="1" hidden="1">#REF!</definedName>
    <definedName name="Crystal_10_1_WEBI_DataGrid" localSheetId="2" hidden="1">#REF!</definedName>
    <definedName name="Crystal_10_1_WEBI_DataGrid" localSheetId="3" hidden="1">#REF!</definedName>
    <definedName name="Crystal_10_1_WEBI_DataGrid" localSheetId="4" hidden="1">#REF!</definedName>
    <definedName name="Crystal_10_1_WEBI_DataGrid" localSheetId="5" hidden="1">#REF!</definedName>
    <definedName name="Crystal_10_1_WEBI_DataGrid" localSheetId="6" hidden="1">#REF!</definedName>
    <definedName name="Crystal_10_1_WEBI_DataGrid" localSheetId="7" hidden="1">#REF!</definedName>
    <definedName name="Crystal_10_1_WEBI_DataGrid" localSheetId="8" hidden="1">#REF!</definedName>
    <definedName name="Crystal_10_1_WEBI_DataGrid" localSheetId="9" hidden="1">#REF!</definedName>
    <definedName name="Crystal_10_1_WEBI_DataGrid" hidden="1">#REF!</definedName>
    <definedName name="Crystal_10_1_WEBI_HHeading" localSheetId="1" hidden="1">#REF!</definedName>
    <definedName name="Crystal_10_1_WEBI_HHeading" localSheetId="2" hidden="1">#REF!</definedName>
    <definedName name="Crystal_10_1_WEBI_HHeading" localSheetId="3" hidden="1">#REF!</definedName>
    <definedName name="Crystal_10_1_WEBI_HHeading" localSheetId="4" hidden="1">#REF!</definedName>
    <definedName name="Crystal_10_1_WEBI_HHeading" localSheetId="5" hidden="1">#REF!</definedName>
    <definedName name="Crystal_10_1_WEBI_HHeading" localSheetId="6" hidden="1">#REF!</definedName>
    <definedName name="Crystal_10_1_WEBI_HHeading" localSheetId="7" hidden="1">#REF!</definedName>
    <definedName name="Crystal_10_1_WEBI_HHeading" localSheetId="8" hidden="1">#REF!</definedName>
    <definedName name="Crystal_10_1_WEBI_HHeading" localSheetId="9" hidden="1">#REF!</definedName>
    <definedName name="Crystal_10_1_WEBI_HHeading" hidden="1">#REF!</definedName>
    <definedName name="Crystal_10_1_WEBI_Table" localSheetId="1" hidden="1">#REF!</definedName>
    <definedName name="Crystal_10_1_WEBI_Table" localSheetId="2" hidden="1">#REF!</definedName>
    <definedName name="Crystal_10_1_WEBI_Table" localSheetId="3" hidden="1">#REF!</definedName>
    <definedName name="Crystal_10_1_WEBI_Table" localSheetId="4" hidden="1">#REF!</definedName>
    <definedName name="Crystal_10_1_WEBI_Table" localSheetId="5" hidden="1">#REF!</definedName>
    <definedName name="Crystal_10_1_WEBI_Table" localSheetId="6" hidden="1">#REF!</definedName>
    <definedName name="Crystal_10_1_WEBI_Table" localSheetId="7" hidden="1">#REF!</definedName>
    <definedName name="Crystal_10_1_WEBI_Table" localSheetId="8" hidden="1">#REF!</definedName>
    <definedName name="Crystal_10_1_WEBI_Table" localSheetId="9" hidden="1">#REF!</definedName>
    <definedName name="Crystal_10_1_WEBI_Table" hidden="1">#REF!</definedName>
    <definedName name="Crystal_12_1_WEBI_DataGrid" localSheetId="1" hidden="1">#REF!</definedName>
    <definedName name="Crystal_12_1_WEBI_DataGrid" localSheetId="2" hidden="1">#REF!</definedName>
    <definedName name="Crystal_12_1_WEBI_DataGrid" localSheetId="3" hidden="1">#REF!</definedName>
    <definedName name="Crystal_12_1_WEBI_DataGrid" localSheetId="4" hidden="1">#REF!</definedName>
    <definedName name="Crystal_12_1_WEBI_DataGrid" localSheetId="5" hidden="1">#REF!</definedName>
    <definedName name="Crystal_12_1_WEBI_DataGrid" localSheetId="6" hidden="1">#REF!</definedName>
    <definedName name="Crystal_12_1_WEBI_DataGrid" localSheetId="7" hidden="1">#REF!</definedName>
    <definedName name="Crystal_12_1_WEBI_DataGrid" localSheetId="8" hidden="1">#REF!</definedName>
    <definedName name="Crystal_12_1_WEBI_DataGrid" localSheetId="9" hidden="1">#REF!</definedName>
    <definedName name="Crystal_12_1_WEBI_DataGrid" hidden="1">#REF!</definedName>
    <definedName name="Crystal_12_1_WEBI_HHeading" localSheetId="1" hidden="1">#REF!</definedName>
    <definedName name="Crystal_12_1_WEBI_HHeading" localSheetId="2" hidden="1">#REF!</definedName>
    <definedName name="Crystal_12_1_WEBI_HHeading" localSheetId="3" hidden="1">#REF!</definedName>
    <definedName name="Crystal_12_1_WEBI_HHeading" localSheetId="4" hidden="1">#REF!</definedName>
    <definedName name="Crystal_12_1_WEBI_HHeading" localSheetId="5" hidden="1">#REF!</definedName>
    <definedName name="Crystal_12_1_WEBI_HHeading" localSheetId="6" hidden="1">#REF!</definedName>
    <definedName name="Crystal_12_1_WEBI_HHeading" localSheetId="7" hidden="1">#REF!</definedName>
    <definedName name="Crystal_12_1_WEBI_HHeading" localSheetId="8" hidden="1">#REF!</definedName>
    <definedName name="Crystal_12_1_WEBI_HHeading" localSheetId="9" hidden="1">#REF!</definedName>
    <definedName name="Crystal_12_1_WEBI_HHeading" hidden="1">#REF!</definedName>
    <definedName name="Crystal_12_1_WEBI_Table" localSheetId="1" hidden="1">#REF!</definedName>
    <definedName name="Crystal_12_1_WEBI_Table" localSheetId="2" hidden="1">#REF!</definedName>
    <definedName name="Crystal_12_1_WEBI_Table" localSheetId="3" hidden="1">#REF!</definedName>
    <definedName name="Crystal_12_1_WEBI_Table" localSheetId="4" hidden="1">#REF!</definedName>
    <definedName name="Crystal_12_1_WEBI_Table" localSheetId="5" hidden="1">#REF!</definedName>
    <definedName name="Crystal_12_1_WEBI_Table" localSheetId="6" hidden="1">#REF!</definedName>
    <definedName name="Crystal_12_1_WEBI_Table" localSheetId="7" hidden="1">#REF!</definedName>
    <definedName name="Crystal_12_1_WEBI_Table" localSheetId="8" hidden="1">#REF!</definedName>
    <definedName name="Crystal_12_1_WEBI_Table" localSheetId="9" hidden="1">#REF!</definedName>
    <definedName name="Crystal_12_1_WEBI_Table" hidden="1">#REF!</definedName>
    <definedName name="Crystal_14_1_WEBI_DataGrid" localSheetId="1" hidden="1">#REF!</definedName>
    <definedName name="Crystal_14_1_WEBI_DataGrid" localSheetId="2" hidden="1">#REF!</definedName>
    <definedName name="Crystal_14_1_WEBI_DataGrid" localSheetId="3" hidden="1">#REF!</definedName>
    <definedName name="Crystal_14_1_WEBI_DataGrid" localSheetId="4" hidden="1">#REF!</definedName>
    <definedName name="Crystal_14_1_WEBI_DataGrid" localSheetId="5" hidden="1">#REF!</definedName>
    <definedName name="Crystal_14_1_WEBI_DataGrid" localSheetId="6" hidden="1">#REF!</definedName>
    <definedName name="Crystal_14_1_WEBI_DataGrid" localSheetId="7" hidden="1">#REF!</definedName>
    <definedName name="Crystal_14_1_WEBI_DataGrid" localSheetId="8" hidden="1">#REF!</definedName>
    <definedName name="Crystal_14_1_WEBI_DataGrid" localSheetId="9" hidden="1">#REF!</definedName>
    <definedName name="Crystal_14_1_WEBI_DataGrid" hidden="1">#REF!</definedName>
    <definedName name="Crystal_14_1_WEBI_HHeading" localSheetId="1" hidden="1">#REF!</definedName>
    <definedName name="Crystal_14_1_WEBI_HHeading" localSheetId="2" hidden="1">#REF!</definedName>
    <definedName name="Crystal_14_1_WEBI_HHeading" localSheetId="3" hidden="1">#REF!</definedName>
    <definedName name="Crystal_14_1_WEBI_HHeading" localSheetId="4" hidden="1">#REF!</definedName>
    <definedName name="Crystal_14_1_WEBI_HHeading" localSheetId="5" hidden="1">#REF!</definedName>
    <definedName name="Crystal_14_1_WEBI_HHeading" localSheetId="6" hidden="1">#REF!</definedName>
    <definedName name="Crystal_14_1_WEBI_HHeading" localSheetId="7" hidden="1">#REF!</definedName>
    <definedName name="Crystal_14_1_WEBI_HHeading" localSheetId="8" hidden="1">#REF!</definedName>
    <definedName name="Crystal_14_1_WEBI_HHeading" localSheetId="9" hidden="1">#REF!</definedName>
    <definedName name="Crystal_14_1_WEBI_HHeading" hidden="1">#REF!</definedName>
    <definedName name="Crystal_14_1_WEBI_Table" localSheetId="1" hidden="1">#REF!</definedName>
    <definedName name="Crystal_14_1_WEBI_Table" localSheetId="2" hidden="1">#REF!</definedName>
    <definedName name="Crystal_14_1_WEBI_Table" localSheetId="3" hidden="1">#REF!</definedName>
    <definedName name="Crystal_14_1_WEBI_Table" localSheetId="4" hidden="1">#REF!</definedName>
    <definedName name="Crystal_14_1_WEBI_Table" localSheetId="5" hidden="1">#REF!</definedName>
    <definedName name="Crystal_14_1_WEBI_Table" localSheetId="6" hidden="1">#REF!</definedName>
    <definedName name="Crystal_14_1_WEBI_Table" localSheetId="7" hidden="1">#REF!</definedName>
    <definedName name="Crystal_14_1_WEBI_Table" localSheetId="8" hidden="1">#REF!</definedName>
    <definedName name="Crystal_14_1_WEBI_Table" localSheetId="9" hidden="1">#REF!</definedName>
    <definedName name="Crystal_14_1_WEBI_Table" hidden="1">#REF!</definedName>
    <definedName name="Crystal_16_1_WEBI_DataGrid" localSheetId="1" hidden="1">#REF!</definedName>
    <definedName name="Crystal_16_1_WEBI_DataGrid" localSheetId="2" hidden="1">#REF!</definedName>
    <definedName name="Crystal_16_1_WEBI_DataGrid" localSheetId="3" hidden="1">#REF!</definedName>
    <definedName name="Crystal_16_1_WEBI_DataGrid" localSheetId="4" hidden="1">#REF!</definedName>
    <definedName name="Crystal_16_1_WEBI_DataGrid" localSheetId="5" hidden="1">#REF!</definedName>
    <definedName name="Crystal_16_1_WEBI_DataGrid" localSheetId="6" hidden="1">#REF!</definedName>
    <definedName name="Crystal_16_1_WEBI_DataGrid" localSheetId="7" hidden="1">#REF!</definedName>
    <definedName name="Crystal_16_1_WEBI_DataGrid" localSheetId="8" hidden="1">#REF!</definedName>
    <definedName name="Crystal_16_1_WEBI_DataGrid" localSheetId="9" hidden="1">#REF!</definedName>
    <definedName name="Crystal_16_1_WEBI_DataGrid" hidden="1">#REF!</definedName>
    <definedName name="Crystal_16_1_WEBI_HHeading" localSheetId="1" hidden="1">#REF!</definedName>
    <definedName name="Crystal_16_1_WEBI_HHeading" localSheetId="2" hidden="1">#REF!</definedName>
    <definedName name="Crystal_16_1_WEBI_HHeading" localSheetId="3" hidden="1">#REF!</definedName>
    <definedName name="Crystal_16_1_WEBI_HHeading" localSheetId="4" hidden="1">#REF!</definedName>
    <definedName name="Crystal_16_1_WEBI_HHeading" localSheetId="5" hidden="1">#REF!</definedName>
    <definedName name="Crystal_16_1_WEBI_HHeading" localSheetId="6" hidden="1">#REF!</definedName>
    <definedName name="Crystal_16_1_WEBI_HHeading" localSheetId="7" hidden="1">#REF!</definedName>
    <definedName name="Crystal_16_1_WEBI_HHeading" localSheetId="8" hidden="1">#REF!</definedName>
    <definedName name="Crystal_16_1_WEBI_HHeading" localSheetId="9" hidden="1">#REF!</definedName>
    <definedName name="Crystal_16_1_WEBI_HHeading" hidden="1">#REF!</definedName>
    <definedName name="Crystal_16_1_WEBI_Table" localSheetId="1" hidden="1">#REF!</definedName>
    <definedName name="Crystal_16_1_WEBI_Table" localSheetId="2" hidden="1">#REF!</definedName>
    <definedName name="Crystal_16_1_WEBI_Table" localSheetId="3" hidden="1">#REF!</definedName>
    <definedName name="Crystal_16_1_WEBI_Table" localSheetId="4" hidden="1">#REF!</definedName>
    <definedName name="Crystal_16_1_WEBI_Table" localSheetId="5" hidden="1">#REF!</definedName>
    <definedName name="Crystal_16_1_WEBI_Table" localSheetId="6" hidden="1">#REF!</definedName>
    <definedName name="Crystal_16_1_WEBI_Table" localSheetId="7" hidden="1">#REF!</definedName>
    <definedName name="Crystal_16_1_WEBI_Table" localSheetId="8" hidden="1">#REF!</definedName>
    <definedName name="Crystal_16_1_WEBI_Table" localSheetId="9" hidden="1">#REF!</definedName>
    <definedName name="Crystal_16_1_WEBI_Table" hidden="1">#REF!</definedName>
    <definedName name="Crystal_18_1_WEBI_DataGrid" localSheetId="1" hidden="1">#REF!</definedName>
    <definedName name="Crystal_18_1_WEBI_DataGrid" localSheetId="2" hidden="1">#REF!</definedName>
    <definedName name="Crystal_18_1_WEBI_DataGrid" localSheetId="3" hidden="1">#REF!</definedName>
    <definedName name="Crystal_18_1_WEBI_DataGrid" localSheetId="4" hidden="1">#REF!</definedName>
    <definedName name="Crystal_18_1_WEBI_DataGrid" localSheetId="5" hidden="1">#REF!</definedName>
    <definedName name="Crystal_18_1_WEBI_DataGrid" localSheetId="6" hidden="1">#REF!</definedName>
    <definedName name="Crystal_18_1_WEBI_DataGrid" localSheetId="7" hidden="1">#REF!</definedName>
    <definedName name="Crystal_18_1_WEBI_DataGrid" localSheetId="8" hidden="1">#REF!</definedName>
    <definedName name="Crystal_18_1_WEBI_DataGrid" localSheetId="9" hidden="1">#REF!</definedName>
    <definedName name="Crystal_18_1_WEBI_DataGrid" hidden="1">#REF!</definedName>
    <definedName name="Crystal_18_1_WEBI_HHeading" localSheetId="1" hidden="1">#REF!</definedName>
    <definedName name="Crystal_18_1_WEBI_HHeading" localSheetId="2" hidden="1">#REF!</definedName>
    <definedName name="Crystal_18_1_WEBI_HHeading" localSheetId="3" hidden="1">#REF!</definedName>
    <definedName name="Crystal_18_1_WEBI_HHeading" localSheetId="4" hidden="1">#REF!</definedName>
    <definedName name="Crystal_18_1_WEBI_HHeading" localSheetId="5" hidden="1">#REF!</definedName>
    <definedName name="Crystal_18_1_WEBI_HHeading" localSheetId="6" hidden="1">#REF!</definedName>
    <definedName name="Crystal_18_1_WEBI_HHeading" localSheetId="7" hidden="1">#REF!</definedName>
    <definedName name="Crystal_18_1_WEBI_HHeading" localSheetId="8" hidden="1">#REF!</definedName>
    <definedName name="Crystal_18_1_WEBI_HHeading" localSheetId="9" hidden="1">#REF!</definedName>
    <definedName name="Crystal_18_1_WEBI_HHeading" hidden="1">#REF!</definedName>
    <definedName name="Crystal_18_1_WEBI_Table" localSheetId="1" hidden="1">#REF!</definedName>
    <definedName name="Crystal_18_1_WEBI_Table" localSheetId="2" hidden="1">#REF!</definedName>
    <definedName name="Crystal_18_1_WEBI_Table" localSheetId="3" hidden="1">#REF!</definedName>
    <definedName name="Crystal_18_1_WEBI_Table" localSheetId="4" hidden="1">#REF!</definedName>
    <definedName name="Crystal_18_1_WEBI_Table" localSheetId="5" hidden="1">#REF!</definedName>
    <definedName name="Crystal_18_1_WEBI_Table" localSheetId="6" hidden="1">#REF!</definedName>
    <definedName name="Crystal_18_1_WEBI_Table" localSheetId="7" hidden="1">#REF!</definedName>
    <definedName name="Crystal_18_1_WEBI_Table" localSheetId="8" hidden="1">#REF!</definedName>
    <definedName name="Crystal_18_1_WEBI_Table" localSheetId="9" hidden="1">#REF!</definedName>
    <definedName name="Crystal_18_1_WEBI_Table" hidden="1">#REF!</definedName>
    <definedName name="Crystal_2_1_WEBI_DataGrid" localSheetId="1" hidden="1">#REF!</definedName>
    <definedName name="Crystal_2_1_WEBI_DataGrid" localSheetId="2" hidden="1">#REF!</definedName>
    <definedName name="Crystal_2_1_WEBI_DataGrid" localSheetId="3" hidden="1">#REF!</definedName>
    <definedName name="Crystal_2_1_WEBI_DataGrid" localSheetId="4" hidden="1">#REF!</definedName>
    <definedName name="Crystal_2_1_WEBI_DataGrid" localSheetId="5" hidden="1">#REF!</definedName>
    <definedName name="Crystal_2_1_WEBI_DataGrid" localSheetId="6" hidden="1">#REF!</definedName>
    <definedName name="Crystal_2_1_WEBI_DataGrid" localSheetId="7" hidden="1">#REF!</definedName>
    <definedName name="Crystal_2_1_WEBI_DataGrid" localSheetId="8" hidden="1">#REF!</definedName>
    <definedName name="Crystal_2_1_WEBI_DataGrid" localSheetId="9" hidden="1">#REF!</definedName>
    <definedName name="Crystal_2_1_WEBI_DataGrid" hidden="1">#REF!</definedName>
    <definedName name="Crystal_2_1_WEBI_HHeading" localSheetId="1" hidden="1">#REF!</definedName>
    <definedName name="Crystal_2_1_WEBI_HHeading" localSheetId="2" hidden="1">#REF!</definedName>
    <definedName name="Crystal_2_1_WEBI_HHeading" localSheetId="3" hidden="1">#REF!</definedName>
    <definedName name="Crystal_2_1_WEBI_HHeading" localSheetId="4" hidden="1">#REF!</definedName>
    <definedName name="Crystal_2_1_WEBI_HHeading" localSheetId="5" hidden="1">#REF!</definedName>
    <definedName name="Crystal_2_1_WEBI_HHeading" localSheetId="6" hidden="1">#REF!</definedName>
    <definedName name="Crystal_2_1_WEBI_HHeading" localSheetId="7" hidden="1">#REF!</definedName>
    <definedName name="Crystal_2_1_WEBI_HHeading" localSheetId="8" hidden="1">#REF!</definedName>
    <definedName name="Crystal_2_1_WEBI_HHeading" localSheetId="9" hidden="1">#REF!</definedName>
    <definedName name="Crystal_2_1_WEBI_HHeading" hidden="1">#REF!</definedName>
    <definedName name="Crystal_2_1_WEBI_Table" localSheetId="1" hidden="1">#REF!</definedName>
    <definedName name="Crystal_2_1_WEBI_Table" localSheetId="2" hidden="1">#REF!</definedName>
    <definedName name="Crystal_2_1_WEBI_Table" localSheetId="3" hidden="1">#REF!</definedName>
    <definedName name="Crystal_2_1_WEBI_Table" localSheetId="4" hidden="1">#REF!</definedName>
    <definedName name="Crystal_2_1_WEBI_Table" localSheetId="5" hidden="1">#REF!</definedName>
    <definedName name="Crystal_2_1_WEBI_Table" localSheetId="6" hidden="1">#REF!</definedName>
    <definedName name="Crystal_2_1_WEBI_Table" localSheetId="7" hidden="1">#REF!</definedName>
    <definedName name="Crystal_2_1_WEBI_Table" localSheetId="8" hidden="1">#REF!</definedName>
    <definedName name="Crystal_2_1_WEBI_Table" localSheetId="9" hidden="1">#REF!</definedName>
    <definedName name="Crystal_2_1_WEBI_Table" hidden="1">#REF!</definedName>
    <definedName name="Crystal_4_1_WEBI_DataGrid" localSheetId="1" hidden="1">#REF!</definedName>
    <definedName name="Crystal_4_1_WEBI_DataGrid" localSheetId="2" hidden="1">#REF!</definedName>
    <definedName name="Crystal_4_1_WEBI_DataGrid" localSheetId="3" hidden="1">#REF!</definedName>
    <definedName name="Crystal_4_1_WEBI_DataGrid" localSheetId="4" hidden="1">#REF!</definedName>
    <definedName name="Crystal_4_1_WEBI_DataGrid" localSheetId="5" hidden="1">#REF!</definedName>
    <definedName name="Crystal_4_1_WEBI_DataGrid" localSheetId="6" hidden="1">#REF!</definedName>
    <definedName name="Crystal_4_1_WEBI_DataGrid" localSheetId="7" hidden="1">#REF!</definedName>
    <definedName name="Crystal_4_1_WEBI_DataGrid" localSheetId="8" hidden="1">#REF!</definedName>
    <definedName name="Crystal_4_1_WEBI_DataGrid" localSheetId="9" hidden="1">#REF!</definedName>
    <definedName name="Crystal_4_1_WEBI_DataGrid" hidden="1">#REF!</definedName>
    <definedName name="Crystal_4_1_WEBI_HHeading" localSheetId="1" hidden="1">#REF!</definedName>
    <definedName name="Crystal_4_1_WEBI_HHeading" localSheetId="2" hidden="1">#REF!</definedName>
    <definedName name="Crystal_4_1_WEBI_HHeading" localSheetId="3" hidden="1">#REF!</definedName>
    <definedName name="Crystal_4_1_WEBI_HHeading" localSheetId="4" hidden="1">#REF!</definedName>
    <definedName name="Crystal_4_1_WEBI_HHeading" localSheetId="5" hidden="1">#REF!</definedName>
    <definedName name="Crystal_4_1_WEBI_HHeading" localSheetId="6" hidden="1">#REF!</definedName>
    <definedName name="Crystal_4_1_WEBI_HHeading" localSheetId="7" hidden="1">#REF!</definedName>
    <definedName name="Crystal_4_1_WEBI_HHeading" localSheetId="8" hidden="1">#REF!</definedName>
    <definedName name="Crystal_4_1_WEBI_HHeading" localSheetId="9" hidden="1">#REF!</definedName>
    <definedName name="Crystal_4_1_WEBI_HHeading" hidden="1">#REF!</definedName>
    <definedName name="Crystal_4_1_WEBI_Table" localSheetId="1" hidden="1">#REF!</definedName>
    <definedName name="Crystal_4_1_WEBI_Table" localSheetId="2" hidden="1">#REF!</definedName>
    <definedName name="Crystal_4_1_WEBI_Table" localSheetId="3" hidden="1">#REF!</definedName>
    <definedName name="Crystal_4_1_WEBI_Table" localSheetId="4" hidden="1">#REF!</definedName>
    <definedName name="Crystal_4_1_WEBI_Table" localSheetId="5" hidden="1">#REF!</definedName>
    <definedName name="Crystal_4_1_WEBI_Table" localSheetId="6" hidden="1">#REF!</definedName>
    <definedName name="Crystal_4_1_WEBI_Table" localSheetId="7" hidden="1">#REF!</definedName>
    <definedName name="Crystal_4_1_WEBI_Table" localSheetId="8" hidden="1">#REF!</definedName>
    <definedName name="Crystal_4_1_WEBI_Table" localSheetId="9" hidden="1">#REF!</definedName>
    <definedName name="Crystal_4_1_WEBI_Table" hidden="1">#REF!</definedName>
    <definedName name="Crystal_5_1_WEBI_DataGrid" localSheetId="1" hidden="1">#REF!</definedName>
    <definedName name="Crystal_5_1_WEBI_DataGrid" localSheetId="2" hidden="1">#REF!</definedName>
    <definedName name="Crystal_5_1_WEBI_DataGrid" localSheetId="3" hidden="1">#REF!</definedName>
    <definedName name="Crystal_5_1_WEBI_DataGrid" localSheetId="4" hidden="1">#REF!</definedName>
    <definedName name="Crystal_5_1_WEBI_DataGrid" localSheetId="5" hidden="1">#REF!</definedName>
    <definedName name="Crystal_5_1_WEBI_DataGrid" localSheetId="6" hidden="1">#REF!</definedName>
    <definedName name="Crystal_5_1_WEBI_DataGrid" localSheetId="7" hidden="1">#REF!</definedName>
    <definedName name="Crystal_5_1_WEBI_DataGrid" localSheetId="8" hidden="1">#REF!</definedName>
    <definedName name="Crystal_5_1_WEBI_DataGrid" localSheetId="9" hidden="1">#REF!</definedName>
    <definedName name="Crystal_5_1_WEBI_DataGrid" hidden="1">#REF!</definedName>
    <definedName name="Crystal_5_1_WEBI_HHeading" localSheetId="1" hidden="1">#REF!</definedName>
    <definedName name="Crystal_5_1_WEBI_HHeading" localSheetId="2" hidden="1">#REF!</definedName>
    <definedName name="Crystal_5_1_WEBI_HHeading" localSheetId="3" hidden="1">#REF!</definedName>
    <definedName name="Crystal_5_1_WEBI_HHeading" localSheetId="4" hidden="1">#REF!</definedName>
    <definedName name="Crystal_5_1_WEBI_HHeading" localSheetId="5" hidden="1">#REF!</definedName>
    <definedName name="Crystal_5_1_WEBI_HHeading" localSheetId="6" hidden="1">#REF!</definedName>
    <definedName name="Crystal_5_1_WEBI_HHeading" localSheetId="7" hidden="1">#REF!</definedName>
    <definedName name="Crystal_5_1_WEBI_HHeading" localSheetId="8" hidden="1">#REF!</definedName>
    <definedName name="Crystal_5_1_WEBI_HHeading" localSheetId="9" hidden="1">#REF!</definedName>
    <definedName name="Crystal_5_1_WEBI_HHeading" hidden="1">#REF!</definedName>
    <definedName name="Crystal_5_1_WEBI_Table" localSheetId="1" hidden="1">#REF!</definedName>
    <definedName name="Crystal_5_1_WEBI_Table" localSheetId="2" hidden="1">#REF!</definedName>
    <definedName name="Crystal_5_1_WEBI_Table" localSheetId="3" hidden="1">#REF!</definedName>
    <definedName name="Crystal_5_1_WEBI_Table" localSheetId="4" hidden="1">#REF!</definedName>
    <definedName name="Crystal_5_1_WEBI_Table" localSheetId="5" hidden="1">#REF!</definedName>
    <definedName name="Crystal_5_1_WEBI_Table" localSheetId="6" hidden="1">#REF!</definedName>
    <definedName name="Crystal_5_1_WEBI_Table" localSheetId="7" hidden="1">#REF!</definedName>
    <definedName name="Crystal_5_1_WEBI_Table" localSheetId="8" hidden="1">#REF!</definedName>
    <definedName name="Crystal_5_1_WEBI_Table" localSheetId="9" hidden="1">#REF!</definedName>
    <definedName name="Crystal_5_1_WEBI_Table" hidden="1">#REF!</definedName>
    <definedName name="Crystal_6_1_WEBI_DataGrid" localSheetId="1" hidden="1">#REF!</definedName>
    <definedName name="Crystal_6_1_WEBI_DataGrid" localSheetId="2" hidden="1">#REF!</definedName>
    <definedName name="Crystal_6_1_WEBI_DataGrid" localSheetId="3" hidden="1">#REF!</definedName>
    <definedName name="Crystal_6_1_WEBI_DataGrid" localSheetId="4" hidden="1">#REF!</definedName>
    <definedName name="Crystal_6_1_WEBI_DataGrid" localSheetId="5" hidden="1">#REF!</definedName>
    <definedName name="Crystal_6_1_WEBI_DataGrid" localSheetId="6" hidden="1">#REF!</definedName>
    <definedName name="Crystal_6_1_WEBI_DataGrid" localSheetId="7" hidden="1">#REF!</definedName>
    <definedName name="Crystal_6_1_WEBI_DataGrid" localSheetId="8" hidden="1">#REF!</definedName>
    <definedName name="Crystal_6_1_WEBI_DataGrid" localSheetId="9" hidden="1">#REF!</definedName>
    <definedName name="Crystal_6_1_WEBI_DataGrid" hidden="1">#REF!</definedName>
    <definedName name="Crystal_6_1_WEBI_HHeading" localSheetId="1" hidden="1">#REF!</definedName>
    <definedName name="Crystal_6_1_WEBI_HHeading" localSheetId="2" hidden="1">#REF!</definedName>
    <definedName name="Crystal_6_1_WEBI_HHeading" localSheetId="3" hidden="1">#REF!</definedName>
    <definedName name="Crystal_6_1_WEBI_HHeading" localSheetId="4" hidden="1">#REF!</definedName>
    <definedName name="Crystal_6_1_WEBI_HHeading" localSheetId="5" hidden="1">#REF!</definedName>
    <definedName name="Crystal_6_1_WEBI_HHeading" localSheetId="6" hidden="1">#REF!</definedName>
    <definedName name="Crystal_6_1_WEBI_HHeading" localSheetId="7" hidden="1">#REF!</definedName>
    <definedName name="Crystal_6_1_WEBI_HHeading" localSheetId="8" hidden="1">#REF!</definedName>
    <definedName name="Crystal_6_1_WEBI_HHeading" localSheetId="9" hidden="1">#REF!</definedName>
    <definedName name="Crystal_6_1_WEBI_HHeading" hidden="1">#REF!</definedName>
    <definedName name="Crystal_6_1_WEBI_Table" localSheetId="1" hidden="1">#REF!</definedName>
    <definedName name="Crystal_6_1_WEBI_Table" localSheetId="2" hidden="1">#REF!</definedName>
    <definedName name="Crystal_6_1_WEBI_Table" localSheetId="3" hidden="1">#REF!</definedName>
    <definedName name="Crystal_6_1_WEBI_Table" localSheetId="4" hidden="1">#REF!</definedName>
    <definedName name="Crystal_6_1_WEBI_Table" localSheetId="5" hidden="1">#REF!</definedName>
    <definedName name="Crystal_6_1_WEBI_Table" localSheetId="6" hidden="1">#REF!</definedName>
    <definedName name="Crystal_6_1_WEBI_Table" localSheetId="7" hidden="1">#REF!</definedName>
    <definedName name="Crystal_6_1_WEBI_Table" localSheetId="8" hidden="1">#REF!</definedName>
    <definedName name="Crystal_6_1_WEBI_Table" localSheetId="9" hidden="1">#REF!</definedName>
    <definedName name="Crystal_6_1_WEBI_Table" hidden="1">#REF!</definedName>
    <definedName name="Crystal_8_1_WEBI_DataGrid" localSheetId="1" hidden="1">#REF!</definedName>
    <definedName name="Crystal_8_1_WEBI_DataGrid" localSheetId="2" hidden="1">#REF!</definedName>
    <definedName name="Crystal_8_1_WEBI_DataGrid" localSheetId="3" hidden="1">#REF!</definedName>
    <definedName name="Crystal_8_1_WEBI_DataGrid" localSheetId="4" hidden="1">#REF!</definedName>
    <definedName name="Crystal_8_1_WEBI_DataGrid" localSheetId="5" hidden="1">#REF!</definedName>
    <definedName name="Crystal_8_1_WEBI_DataGrid" localSheetId="6" hidden="1">#REF!</definedName>
    <definedName name="Crystal_8_1_WEBI_DataGrid" localSheetId="7" hidden="1">#REF!</definedName>
    <definedName name="Crystal_8_1_WEBI_DataGrid" localSheetId="8" hidden="1">#REF!</definedName>
    <definedName name="Crystal_8_1_WEBI_DataGrid" localSheetId="9" hidden="1">#REF!</definedName>
    <definedName name="Crystal_8_1_WEBI_DataGrid" hidden="1">#REF!</definedName>
    <definedName name="Crystal_8_1_WEBI_HHeading" localSheetId="1" hidden="1">#REF!</definedName>
    <definedName name="Crystal_8_1_WEBI_HHeading" localSheetId="2" hidden="1">#REF!</definedName>
    <definedName name="Crystal_8_1_WEBI_HHeading" localSheetId="3" hidden="1">#REF!</definedName>
    <definedName name="Crystal_8_1_WEBI_HHeading" localSheetId="4" hidden="1">#REF!</definedName>
    <definedName name="Crystal_8_1_WEBI_HHeading" localSheetId="5" hidden="1">#REF!</definedName>
    <definedName name="Crystal_8_1_WEBI_HHeading" localSheetId="6" hidden="1">#REF!</definedName>
    <definedName name="Crystal_8_1_WEBI_HHeading" localSheetId="7" hidden="1">#REF!</definedName>
    <definedName name="Crystal_8_1_WEBI_HHeading" localSheetId="8" hidden="1">#REF!</definedName>
    <definedName name="Crystal_8_1_WEBI_HHeading" localSheetId="9" hidden="1">#REF!</definedName>
    <definedName name="Crystal_8_1_WEBI_HHeading" hidden="1">#REF!</definedName>
    <definedName name="Crystal_8_1_WEBI_Table" localSheetId="1" hidden="1">#REF!</definedName>
    <definedName name="Crystal_8_1_WEBI_Table" localSheetId="2" hidden="1">#REF!</definedName>
    <definedName name="Crystal_8_1_WEBI_Table" localSheetId="3" hidden="1">#REF!</definedName>
    <definedName name="Crystal_8_1_WEBI_Table" localSheetId="4" hidden="1">#REF!</definedName>
    <definedName name="Crystal_8_1_WEBI_Table" localSheetId="5" hidden="1">#REF!</definedName>
    <definedName name="Crystal_8_1_WEBI_Table" localSheetId="6" hidden="1">#REF!</definedName>
    <definedName name="Crystal_8_1_WEBI_Table" localSheetId="7" hidden="1">#REF!</definedName>
    <definedName name="Crystal_8_1_WEBI_Table" localSheetId="8" hidden="1">#REF!</definedName>
    <definedName name="Crystal_8_1_WEBI_Table" localSheetId="9" hidden="1">#REF!</definedName>
    <definedName name="Crystal_8_1_WEBI_Table" hidden="1">#REF!</definedName>
    <definedName name="Crystal_9_1_WEBI_DataGrid" localSheetId="1" hidden="1">#REF!</definedName>
    <definedName name="Crystal_9_1_WEBI_DataGrid" localSheetId="2" hidden="1">#REF!</definedName>
    <definedName name="Crystal_9_1_WEBI_DataGrid" localSheetId="3" hidden="1">#REF!</definedName>
    <definedName name="Crystal_9_1_WEBI_DataGrid" localSheetId="4" hidden="1">#REF!</definedName>
    <definedName name="Crystal_9_1_WEBI_DataGrid" localSheetId="5" hidden="1">#REF!</definedName>
    <definedName name="Crystal_9_1_WEBI_DataGrid" localSheetId="6" hidden="1">#REF!</definedName>
    <definedName name="Crystal_9_1_WEBI_DataGrid" localSheetId="7" hidden="1">#REF!</definedName>
    <definedName name="Crystal_9_1_WEBI_DataGrid" localSheetId="8" hidden="1">#REF!</definedName>
    <definedName name="Crystal_9_1_WEBI_DataGrid" localSheetId="9" hidden="1">#REF!</definedName>
    <definedName name="Crystal_9_1_WEBI_DataGrid" hidden="1">#REF!</definedName>
    <definedName name="Crystal_9_1_WEBI_HHeading" localSheetId="1" hidden="1">#REF!</definedName>
    <definedName name="Crystal_9_1_WEBI_HHeading" localSheetId="2" hidden="1">#REF!</definedName>
    <definedName name="Crystal_9_1_WEBI_HHeading" localSheetId="3" hidden="1">#REF!</definedName>
    <definedName name="Crystal_9_1_WEBI_HHeading" localSheetId="4" hidden="1">#REF!</definedName>
    <definedName name="Crystal_9_1_WEBI_HHeading" localSheetId="5" hidden="1">#REF!</definedName>
    <definedName name="Crystal_9_1_WEBI_HHeading" localSheetId="6" hidden="1">#REF!</definedName>
    <definedName name="Crystal_9_1_WEBI_HHeading" localSheetId="7" hidden="1">#REF!</definedName>
    <definedName name="Crystal_9_1_WEBI_HHeading" localSheetId="8" hidden="1">#REF!</definedName>
    <definedName name="Crystal_9_1_WEBI_HHeading" localSheetId="9" hidden="1">#REF!</definedName>
    <definedName name="Crystal_9_1_WEBI_HHeading" hidden="1">#REF!</definedName>
    <definedName name="Crystal_9_1_WEBI_Table" localSheetId="1" hidden="1">#REF!</definedName>
    <definedName name="Crystal_9_1_WEBI_Table" localSheetId="2" hidden="1">#REF!</definedName>
    <definedName name="Crystal_9_1_WEBI_Table" localSheetId="3" hidden="1">#REF!</definedName>
    <definedName name="Crystal_9_1_WEBI_Table" localSheetId="4" hidden="1">#REF!</definedName>
    <definedName name="Crystal_9_1_WEBI_Table" localSheetId="5" hidden="1">#REF!</definedName>
    <definedName name="Crystal_9_1_WEBI_Table" localSheetId="6" hidden="1">#REF!</definedName>
    <definedName name="Crystal_9_1_WEBI_Table" localSheetId="7" hidden="1">#REF!</definedName>
    <definedName name="Crystal_9_1_WEBI_Table" localSheetId="8" hidden="1">#REF!</definedName>
    <definedName name="Crystal_9_1_WEBI_Table" localSheetId="9" hidden="1">#REF!</definedName>
    <definedName name="Crystal_9_1_WEBI_Table" hidden="1">#REF!</definedName>
    <definedName name="dd" localSheetId="0" hidden="1">{#N/A,#N/A,FALSE,"Aging Summary";#N/A,#N/A,FALSE,"Ratio Analysis";#N/A,#N/A,FALSE,"Test 120 Day Accts";#N/A,#N/A,FALSE,"Tickmarks"}</definedName>
    <definedName name="dd" localSheetId="1" hidden="1">{#N/A,#N/A,FALSE,"Aging Summary";#N/A,#N/A,FALSE,"Ratio Analysis";#N/A,#N/A,FALSE,"Test 120 Day Accts";#N/A,#N/A,FALSE,"Tickmarks"}</definedName>
    <definedName name="dd" localSheetId="2" hidden="1">{#N/A,#N/A,FALSE,"Aging Summary";#N/A,#N/A,FALSE,"Ratio Analysis";#N/A,#N/A,FALSE,"Test 120 Day Accts";#N/A,#N/A,FALSE,"Tickmarks"}</definedName>
    <definedName name="dd" localSheetId="3" hidden="1">{#N/A,#N/A,FALSE,"Aging Summary";#N/A,#N/A,FALSE,"Ratio Analysis";#N/A,#N/A,FALSE,"Test 120 Day Accts";#N/A,#N/A,FALSE,"Tickmarks"}</definedName>
    <definedName name="dd" localSheetId="4" hidden="1">{#N/A,#N/A,FALSE,"Aging Summary";#N/A,#N/A,FALSE,"Ratio Analysis";#N/A,#N/A,FALSE,"Test 120 Day Accts";#N/A,#N/A,FALSE,"Tickmarks"}</definedName>
    <definedName name="dd" localSheetId="5" hidden="1">{#N/A,#N/A,FALSE,"Aging Summary";#N/A,#N/A,FALSE,"Ratio Analysis";#N/A,#N/A,FALSE,"Test 120 Day Accts";#N/A,#N/A,FALSE,"Tickmarks"}</definedName>
    <definedName name="dd" localSheetId="6" hidden="1">{#N/A,#N/A,FALSE,"Aging Summary";#N/A,#N/A,FALSE,"Ratio Analysis";#N/A,#N/A,FALSE,"Test 120 Day Accts";#N/A,#N/A,FALSE,"Tickmarks"}</definedName>
    <definedName name="dd" localSheetId="7" hidden="1">{#N/A,#N/A,FALSE,"Aging Summary";#N/A,#N/A,FALSE,"Ratio Analysis";#N/A,#N/A,FALSE,"Test 120 Day Accts";#N/A,#N/A,FALSE,"Tickmarks"}</definedName>
    <definedName name="dd" localSheetId="8" hidden="1">{#N/A,#N/A,FALSE,"Aging Summary";#N/A,#N/A,FALSE,"Ratio Analysis";#N/A,#N/A,FALSE,"Test 120 Day Accts";#N/A,#N/A,FALSE,"Tickmarks"}</definedName>
    <definedName name="dd" localSheetId="9" hidden="1">{#N/A,#N/A,FALSE,"Aging Summary";#N/A,#N/A,FALSE,"Ratio Analysis";#N/A,#N/A,FALSE,"Test 120 Day Accts";#N/A,#N/A,FALSE,"Tickmarks"}</definedName>
    <definedName name="dd" hidden="1">{#N/A,#N/A,FALSE,"Aging Summary";#N/A,#N/A,FALSE,"Ratio Analysis";#N/A,#N/A,FALSE,"Test 120 Day Accts";#N/A,#N/A,FALSE,"Tickmarks"}</definedName>
    <definedName name="e" localSheetId="0" hidden="1">{#N/A,#N/A,FALSE,"Aging Summary";#N/A,#N/A,FALSE,"Ratio Analysis";#N/A,#N/A,FALSE,"Test 120 Day Accts";#N/A,#N/A,FALSE,"Tickmarks"}</definedName>
    <definedName name="e" localSheetId="1" hidden="1">{#N/A,#N/A,FALSE,"Aging Summary";#N/A,#N/A,FALSE,"Ratio Analysis";#N/A,#N/A,FALSE,"Test 120 Day Accts";#N/A,#N/A,FALSE,"Tickmarks"}</definedName>
    <definedName name="e" localSheetId="2" hidden="1">{#N/A,#N/A,FALSE,"Aging Summary";#N/A,#N/A,FALSE,"Ratio Analysis";#N/A,#N/A,FALSE,"Test 120 Day Accts";#N/A,#N/A,FALSE,"Tickmarks"}</definedName>
    <definedName name="e" localSheetId="3" hidden="1">{#N/A,#N/A,FALSE,"Aging Summary";#N/A,#N/A,FALSE,"Ratio Analysis";#N/A,#N/A,FALSE,"Test 120 Day Accts";#N/A,#N/A,FALSE,"Tickmarks"}</definedName>
    <definedName name="e" localSheetId="4" hidden="1">{#N/A,#N/A,FALSE,"Aging Summary";#N/A,#N/A,FALSE,"Ratio Analysis";#N/A,#N/A,FALSE,"Test 120 Day Accts";#N/A,#N/A,FALSE,"Tickmarks"}</definedName>
    <definedName name="e" localSheetId="5" hidden="1">{#N/A,#N/A,FALSE,"Aging Summary";#N/A,#N/A,FALSE,"Ratio Analysis";#N/A,#N/A,FALSE,"Test 120 Day Accts";#N/A,#N/A,FALSE,"Tickmarks"}</definedName>
    <definedName name="e" localSheetId="6" hidden="1">{#N/A,#N/A,FALSE,"Aging Summary";#N/A,#N/A,FALSE,"Ratio Analysis";#N/A,#N/A,FALSE,"Test 120 Day Accts";#N/A,#N/A,FALSE,"Tickmarks"}</definedName>
    <definedName name="e" localSheetId="7" hidden="1">{#N/A,#N/A,FALSE,"Aging Summary";#N/A,#N/A,FALSE,"Ratio Analysis";#N/A,#N/A,FALSE,"Test 120 Day Accts";#N/A,#N/A,FALSE,"Tickmarks"}</definedName>
    <definedName name="e" localSheetId="8" hidden="1">{#N/A,#N/A,FALSE,"Aging Summary";#N/A,#N/A,FALSE,"Ratio Analysis";#N/A,#N/A,FALSE,"Test 120 Day Accts";#N/A,#N/A,FALSE,"Tickmarks"}</definedName>
    <definedName name="e" localSheetId="9" hidden="1">{#N/A,#N/A,FALSE,"Aging Summary";#N/A,#N/A,FALSE,"Ratio Analysis";#N/A,#N/A,FALSE,"Test 120 Day Accts";#N/A,#N/A,FALSE,"Tickmarks"}</definedName>
    <definedName name="e" hidden="1">{#N/A,#N/A,FALSE,"Aging Summary";#N/A,#N/A,FALSE,"Ratio Analysis";#N/A,#N/A,FALSE,"Test 120 Day Accts";#N/A,#N/A,FALSE,"Tickmarks"}</definedName>
    <definedName name="EPMWorkbookOptions_2" hidden="1">"73ImntHK7EFLONWYoC7fE37y7nXi63fxHS3iv392AQAA"</definedName>
    <definedName name="ertt" localSheetId="1" hidden="1">#REF!</definedName>
    <definedName name="ertt" localSheetId="2" hidden="1">#REF!</definedName>
    <definedName name="ertt" localSheetId="3" hidden="1">#REF!</definedName>
    <definedName name="ertt" localSheetId="4" hidden="1">#REF!</definedName>
    <definedName name="ertt" localSheetId="5" hidden="1">#REF!</definedName>
    <definedName name="ertt" localSheetId="6" hidden="1">#REF!</definedName>
    <definedName name="ertt" localSheetId="7" hidden="1">#REF!</definedName>
    <definedName name="ertt" localSheetId="8" hidden="1">#REF!</definedName>
    <definedName name="ertt" localSheetId="9" hidden="1">#REF!</definedName>
    <definedName name="ertt" hidden="1">#REF!</definedName>
    <definedName name="etet" localSheetId="1" hidden="1">#REF!</definedName>
    <definedName name="etet" localSheetId="2" hidden="1">#REF!</definedName>
    <definedName name="etet" localSheetId="3" hidden="1">#REF!</definedName>
    <definedName name="etet" localSheetId="4" hidden="1">#REF!</definedName>
    <definedName name="etet" localSheetId="5" hidden="1">#REF!</definedName>
    <definedName name="etet" localSheetId="6" hidden="1">#REF!</definedName>
    <definedName name="etet" localSheetId="7" hidden="1">#REF!</definedName>
    <definedName name="etet" localSheetId="8" hidden="1">#REF!</definedName>
    <definedName name="etet" localSheetId="9" hidden="1">#REF!</definedName>
    <definedName name="etet" hidden="1">#REF!</definedName>
    <definedName name="etette" localSheetId="1" hidden="1">#REF!</definedName>
    <definedName name="etette" localSheetId="2" hidden="1">#REF!</definedName>
    <definedName name="etette" localSheetId="3" hidden="1">#REF!</definedName>
    <definedName name="etette" localSheetId="4" hidden="1">#REF!</definedName>
    <definedName name="etette" localSheetId="5" hidden="1">#REF!</definedName>
    <definedName name="etette" localSheetId="6" hidden="1">#REF!</definedName>
    <definedName name="etette" localSheetId="7" hidden="1">#REF!</definedName>
    <definedName name="etette" localSheetId="8" hidden="1">#REF!</definedName>
    <definedName name="etette" localSheetId="9" hidden="1">#REF!</definedName>
    <definedName name="etette" hidden="1">#REF!</definedName>
    <definedName name="fdsfdsf" localSheetId="1" hidden="1">#REF!</definedName>
    <definedName name="fdsfdsf" localSheetId="2" hidden="1">#REF!</definedName>
    <definedName name="fdsfdsf" localSheetId="3" hidden="1">#REF!</definedName>
    <definedName name="fdsfdsf" localSheetId="4" hidden="1">#REF!</definedName>
    <definedName name="fdsfdsf" localSheetId="5" hidden="1">#REF!</definedName>
    <definedName name="fdsfdsf" localSheetId="6" hidden="1">#REF!</definedName>
    <definedName name="fdsfdsf" localSheetId="7" hidden="1">#REF!</definedName>
    <definedName name="fdsfdsf" localSheetId="8" hidden="1">#REF!</definedName>
    <definedName name="fdsfdsf" localSheetId="9" hidden="1">#REF!</definedName>
    <definedName name="fdsfdsf" hidden="1">#REF!</definedName>
    <definedName name="ff"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localSheetId="1"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localSheetId="2"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localSheetId="3"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localSheetId="4"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localSheetId="5"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localSheetId="6"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localSheetId="7"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localSheetId="8"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localSheetId="9"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sfs" localSheetId="0" hidden="1">#REF!</definedName>
    <definedName name="fsfs" localSheetId="1" hidden="1">#REF!</definedName>
    <definedName name="fsfs" localSheetId="2" hidden="1">#REF!</definedName>
    <definedName name="fsfs" localSheetId="3" hidden="1">#REF!</definedName>
    <definedName name="fsfs" localSheetId="4" hidden="1">#REF!</definedName>
    <definedName name="fsfs" localSheetId="5" hidden="1">#REF!</definedName>
    <definedName name="fsfs" localSheetId="6" hidden="1">#REF!</definedName>
    <definedName name="fsfs" localSheetId="7" hidden="1">#REF!</definedName>
    <definedName name="fsfs" localSheetId="8" hidden="1">#REF!</definedName>
    <definedName name="fsfs" localSheetId="9" hidden="1">#REF!</definedName>
    <definedName name="fsfs" hidden="1">#REF!</definedName>
    <definedName name="gap"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localSheetId="1"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localSheetId="2"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localSheetId="3"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localSheetId="4"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localSheetId="5"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localSheetId="6"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localSheetId="7"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localSheetId="8"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localSheetId="9"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gggggg" localSheetId="0" hidden="1">{#N/A,#N/A,FALSE,"Aging Summary";#N/A,#N/A,FALSE,"Ratio Analysis";#N/A,#N/A,FALSE,"Test 120 Day Accts";#N/A,#N/A,FALSE,"Tickmarks"}</definedName>
    <definedName name="ggggggg" localSheetId="1" hidden="1">{#N/A,#N/A,FALSE,"Aging Summary";#N/A,#N/A,FALSE,"Ratio Analysis";#N/A,#N/A,FALSE,"Test 120 Day Accts";#N/A,#N/A,FALSE,"Tickmarks"}</definedName>
    <definedName name="ggggggg" localSheetId="2" hidden="1">{#N/A,#N/A,FALSE,"Aging Summary";#N/A,#N/A,FALSE,"Ratio Analysis";#N/A,#N/A,FALSE,"Test 120 Day Accts";#N/A,#N/A,FALSE,"Tickmarks"}</definedName>
    <definedName name="ggggggg" localSheetId="3" hidden="1">{#N/A,#N/A,FALSE,"Aging Summary";#N/A,#N/A,FALSE,"Ratio Analysis";#N/A,#N/A,FALSE,"Test 120 Day Accts";#N/A,#N/A,FALSE,"Tickmarks"}</definedName>
    <definedName name="ggggggg" localSheetId="4" hidden="1">{#N/A,#N/A,FALSE,"Aging Summary";#N/A,#N/A,FALSE,"Ratio Analysis";#N/A,#N/A,FALSE,"Test 120 Day Accts";#N/A,#N/A,FALSE,"Tickmarks"}</definedName>
    <definedName name="ggggggg" localSheetId="5" hidden="1">{#N/A,#N/A,FALSE,"Aging Summary";#N/A,#N/A,FALSE,"Ratio Analysis";#N/A,#N/A,FALSE,"Test 120 Day Accts";#N/A,#N/A,FALSE,"Tickmarks"}</definedName>
    <definedName name="ggggggg" localSheetId="6" hidden="1">{#N/A,#N/A,FALSE,"Aging Summary";#N/A,#N/A,FALSE,"Ratio Analysis";#N/A,#N/A,FALSE,"Test 120 Day Accts";#N/A,#N/A,FALSE,"Tickmarks"}</definedName>
    <definedName name="ggggggg" localSheetId="7" hidden="1">{#N/A,#N/A,FALSE,"Aging Summary";#N/A,#N/A,FALSE,"Ratio Analysis";#N/A,#N/A,FALSE,"Test 120 Day Accts";#N/A,#N/A,FALSE,"Tickmarks"}</definedName>
    <definedName name="ggggggg" localSheetId="8" hidden="1">{#N/A,#N/A,FALSE,"Aging Summary";#N/A,#N/A,FALSE,"Ratio Analysis";#N/A,#N/A,FALSE,"Test 120 Day Accts";#N/A,#N/A,FALSE,"Tickmarks"}</definedName>
    <definedName name="ggggggg" localSheetId="9" hidden="1">{#N/A,#N/A,FALSE,"Aging Summary";#N/A,#N/A,FALSE,"Ratio Analysis";#N/A,#N/A,FALSE,"Test 120 Day Accts";#N/A,#N/A,FALSE,"Tickmarks"}</definedName>
    <definedName name="ggggggg" hidden="1">{#N/A,#N/A,FALSE,"Aging Summary";#N/A,#N/A,FALSE,"Ratio Analysis";#N/A,#N/A,FALSE,"Test 120 Day Accts";#N/A,#N/A,FALSE,"Tickmarks"}</definedName>
    <definedName name="gggj" localSheetId="0" hidden="1">{#N/A,#N/A,FALSE,"Aging Summary";#N/A,#N/A,FALSE,"Ratio Analysis";#N/A,#N/A,FALSE,"Test 120 Day Accts";#N/A,#N/A,FALSE,"Tickmarks"}</definedName>
    <definedName name="gggj" localSheetId="1" hidden="1">{#N/A,#N/A,FALSE,"Aging Summary";#N/A,#N/A,FALSE,"Ratio Analysis";#N/A,#N/A,FALSE,"Test 120 Day Accts";#N/A,#N/A,FALSE,"Tickmarks"}</definedName>
    <definedName name="gggj" localSheetId="2" hidden="1">{#N/A,#N/A,FALSE,"Aging Summary";#N/A,#N/A,FALSE,"Ratio Analysis";#N/A,#N/A,FALSE,"Test 120 Day Accts";#N/A,#N/A,FALSE,"Tickmarks"}</definedName>
    <definedName name="gggj" localSheetId="3" hidden="1">{#N/A,#N/A,FALSE,"Aging Summary";#N/A,#N/A,FALSE,"Ratio Analysis";#N/A,#N/A,FALSE,"Test 120 Day Accts";#N/A,#N/A,FALSE,"Tickmarks"}</definedName>
    <definedName name="gggj" localSheetId="4" hidden="1">{#N/A,#N/A,FALSE,"Aging Summary";#N/A,#N/A,FALSE,"Ratio Analysis";#N/A,#N/A,FALSE,"Test 120 Day Accts";#N/A,#N/A,FALSE,"Tickmarks"}</definedName>
    <definedName name="gggj" localSheetId="5" hidden="1">{#N/A,#N/A,FALSE,"Aging Summary";#N/A,#N/A,FALSE,"Ratio Analysis";#N/A,#N/A,FALSE,"Test 120 Day Accts";#N/A,#N/A,FALSE,"Tickmarks"}</definedName>
    <definedName name="gggj" localSheetId="6" hidden="1">{#N/A,#N/A,FALSE,"Aging Summary";#N/A,#N/A,FALSE,"Ratio Analysis";#N/A,#N/A,FALSE,"Test 120 Day Accts";#N/A,#N/A,FALSE,"Tickmarks"}</definedName>
    <definedName name="gggj" localSheetId="7" hidden="1">{#N/A,#N/A,FALSE,"Aging Summary";#N/A,#N/A,FALSE,"Ratio Analysis";#N/A,#N/A,FALSE,"Test 120 Day Accts";#N/A,#N/A,FALSE,"Tickmarks"}</definedName>
    <definedName name="gggj" localSheetId="8" hidden="1">{#N/A,#N/A,FALSE,"Aging Summary";#N/A,#N/A,FALSE,"Ratio Analysis";#N/A,#N/A,FALSE,"Test 120 Day Accts";#N/A,#N/A,FALSE,"Tickmarks"}</definedName>
    <definedName name="gggj" localSheetId="9" hidden="1">{#N/A,#N/A,FALSE,"Aging Summary";#N/A,#N/A,FALSE,"Ratio Analysis";#N/A,#N/A,FALSE,"Test 120 Day Accts";#N/A,#N/A,FALSE,"Tickmarks"}</definedName>
    <definedName name="gggj" hidden="1">{#N/A,#N/A,FALSE,"Aging Summary";#N/A,#N/A,FALSE,"Ratio Analysis";#N/A,#N/A,FALSE,"Test 120 Day Accts";#N/A,#N/A,FALSE,"Tickmarks"}</definedName>
    <definedName name="hgjgjgjg"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localSheetId="1"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localSheetId="2"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localSheetId="3"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localSheetId="4"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localSheetId="5"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localSheetId="6"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localSheetId="7"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localSheetId="8"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localSheetId="9"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jhgjh" localSheetId="0" hidden="1">{#N/A,#N/A,FALSE,"Aging Summary";#N/A,#N/A,FALSE,"Ratio Analysis";#N/A,#N/A,FALSE,"Test 120 Day Accts";#N/A,#N/A,FALSE,"Tickmarks"}</definedName>
    <definedName name="hgjhjhgjh" localSheetId="1" hidden="1">{#N/A,#N/A,FALSE,"Aging Summary";#N/A,#N/A,FALSE,"Ratio Analysis";#N/A,#N/A,FALSE,"Test 120 Day Accts";#N/A,#N/A,FALSE,"Tickmarks"}</definedName>
    <definedName name="hgjhjhgjh" localSheetId="2" hidden="1">{#N/A,#N/A,FALSE,"Aging Summary";#N/A,#N/A,FALSE,"Ratio Analysis";#N/A,#N/A,FALSE,"Test 120 Day Accts";#N/A,#N/A,FALSE,"Tickmarks"}</definedName>
    <definedName name="hgjhjhgjh" localSheetId="3" hidden="1">{#N/A,#N/A,FALSE,"Aging Summary";#N/A,#N/A,FALSE,"Ratio Analysis";#N/A,#N/A,FALSE,"Test 120 Day Accts";#N/A,#N/A,FALSE,"Tickmarks"}</definedName>
    <definedName name="hgjhjhgjh" localSheetId="4" hidden="1">{#N/A,#N/A,FALSE,"Aging Summary";#N/A,#N/A,FALSE,"Ratio Analysis";#N/A,#N/A,FALSE,"Test 120 Day Accts";#N/A,#N/A,FALSE,"Tickmarks"}</definedName>
    <definedName name="hgjhjhgjh" localSheetId="5" hidden="1">{#N/A,#N/A,FALSE,"Aging Summary";#N/A,#N/A,FALSE,"Ratio Analysis";#N/A,#N/A,FALSE,"Test 120 Day Accts";#N/A,#N/A,FALSE,"Tickmarks"}</definedName>
    <definedName name="hgjhjhgjh" localSheetId="6" hidden="1">{#N/A,#N/A,FALSE,"Aging Summary";#N/A,#N/A,FALSE,"Ratio Analysis";#N/A,#N/A,FALSE,"Test 120 Day Accts";#N/A,#N/A,FALSE,"Tickmarks"}</definedName>
    <definedName name="hgjhjhgjh" localSheetId="7" hidden="1">{#N/A,#N/A,FALSE,"Aging Summary";#N/A,#N/A,FALSE,"Ratio Analysis";#N/A,#N/A,FALSE,"Test 120 Day Accts";#N/A,#N/A,FALSE,"Tickmarks"}</definedName>
    <definedName name="hgjhjhgjh" localSheetId="8" hidden="1">{#N/A,#N/A,FALSE,"Aging Summary";#N/A,#N/A,FALSE,"Ratio Analysis";#N/A,#N/A,FALSE,"Test 120 Day Accts";#N/A,#N/A,FALSE,"Tickmarks"}</definedName>
    <definedName name="hgjhjhgjh" localSheetId="9" hidden="1">{#N/A,#N/A,FALSE,"Aging Summary";#N/A,#N/A,FALSE,"Ratio Analysis";#N/A,#N/A,FALSE,"Test 120 Day Accts";#N/A,#N/A,FALSE,"Tickmarks"}</definedName>
    <definedName name="hgjhjhgjh" hidden="1">{#N/A,#N/A,FALSE,"Aging Summary";#N/A,#N/A,FALSE,"Ratio Analysis";#N/A,#N/A,FALSE,"Test 120 Day Accts";#N/A,#N/A,FALSE,"Tickmarks"}</definedName>
    <definedName name="hjhgjhgjg"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localSheetId="1"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localSheetId="2"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localSheetId="3"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localSheetId="4"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localSheetId="5"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localSheetId="6"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localSheetId="7"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localSheetId="8"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localSheetId="9"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ERT" hidden="1">"c2536"</definedName>
    <definedName name="IQ_CONVERT_PCT" hidden="1">"c2537"</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EST_REUT" hidden="1">"c5453"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PS_GROWTH_1YR" hidden="1">"c1636"</definedName>
    <definedName name="IQ_EST_EPS_GROWTH_1YR_CIQ" hidden="1">"c3628"</definedName>
    <definedName name="IQ_EST_EPS_GROWTH_1YR_REUT" hidden="1">"c3646"</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MES_REVISION_DATE_" hidden="1">40161.860162037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EST" hidden="1">"c1126"</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39778.4359375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iuyiyi" localSheetId="0" hidden="1">#REF!</definedName>
    <definedName name="iuyiyi" localSheetId="1" hidden="1">#REF!</definedName>
    <definedName name="iuyiyi" localSheetId="2" hidden="1">#REF!</definedName>
    <definedName name="iuyiyi" localSheetId="3" hidden="1">#REF!</definedName>
    <definedName name="iuyiyi" localSheetId="4" hidden="1">#REF!</definedName>
    <definedName name="iuyiyi" localSheetId="5" hidden="1">#REF!</definedName>
    <definedName name="iuyiyi" localSheetId="6" hidden="1">#REF!</definedName>
    <definedName name="iuyiyi" localSheetId="7" hidden="1">#REF!</definedName>
    <definedName name="iuyiyi" localSheetId="8" hidden="1">#REF!</definedName>
    <definedName name="iuyiyi" localSheetId="9" hidden="1">#REF!</definedName>
    <definedName name="iuyiyi" hidden="1">#REF!</definedName>
    <definedName name="j" localSheetId="0" hidden="1">{#N/A,#N/A,FALSE,"Aging Summary";#N/A,#N/A,FALSE,"Ratio Analysis";#N/A,#N/A,FALSE,"Test 120 Day Accts";#N/A,#N/A,FALSE,"Tickmarks"}</definedName>
    <definedName name="j" localSheetId="1" hidden="1">{#N/A,#N/A,FALSE,"Aging Summary";#N/A,#N/A,FALSE,"Ratio Analysis";#N/A,#N/A,FALSE,"Test 120 Day Accts";#N/A,#N/A,FALSE,"Tickmarks"}</definedName>
    <definedName name="j" localSheetId="2" hidden="1">{#N/A,#N/A,FALSE,"Aging Summary";#N/A,#N/A,FALSE,"Ratio Analysis";#N/A,#N/A,FALSE,"Test 120 Day Accts";#N/A,#N/A,FALSE,"Tickmarks"}</definedName>
    <definedName name="j" localSheetId="3" hidden="1">{#N/A,#N/A,FALSE,"Aging Summary";#N/A,#N/A,FALSE,"Ratio Analysis";#N/A,#N/A,FALSE,"Test 120 Day Accts";#N/A,#N/A,FALSE,"Tickmarks"}</definedName>
    <definedName name="j" localSheetId="4" hidden="1">{#N/A,#N/A,FALSE,"Aging Summary";#N/A,#N/A,FALSE,"Ratio Analysis";#N/A,#N/A,FALSE,"Test 120 Day Accts";#N/A,#N/A,FALSE,"Tickmarks"}</definedName>
    <definedName name="j" localSheetId="5" hidden="1">{#N/A,#N/A,FALSE,"Aging Summary";#N/A,#N/A,FALSE,"Ratio Analysis";#N/A,#N/A,FALSE,"Test 120 Day Accts";#N/A,#N/A,FALSE,"Tickmarks"}</definedName>
    <definedName name="j" localSheetId="6" hidden="1">{#N/A,#N/A,FALSE,"Aging Summary";#N/A,#N/A,FALSE,"Ratio Analysis";#N/A,#N/A,FALSE,"Test 120 Day Accts";#N/A,#N/A,FALSE,"Tickmarks"}</definedName>
    <definedName name="j" localSheetId="7" hidden="1">{#N/A,#N/A,FALSE,"Aging Summary";#N/A,#N/A,FALSE,"Ratio Analysis";#N/A,#N/A,FALSE,"Test 120 Day Accts";#N/A,#N/A,FALSE,"Tickmarks"}</definedName>
    <definedName name="j" localSheetId="8" hidden="1">{#N/A,#N/A,FALSE,"Aging Summary";#N/A,#N/A,FALSE,"Ratio Analysis";#N/A,#N/A,FALSE,"Test 120 Day Accts";#N/A,#N/A,FALSE,"Tickmarks"}</definedName>
    <definedName name="j" localSheetId="9" hidden="1">{#N/A,#N/A,FALSE,"Aging Summary";#N/A,#N/A,FALSE,"Ratio Analysis";#N/A,#N/A,FALSE,"Test 120 Day Accts";#N/A,#N/A,FALSE,"Tickmarks"}</definedName>
    <definedName name="j" hidden="1">{#N/A,#N/A,FALSE,"Aging Summary";#N/A,#N/A,FALSE,"Ratio Analysis";#N/A,#N/A,FALSE,"Test 120 Day Accts";#N/A,#N/A,FALSE,"Tickmarks"}</definedName>
    <definedName name="jgg" localSheetId="0" hidden="1">{#N/A,#N/A,FALSE,"Aging Summary";#N/A,#N/A,FALSE,"Ratio Analysis";#N/A,#N/A,FALSE,"Test 120 Day Accts";#N/A,#N/A,FALSE,"Tickmarks"}</definedName>
    <definedName name="jgg" localSheetId="1" hidden="1">{#N/A,#N/A,FALSE,"Aging Summary";#N/A,#N/A,FALSE,"Ratio Analysis";#N/A,#N/A,FALSE,"Test 120 Day Accts";#N/A,#N/A,FALSE,"Tickmarks"}</definedName>
    <definedName name="jgg" localSheetId="2" hidden="1">{#N/A,#N/A,FALSE,"Aging Summary";#N/A,#N/A,FALSE,"Ratio Analysis";#N/A,#N/A,FALSE,"Test 120 Day Accts";#N/A,#N/A,FALSE,"Tickmarks"}</definedName>
    <definedName name="jgg" localSheetId="3" hidden="1">{#N/A,#N/A,FALSE,"Aging Summary";#N/A,#N/A,FALSE,"Ratio Analysis";#N/A,#N/A,FALSE,"Test 120 Day Accts";#N/A,#N/A,FALSE,"Tickmarks"}</definedName>
    <definedName name="jgg" localSheetId="4" hidden="1">{#N/A,#N/A,FALSE,"Aging Summary";#N/A,#N/A,FALSE,"Ratio Analysis";#N/A,#N/A,FALSE,"Test 120 Day Accts";#N/A,#N/A,FALSE,"Tickmarks"}</definedName>
    <definedName name="jgg" localSheetId="5" hidden="1">{#N/A,#N/A,FALSE,"Aging Summary";#N/A,#N/A,FALSE,"Ratio Analysis";#N/A,#N/A,FALSE,"Test 120 Day Accts";#N/A,#N/A,FALSE,"Tickmarks"}</definedName>
    <definedName name="jgg" localSheetId="6" hidden="1">{#N/A,#N/A,FALSE,"Aging Summary";#N/A,#N/A,FALSE,"Ratio Analysis";#N/A,#N/A,FALSE,"Test 120 Day Accts";#N/A,#N/A,FALSE,"Tickmarks"}</definedName>
    <definedName name="jgg" localSheetId="7" hidden="1">{#N/A,#N/A,FALSE,"Aging Summary";#N/A,#N/A,FALSE,"Ratio Analysis";#N/A,#N/A,FALSE,"Test 120 Day Accts";#N/A,#N/A,FALSE,"Tickmarks"}</definedName>
    <definedName name="jgg" localSheetId="8" hidden="1">{#N/A,#N/A,FALSE,"Aging Summary";#N/A,#N/A,FALSE,"Ratio Analysis";#N/A,#N/A,FALSE,"Test 120 Day Accts";#N/A,#N/A,FALSE,"Tickmarks"}</definedName>
    <definedName name="jgg" localSheetId="9" hidden="1">{#N/A,#N/A,FALSE,"Aging Summary";#N/A,#N/A,FALSE,"Ratio Analysis";#N/A,#N/A,FALSE,"Test 120 Day Accts";#N/A,#N/A,FALSE,"Tickmarks"}</definedName>
    <definedName name="jgg" hidden="1">{#N/A,#N/A,FALSE,"Aging Summary";#N/A,#N/A,FALSE,"Ratio Analysis";#N/A,#N/A,FALSE,"Test 120 Day Accts";#N/A,#N/A,FALSE,"Tickmarks"}</definedName>
    <definedName name="jgjgjgj" localSheetId="0" hidden="1">{#N/A,#N/A,FALSE,"Aging Summary";#N/A,#N/A,FALSE,"Ratio Analysis";#N/A,#N/A,FALSE,"Test 120 Day Accts";#N/A,#N/A,FALSE,"Tickmarks"}</definedName>
    <definedName name="jgjgjgj" localSheetId="1" hidden="1">{#N/A,#N/A,FALSE,"Aging Summary";#N/A,#N/A,FALSE,"Ratio Analysis";#N/A,#N/A,FALSE,"Test 120 Day Accts";#N/A,#N/A,FALSE,"Tickmarks"}</definedName>
    <definedName name="jgjgjgj" localSheetId="2" hidden="1">{#N/A,#N/A,FALSE,"Aging Summary";#N/A,#N/A,FALSE,"Ratio Analysis";#N/A,#N/A,FALSE,"Test 120 Day Accts";#N/A,#N/A,FALSE,"Tickmarks"}</definedName>
    <definedName name="jgjgjgj" localSheetId="3" hidden="1">{#N/A,#N/A,FALSE,"Aging Summary";#N/A,#N/A,FALSE,"Ratio Analysis";#N/A,#N/A,FALSE,"Test 120 Day Accts";#N/A,#N/A,FALSE,"Tickmarks"}</definedName>
    <definedName name="jgjgjgj" localSheetId="4" hidden="1">{#N/A,#N/A,FALSE,"Aging Summary";#N/A,#N/A,FALSE,"Ratio Analysis";#N/A,#N/A,FALSE,"Test 120 Day Accts";#N/A,#N/A,FALSE,"Tickmarks"}</definedName>
    <definedName name="jgjgjgj" localSheetId="5" hidden="1">{#N/A,#N/A,FALSE,"Aging Summary";#N/A,#N/A,FALSE,"Ratio Analysis";#N/A,#N/A,FALSE,"Test 120 Day Accts";#N/A,#N/A,FALSE,"Tickmarks"}</definedName>
    <definedName name="jgjgjgj" localSheetId="6" hidden="1">{#N/A,#N/A,FALSE,"Aging Summary";#N/A,#N/A,FALSE,"Ratio Analysis";#N/A,#N/A,FALSE,"Test 120 Day Accts";#N/A,#N/A,FALSE,"Tickmarks"}</definedName>
    <definedName name="jgjgjgj" localSheetId="7" hidden="1">{#N/A,#N/A,FALSE,"Aging Summary";#N/A,#N/A,FALSE,"Ratio Analysis";#N/A,#N/A,FALSE,"Test 120 Day Accts";#N/A,#N/A,FALSE,"Tickmarks"}</definedName>
    <definedName name="jgjgjgj" localSheetId="8" hidden="1">{#N/A,#N/A,FALSE,"Aging Summary";#N/A,#N/A,FALSE,"Ratio Analysis";#N/A,#N/A,FALSE,"Test 120 Day Accts";#N/A,#N/A,FALSE,"Tickmarks"}</definedName>
    <definedName name="jgjgjgj" localSheetId="9" hidden="1">{#N/A,#N/A,FALSE,"Aging Summary";#N/A,#N/A,FALSE,"Ratio Analysis";#N/A,#N/A,FALSE,"Test 120 Day Accts";#N/A,#N/A,FALSE,"Tickmarks"}</definedName>
    <definedName name="jgjgjgj" hidden="1">{#N/A,#N/A,FALSE,"Aging Summary";#N/A,#N/A,FALSE,"Ratio Analysis";#N/A,#N/A,FALSE,"Test 120 Day Accts";#N/A,#N/A,FALSE,"Tickmarks"}</definedName>
    <definedName name="jgjhgj" localSheetId="0" hidden="1">{#N/A,#N/A,FALSE,"Aging Summary";#N/A,#N/A,FALSE,"Ratio Analysis";#N/A,#N/A,FALSE,"Test 120 Day Accts";#N/A,#N/A,FALSE,"Tickmarks"}</definedName>
    <definedName name="jgjhgj" localSheetId="1" hidden="1">{#N/A,#N/A,FALSE,"Aging Summary";#N/A,#N/A,FALSE,"Ratio Analysis";#N/A,#N/A,FALSE,"Test 120 Day Accts";#N/A,#N/A,FALSE,"Tickmarks"}</definedName>
    <definedName name="jgjhgj" localSheetId="2" hidden="1">{#N/A,#N/A,FALSE,"Aging Summary";#N/A,#N/A,FALSE,"Ratio Analysis";#N/A,#N/A,FALSE,"Test 120 Day Accts";#N/A,#N/A,FALSE,"Tickmarks"}</definedName>
    <definedName name="jgjhgj" localSheetId="3" hidden="1">{#N/A,#N/A,FALSE,"Aging Summary";#N/A,#N/A,FALSE,"Ratio Analysis";#N/A,#N/A,FALSE,"Test 120 Day Accts";#N/A,#N/A,FALSE,"Tickmarks"}</definedName>
    <definedName name="jgjhgj" localSheetId="4" hidden="1">{#N/A,#N/A,FALSE,"Aging Summary";#N/A,#N/A,FALSE,"Ratio Analysis";#N/A,#N/A,FALSE,"Test 120 Day Accts";#N/A,#N/A,FALSE,"Tickmarks"}</definedName>
    <definedName name="jgjhgj" localSheetId="5" hidden="1">{#N/A,#N/A,FALSE,"Aging Summary";#N/A,#N/A,FALSE,"Ratio Analysis";#N/A,#N/A,FALSE,"Test 120 Day Accts";#N/A,#N/A,FALSE,"Tickmarks"}</definedName>
    <definedName name="jgjhgj" localSheetId="6" hidden="1">{#N/A,#N/A,FALSE,"Aging Summary";#N/A,#N/A,FALSE,"Ratio Analysis";#N/A,#N/A,FALSE,"Test 120 Day Accts";#N/A,#N/A,FALSE,"Tickmarks"}</definedName>
    <definedName name="jgjhgj" localSheetId="7" hidden="1">{#N/A,#N/A,FALSE,"Aging Summary";#N/A,#N/A,FALSE,"Ratio Analysis";#N/A,#N/A,FALSE,"Test 120 Day Accts";#N/A,#N/A,FALSE,"Tickmarks"}</definedName>
    <definedName name="jgjhgj" localSheetId="8" hidden="1">{#N/A,#N/A,FALSE,"Aging Summary";#N/A,#N/A,FALSE,"Ratio Analysis";#N/A,#N/A,FALSE,"Test 120 Day Accts";#N/A,#N/A,FALSE,"Tickmarks"}</definedName>
    <definedName name="jgjhgj" localSheetId="9" hidden="1">{#N/A,#N/A,FALSE,"Aging Summary";#N/A,#N/A,FALSE,"Ratio Analysis";#N/A,#N/A,FALSE,"Test 120 Day Accts";#N/A,#N/A,FALSE,"Tickmarks"}</definedName>
    <definedName name="jgjhgj" hidden="1">{#N/A,#N/A,FALSE,"Aging Summary";#N/A,#N/A,FALSE,"Ratio Analysis";#N/A,#N/A,FALSE,"Test 120 Day Accts";#N/A,#N/A,FALSE,"Tickmarks"}</definedName>
    <definedName name="jhgjhgjhgj" localSheetId="0" hidden="1">{#N/A,#N/A,FALSE,"Aging Summary";#N/A,#N/A,FALSE,"Ratio Analysis";#N/A,#N/A,FALSE,"Test 120 Day Accts";#N/A,#N/A,FALSE,"Tickmarks"}</definedName>
    <definedName name="jhgjhgjhgj" localSheetId="1" hidden="1">{#N/A,#N/A,FALSE,"Aging Summary";#N/A,#N/A,FALSE,"Ratio Analysis";#N/A,#N/A,FALSE,"Test 120 Day Accts";#N/A,#N/A,FALSE,"Tickmarks"}</definedName>
    <definedName name="jhgjhgjhgj" localSheetId="2" hidden="1">{#N/A,#N/A,FALSE,"Aging Summary";#N/A,#N/A,FALSE,"Ratio Analysis";#N/A,#N/A,FALSE,"Test 120 Day Accts";#N/A,#N/A,FALSE,"Tickmarks"}</definedName>
    <definedName name="jhgjhgjhgj" localSheetId="3" hidden="1">{#N/A,#N/A,FALSE,"Aging Summary";#N/A,#N/A,FALSE,"Ratio Analysis";#N/A,#N/A,FALSE,"Test 120 Day Accts";#N/A,#N/A,FALSE,"Tickmarks"}</definedName>
    <definedName name="jhgjhgjhgj" localSheetId="4" hidden="1">{#N/A,#N/A,FALSE,"Aging Summary";#N/A,#N/A,FALSE,"Ratio Analysis";#N/A,#N/A,FALSE,"Test 120 Day Accts";#N/A,#N/A,FALSE,"Tickmarks"}</definedName>
    <definedName name="jhgjhgjhgj" localSheetId="5" hidden="1">{#N/A,#N/A,FALSE,"Aging Summary";#N/A,#N/A,FALSE,"Ratio Analysis";#N/A,#N/A,FALSE,"Test 120 Day Accts";#N/A,#N/A,FALSE,"Tickmarks"}</definedName>
    <definedName name="jhgjhgjhgj" localSheetId="6" hidden="1">{#N/A,#N/A,FALSE,"Aging Summary";#N/A,#N/A,FALSE,"Ratio Analysis";#N/A,#N/A,FALSE,"Test 120 Day Accts";#N/A,#N/A,FALSE,"Tickmarks"}</definedName>
    <definedName name="jhgjhgjhgj" localSheetId="7" hidden="1">{#N/A,#N/A,FALSE,"Aging Summary";#N/A,#N/A,FALSE,"Ratio Analysis";#N/A,#N/A,FALSE,"Test 120 Day Accts";#N/A,#N/A,FALSE,"Tickmarks"}</definedName>
    <definedName name="jhgjhgjhgj" localSheetId="8" hidden="1">{#N/A,#N/A,FALSE,"Aging Summary";#N/A,#N/A,FALSE,"Ratio Analysis";#N/A,#N/A,FALSE,"Test 120 Day Accts";#N/A,#N/A,FALSE,"Tickmarks"}</definedName>
    <definedName name="jhgjhgjhgj" localSheetId="9" hidden="1">{#N/A,#N/A,FALSE,"Aging Summary";#N/A,#N/A,FALSE,"Ratio Analysis";#N/A,#N/A,FALSE,"Test 120 Day Accts";#N/A,#N/A,FALSE,"Tickmarks"}</definedName>
    <definedName name="jhgjhgjhgj" hidden="1">{#N/A,#N/A,FALSE,"Aging Summary";#N/A,#N/A,FALSE,"Ratio Analysis";#N/A,#N/A,FALSE,"Test 120 Day Accts";#N/A,#N/A,FALSE,"Tickmarks"}</definedName>
    <definedName name="jj" localSheetId="0" hidden="1">{#N/A,#N/A,FALSE,"Aging Summary";#N/A,#N/A,FALSE,"Ratio Analysis";#N/A,#N/A,FALSE,"Test 120 Day Accts";#N/A,#N/A,FALSE,"Tickmarks"}</definedName>
    <definedName name="jj" localSheetId="1" hidden="1">{#N/A,#N/A,FALSE,"Aging Summary";#N/A,#N/A,FALSE,"Ratio Analysis";#N/A,#N/A,FALSE,"Test 120 Day Accts";#N/A,#N/A,FALSE,"Tickmarks"}</definedName>
    <definedName name="jj" localSheetId="2" hidden="1">{#N/A,#N/A,FALSE,"Aging Summary";#N/A,#N/A,FALSE,"Ratio Analysis";#N/A,#N/A,FALSE,"Test 120 Day Accts";#N/A,#N/A,FALSE,"Tickmarks"}</definedName>
    <definedName name="jj" localSheetId="3" hidden="1">{#N/A,#N/A,FALSE,"Aging Summary";#N/A,#N/A,FALSE,"Ratio Analysis";#N/A,#N/A,FALSE,"Test 120 Day Accts";#N/A,#N/A,FALSE,"Tickmarks"}</definedName>
    <definedName name="jj" localSheetId="4" hidden="1">{#N/A,#N/A,FALSE,"Aging Summary";#N/A,#N/A,FALSE,"Ratio Analysis";#N/A,#N/A,FALSE,"Test 120 Day Accts";#N/A,#N/A,FALSE,"Tickmarks"}</definedName>
    <definedName name="jj" localSheetId="5" hidden="1">{#N/A,#N/A,FALSE,"Aging Summary";#N/A,#N/A,FALSE,"Ratio Analysis";#N/A,#N/A,FALSE,"Test 120 Day Accts";#N/A,#N/A,FALSE,"Tickmarks"}</definedName>
    <definedName name="jj" localSheetId="6" hidden="1">{#N/A,#N/A,FALSE,"Aging Summary";#N/A,#N/A,FALSE,"Ratio Analysis";#N/A,#N/A,FALSE,"Test 120 Day Accts";#N/A,#N/A,FALSE,"Tickmarks"}</definedName>
    <definedName name="jj" localSheetId="7" hidden="1">{#N/A,#N/A,FALSE,"Aging Summary";#N/A,#N/A,FALSE,"Ratio Analysis";#N/A,#N/A,FALSE,"Test 120 Day Accts";#N/A,#N/A,FALSE,"Tickmarks"}</definedName>
    <definedName name="jj" localSheetId="8" hidden="1">{#N/A,#N/A,FALSE,"Aging Summary";#N/A,#N/A,FALSE,"Ratio Analysis";#N/A,#N/A,FALSE,"Test 120 Day Accts";#N/A,#N/A,FALSE,"Tickmarks"}</definedName>
    <definedName name="jj" localSheetId="9" hidden="1">{#N/A,#N/A,FALSE,"Aging Summary";#N/A,#N/A,FALSE,"Ratio Analysis";#N/A,#N/A,FALSE,"Test 120 Day Accts";#N/A,#N/A,FALSE,"Tickmarks"}</definedName>
    <definedName name="jj" hidden="1">{#N/A,#N/A,FALSE,"Aging Summary";#N/A,#N/A,FALSE,"Ratio Analysis";#N/A,#N/A,FALSE,"Test 120 Day Accts";#N/A,#N/A,FALSE,"Tickmarks"}</definedName>
    <definedName name="jjj" localSheetId="0" hidden="1">{#N/A,#N/A,FALSE,"Aging Summary";#N/A,#N/A,FALSE,"Ratio Analysis";#N/A,#N/A,FALSE,"Test 120 Day Accts";#N/A,#N/A,FALSE,"Tickmarks"}</definedName>
    <definedName name="jjj" localSheetId="1" hidden="1">{#N/A,#N/A,FALSE,"Aging Summary";#N/A,#N/A,FALSE,"Ratio Analysis";#N/A,#N/A,FALSE,"Test 120 Day Accts";#N/A,#N/A,FALSE,"Tickmarks"}</definedName>
    <definedName name="jjj" localSheetId="2" hidden="1">{#N/A,#N/A,FALSE,"Aging Summary";#N/A,#N/A,FALSE,"Ratio Analysis";#N/A,#N/A,FALSE,"Test 120 Day Accts";#N/A,#N/A,FALSE,"Tickmarks"}</definedName>
    <definedName name="jjj" localSheetId="3" hidden="1">{#N/A,#N/A,FALSE,"Aging Summary";#N/A,#N/A,FALSE,"Ratio Analysis";#N/A,#N/A,FALSE,"Test 120 Day Accts";#N/A,#N/A,FALSE,"Tickmarks"}</definedName>
    <definedName name="jjj" localSheetId="4" hidden="1">{#N/A,#N/A,FALSE,"Aging Summary";#N/A,#N/A,FALSE,"Ratio Analysis";#N/A,#N/A,FALSE,"Test 120 Day Accts";#N/A,#N/A,FALSE,"Tickmarks"}</definedName>
    <definedName name="jjj" localSheetId="5" hidden="1">{#N/A,#N/A,FALSE,"Aging Summary";#N/A,#N/A,FALSE,"Ratio Analysis";#N/A,#N/A,FALSE,"Test 120 Day Accts";#N/A,#N/A,FALSE,"Tickmarks"}</definedName>
    <definedName name="jjj" localSheetId="6" hidden="1">{#N/A,#N/A,FALSE,"Aging Summary";#N/A,#N/A,FALSE,"Ratio Analysis";#N/A,#N/A,FALSE,"Test 120 Day Accts";#N/A,#N/A,FALSE,"Tickmarks"}</definedName>
    <definedName name="jjj" localSheetId="7" hidden="1">{#N/A,#N/A,FALSE,"Aging Summary";#N/A,#N/A,FALSE,"Ratio Analysis";#N/A,#N/A,FALSE,"Test 120 Day Accts";#N/A,#N/A,FALSE,"Tickmarks"}</definedName>
    <definedName name="jjj" localSheetId="8" hidden="1">{#N/A,#N/A,FALSE,"Aging Summary";#N/A,#N/A,FALSE,"Ratio Analysis";#N/A,#N/A,FALSE,"Test 120 Day Accts";#N/A,#N/A,FALSE,"Tickmarks"}</definedName>
    <definedName name="jjj" localSheetId="9" hidden="1">{#N/A,#N/A,FALSE,"Aging Summary";#N/A,#N/A,FALSE,"Ratio Analysis";#N/A,#N/A,FALSE,"Test 120 Day Accts";#N/A,#N/A,FALSE,"Tickmarks"}</definedName>
    <definedName name="jjj" hidden="1">{#N/A,#N/A,FALSE,"Aging Summary";#N/A,#N/A,FALSE,"Ratio Analysis";#N/A,#N/A,FALSE,"Test 120 Day Accts";#N/A,#N/A,FALSE,"Tickmarks"}</definedName>
    <definedName name="K" localSheetId="0" hidden="1">{#N/A,#N/A,FALSE,"Aging Summary";#N/A,#N/A,FALSE,"Ratio Analysis";#N/A,#N/A,FALSE,"Test 120 Day Accts";#N/A,#N/A,FALSE,"Tickmarks"}</definedName>
    <definedName name="K" localSheetId="1" hidden="1">{#N/A,#N/A,FALSE,"Aging Summary";#N/A,#N/A,FALSE,"Ratio Analysis";#N/A,#N/A,FALSE,"Test 120 Day Accts";#N/A,#N/A,FALSE,"Tickmarks"}</definedName>
    <definedName name="K" localSheetId="2" hidden="1">{#N/A,#N/A,FALSE,"Aging Summary";#N/A,#N/A,FALSE,"Ratio Analysis";#N/A,#N/A,FALSE,"Test 120 Day Accts";#N/A,#N/A,FALSE,"Tickmarks"}</definedName>
    <definedName name="K" localSheetId="3" hidden="1">{#N/A,#N/A,FALSE,"Aging Summary";#N/A,#N/A,FALSE,"Ratio Analysis";#N/A,#N/A,FALSE,"Test 120 Day Accts";#N/A,#N/A,FALSE,"Tickmarks"}</definedName>
    <definedName name="K" localSheetId="4" hidden="1">{#N/A,#N/A,FALSE,"Aging Summary";#N/A,#N/A,FALSE,"Ratio Analysis";#N/A,#N/A,FALSE,"Test 120 Day Accts";#N/A,#N/A,FALSE,"Tickmarks"}</definedName>
    <definedName name="K" localSheetId="5" hidden="1">{#N/A,#N/A,FALSE,"Aging Summary";#N/A,#N/A,FALSE,"Ratio Analysis";#N/A,#N/A,FALSE,"Test 120 Day Accts";#N/A,#N/A,FALSE,"Tickmarks"}</definedName>
    <definedName name="K" localSheetId="6" hidden="1">{#N/A,#N/A,FALSE,"Aging Summary";#N/A,#N/A,FALSE,"Ratio Analysis";#N/A,#N/A,FALSE,"Test 120 Day Accts";#N/A,#N/A,FALSE,"Tickmarks"}</definedName>
    <definedName name="K" localSheetId="7" hidden="1">{#N/A,#N/A,FALSE,"Aging Summary";#N/A,#N/A,FALSE,"Ratio Analysis";#N/A,#N/A,FALSE,"Test 120 Day Accts";#N/A,#N/A,FALSE,"Tickmarks"}</definedName>
    <definedName name="K" localSheetId="8" hidden="1">{#N/A,#N/A,FALSE,"Aging Summary";#N/A,#N/A,FALSE,"Ratio Analysis";#N/A,#N/A,FALSE,"Test 120 Day Accts";#N/A,#N/A,FALSE,"Tickmarks"}</definedName>
    <definedName name="K" localSheetId="9" hidden="1">{#N/A,#N/A,FALSE,"Aging Summary";#N/A,#N/A,FALSE,"Ratio Analysis";#N/A,#N/A,FALSE,"Test 120 Day Accts";#N/A,#N/A,FALSE,"Tickmarks"}</definedName>
    <definedName name="K" hidden="1">{#N/A,#N/A,FALSE,"Aging Summary";#N/A,#N/A,FALSE,"Ratio Analysis";#N/A,#N/A,FALSE,"Test 120 Day Accts";#N/A,#N/A,FALSE,"Tickmarks"}</definedName>
    <definedName name="kkgk" localSheetId="1" hidden="1">#REF!</definedName>
    <definedName name="kkgk" localSheetId="2" hidden="1">#REF!</definedName>
    <definedName name="kkgk" localSheetId="3" hidden="1">#REF!</definedName>
    <definedName name="kkgk" localSheetId="4" hidden="1">#REF!</definedName>
    <definedName name="kkgk" localSheetId="5" hidden="1">#REF!</definedName>
    <definedName name="kkgk" localSheetId="6" hidden="1">#REF!</definedName>
    <definedName name="kkgk" localSheetId="7" hidden="1">#REF!</definedName>
    <definedName name="kkgk" localSheetId="8" hidden="1">#REF!</definedName>
    <definedName name="kkgk" localSheetId="9" hidden="1">#REF!</definedName>
    <definedName name="kkgk" hidden="1">#REF!</definedName>
    <definedName name="l" localSheetId="0" hidden="1">{#N/A,#N/A,FALSE,"Aging Summary";#N/A,#N/A,FALSE,"Ratio Analysis";#N/A,#N/A,FALSE,"Test 120 Day Accts";#N/A,#N/A,FALSE,"Tickmarks"}</definedName>
    <definedName name="l" localSheetId="1" hidden="1">{#N/A,#N/A,FALSE,"Aging Summary";#N/A,#N/A,FALSE,"Ratio Analysis";#N/A,#N/A,FALSE,"Test 120 Day Accts";#N/A,#N/A,FALSE,"Tickmarks"}</definedName>
    <definedName name="l" localSheetId="2" hidden="1">{#N/A,#N/A,FALSE,"Aging Summary";#N/A,#N/A,FALSE,"Ratio Analysis";#N/A,#N/A,FALSE,"Test 120 Day Accts";#N/A,#N/A,FALSE,"Tickmarks"}</definedName>
    <definedName name="l" localSheetId="3" hidden="1">{#N/A,#N/A,FALSE,"Aging Summary";#N/A,#N/A,FALSE,"Ratio Analysis";#N/A,#N/A,FALSE,"Test 120 Day Accts";#N/A,#N/A,FALSE,"Tickmarks"}</definedName>
    <definedName name="l" localSheetId="4" hidden="1">{#N/A,#N/A,FALSE,"Aging Summary";#N/A,#N/A,FALSE,"Ratio Analysis";#N/A,#N/A,FALSE,"Test 120 Day Accts";#N/A,#N/A,FALSE,"Tickmarks"}</definedName>
    <definedName name="l" localSheetId="5" hidden="1">{#N/A,#N/A,FALSE,"Aging Summary";#N/A,#N/A,FALSE,"Ratio Analysis";#N/A,#N/A,FALSE,"Test 120 Day Accts";#N/A,#N/A,FALSE,"Tickmarks"}</definedName>
    <definedName name="l" localSheetId="6" hidden="1">{#N/A,#N/A,FALSE,"Aging Summary";#N/A,#N/A,FALSE,"Ratio Analysis";#N/A,#N/A,FALSE,"Test 120 Day Accts";#N/A,#N/A,FALSE,"Tickmarks"}</definedName>
    <definedName name="l" localSheetId="7" hidden="1">{#N/A,#N/A,FALSE,"Aging Summary";#N/A,#N/A,FALSE,"Ratio Analysis";#N/A,#N/A,FALSE,"Test 120 Day Accts";#N/A,#N/A,FALSE,"Tickmarks"}</definedName>
    <definedName name="l" localSheetId="8" hidden="1">{#N/A,#N/A,FALSE,"Aging Summary";#N/A,#N/A,FALSE,"Ratio Analysis";#N/A,#N/A,FALSE,"Test 120 Day Accts";#N/A,#N/A,FALSE,"Tickmarks"}</definedName>
    <definedName name="l" localSheetId="9" hidden="1">{#N/A,#N/A,FALSE,"Aging Summary";#N/A,#N/A,FALSE,"Ratio Analysis";#N/A,#N/A,FALSE,"Test 120 Day Accts";#N/A,#N/A,FALSE,"Tickmarks"}</definedName>
    <definedName name="l" hidden="1">{#N/A,#N/A,FALSE,"Aging Summary";#N/A,#N/A,FALSE,"Ratio Analysis";#N/A,#N/A,FALSE,"Test 120 Day Accts";#N/A,#N/A,FALSE,"Tickmarks"}</definedName>
    <definedName name="LastSheet" hidden="1">"Fixed Asset Amort and  UCC 2"</definedName>
    <definedName name="ljljlj" localSheetId="0" hidden="1">#REF!</definedName>
    <definedName name="ljljlj" localSheetId="1" hidden="1">#REF!</definedName>
    <definedName name="ljljlj" localSheetId="2" hidden="1">#REF!</definedName>
    <definedName name="ljljlj" localSheetId="3" hidden="1">#REF!</definedName>
    <definedName name="ljljlj" localSheetId="4" hidden="1">#REF!</definedName>
    <definedName name="ljljlj" localSheetId="5" hidden="1">#REF!</definedName>
    <definedName name="ljljlj" localSheetId="6" hidden="1">#REF!</definedName>
    <definedName name="ljljlj" localSheetId="7" hidden="1">#REF!</definedName>
    <definedName name="ljljlj" localSheetId="8" hidden="1">#REF!</definedName>
    <definedName name="ljljlj" localSheetId="9" hidden="1">#REF!</definedName>
    <definedName name="ljljlj" hidden="1">#REF!</definedName>
    <definedName name="lkjlj" localSheetId="1" hidden="1">#REF!</definedName>
    <definedName name="lkjlj" localSheetId="2" hidden="1">#REF!</definedName>
    <definedName name="lkjlj" localSheetId="3" hidden="1">#REF!</definedName>
    <definedName name="lkjlj" localSheetId="4" hidden="1">#REF!</definedName>
    <definedName name="lkjlj" localSheetId="5" hidden="1">#REF!</definedName>
    <definedName name="lkjlj" localSheetId="6" hidden="1">#REF!</definedName>
    <definedName name="lkjlj" localSheetId="7" hidden="1">#REF!</definedName>
    <definedName name="lkjlj" localSheetId="8" hidden="1">#REF!</definedName>
    <definedName name="lkjlj" localSheetId="9" hidden="1">#REF!</definedName>
    <definedName name="lkjlj" hidden="1">#REF!</definedName>
    <definedName name="m" localSheetId="0" hidden="1">{#N/A,#N/A,FALSE,"Aging Summary";#N/A,#N/A,FALSE,"Ratio Analysis";#N/A,#N/A,FALSE,"Test 120 Day Accts";#N/A,#N/A,FALSE,"Tickmarks"}</definedName>
    <definedName name="m" localSheetId="1" hidden="1">{#N/A,#N/A,FALSE,"Aging Summary";#N/A,#N/A,FALSE,"Ratio Analysis";#N/A,#N/A,FALSE,"Test 120 Day Accts";#N/A,#N/A,FALSE,"Tickmarks"}</definedName>
    <definedName name="m" localSheetId="2" hidden="1">{#N/A,#N/A,FALSE,"Aging Summary";#N/A,#N/A,FALSE,"Ratio Analysis";#N/A,#N/A,FALSE,"Test 120 Day Accts";#N/A,#N/A,FALSE,"Tickmarks"}</definedName>
    <definedName name="m" localSheetId="3" hidden="1">{#N/A,#N/A,FALSE,"Aging Summary";#N/A,#N/A,FALSE,"Ratio Analysis";#N/A,#N/A,FALSE,"Test 120 Day Accts";#N/A,#N/A,FALSE,"Tickmarks"}</definedName>
    <definedName name="m" localSheetId="4" hidden="1">{#N/A,#N/A,FALSE,"Aging Summary";#N/A,#N/A,FALSE,"Ratio Analysis";#N/A,#N/A,FALSE,"Test 120 Day Accts";#N/A,#N/A,FALSE,"Tickmarks"}</definedName>
    <definedName name="m" localSheetId="5" hidden="1">{#N/A,#N/A,FALSE,"Aging Summary";#N/A,#N/A,FALSE,"Ratio Analysis";#N/A,#N/A,FALSE,"Test 120 Day Accts";#N/A,#N/A,FALSE,"Tickmarks"}</definedName>
    <definedName name="m" localSheetId="6" hidden="1">{#N/A,#N/A,FALSE,"Aging Summary";#N/A,#N/A,FALSE,"Ratio Analysis";#N/A,#N/A,FALSE,"Test 120 Day Accts";#N/A,#N/A,FALSE,"Tickmarks"}</definedName>
    <definedName name="m" localSheetId="7" hidden="1">{#N/A,#N/A,FALSE,"Aging Summary";#N/A,#N/A,FALSE,"Ratio Analysis";#N/A,#N/A,FALSE,"Test 120 Day Accts";#N/A,#N/A,FALSE,"Tickmarks"}</definedName>
    <definedName name="m" localSheetId="8" hidden="1">{#N/A,#N/A,FALSE,"Aging Summary";#N/A,#N/A,FALSE,"Ratio Analysis";#N/A,#N/A,FALSE,"Test 120 Day Accts";#N/A,#N/A,FALSE,"Tickmarks"}</definedName>
    <definedName name="m" localSheetId="9" hidden="1">{#N/A,#N/A,FALSE,"Aging Summary";#N/A,#N/A,FALSE,"Ratio Analysis";#N/A,#N/A,FALSE,"Test 120 Day Accts";#N/A,#N/A,FALSE,"Tickmarks"}</definedName>
    <definedName name="m" hidden="1">{#N/A,#N/A,FALSE,"Aging Summary";#N/A,#N/A,FALSE,"Ratio Analysis";#N/A,#N/A,FALSE,"Test 120 Day Accts";#N/A,#N/A,FALSE,"Tickmarks"}</definedName>
    <definedName name="MMM" localSheetId="0" hidden="1">{#N/A,#N/A,FALSE,"Aging Summary";#N/A,#N/A,FALSE,"Ratio Analysis";#N/A,#N/A,FALSE,"Test 120 Day Accts";#N/A,#N/A,FALSE,"Tickmarks"}</definedName>
    <definedName name="MMM" localSheetId="1" hidden="1">{#N/A,#N/A,FALSE,"Aging Summary";#N/A,#N/A,FALSE,"Ratio Analysis";#N/A,#N/A,FALSE,"Test 120 Day Accts";#N/A,#N/A,FALSE,"Tickmarks"}</definedName>
    <definedName name="MMM" localSheetId="2" hidden="1">{#N/A,#N/A,FALSE,"Aging Summary";#N/A,#N/A,FALSE,"Ratio Analysis";#N/A,#N/A,FALSE,"Test 120 Day Accts";#N/A,#N/A,FALSE,"Tickmarks"}</definedName>
    <definedName name="MMM" localSheetId="3" hidden="1">{#N/A,#N/A,FALSE,"Aging Summary";#N/A,#N/A,FALSE,"Ratio Analysis";#N/A,#N/A,FALSE,"Test 120 Day Accts";#N/A,#N/A,FALSE,"Tickmarks"}</definedName>
    <definedName name="MMM" localSheetId="4" hidden="1">{#N/A,#N/A,FALSE,"Aging Summary";#N/A,#N/A,FALSE,"Ratio Analysis";#N/A,#N/A,FALSE,"Test 120 Day Accts";#N/A,#N/A,FALSE,"Tickmarks"}</definedName>
    <definedName name="MMM" localSheetId="5" hidden="1">{#N/A,#N/A,FALSE,"Aging Summary";#N/A,#N/A,FALSE,"Ratio Analysis";#N/A,#N/A,FALSE,"Test 120 Day Accts";#N/A,#N/A,FALSE,"Tickmarks"}</definedName>
    <definedName name="MMM" localSheetId="6" hidden="1">{#N/A,#N/A,FALSE,"Aging Summary";#N/A,#N/A,FALSE,"Ratio Analysis";#N/A,#N/A,FALSE,"Test 120 Day Accts";#N/A,#N/A,FALSE,"Tickmarks"}</definedName>
    <definedName name="MMM" localSheetId="7" hidden="1">{#N/A,#N/A,FALSE,"Aging Summary";#N/A,#N/A,FALSE,"Ratio Analysis";#N/A,#N/A,FALSE,"Test 120 Day Accts";#N/A,#N/A,FALSE,"Tickmarks"}</definedName>
    <definedName name="MMM" localSheetId="8" hidden="1">{#N/A,#N/A,FALSE,"Aging Summary";#N/A,#N/A,FALSE,"Ratio Analysis";#N/A,#N/A,FALSE,"Test 120 Day Accts";#N/A,#N/A,FALSE,"Tickmarks"}</definedName>
    <definedName name="MMM" localSheetId="9" hidden="1">{#N/A,#N/A,FALSE,"Aging Summary";#N/A,#N/A,FALSE,"Ratio Analysis";#N/A,#N/A,FALSE,"Test 120 Day Accts";#N/A,#N/A,FALSE,"Tickmarks"}</definedName>
    <definedName name="MMM" hidden="1">{#N/A,#N/A,FALSE,"Aging Summary";#N/A,#N/A,FALSE,"Ratio Analysis";#N/A,#N/A,FALSE,"Test 120 Day Accts";#N/A,#N/A,FALSE,"Tickmarks"}</definedName>
    <definedName name="n" localSheetId="0" hidden="1">{#N/A,#N/A,FALSE,"Aging Summary";#N/A,#N/A,FALSE,"Ratio Analysis";#N/A,#N/A,FALSE,"Test 120 Day Accts";#N/A,#N/A,FALSE,"Tickmarks"}</definedName>
    <definedName name="n" localSheetId="1" hidden="1">{#N/A,#N/A,FALSE,"Aging Summary";#N/A,#N/A,FALSE,"Ratio Analysis";#N/A,#N/A,FALSE,"Test 120 Day Accts";#N/A,#N/A,FALSE,"Tickmarks"}</definedName>
    <definedName name="n" localSheetId="2" hidden="1">{#N/A,#N/A,FALSE,"Aging Summary";#N/A,#N/A,FALSE,"Ratio Analysis";#N/A,#N/A,FALSE,"Test 120 Day Accts";#N/A,#N/A,FALSE,"Tickmarks"}</definedName>
    <definedName name="n" localSheetId="3" hidden="1">{#N/A,#N/A,FALSE,"Aging Summary";#N/A,#N/A,FALSE,"Ratio Analysis";#N/A,#N/A,FALSE,"Test 120 Day Accts";#N/A,#N/A,FALSE,"Tickmarks"}</definedName>
    <definedName name="n" localSheetId="4" hidden="1">{#N/A,#N/A,FALSE,"Aging Summary";#N/A,#N/A,FALSE,"Ratio Analysis";#N/A,#N/A,FALSE,"Test 120 Day Accts";#N/A,#N/A,FALSE,"Tickmarks"}</definedName>
    <definedName name="n" localSheetId="5" hidden="1">{#N/A,#N/A,FALSE,"Aging Summary";#N/A,#N/A,FALSE,"Ratio Analysis";#N/A,#N/A,FALSE,"Test 120 Day Accts";#N/A,#N/A,FALSE,"Tickmarks"}</definedName>
    <definedName name="n" localSheetId="6" hidden="1">{#N/A,#N/A,FALSE,"Aging Summary";#N/A,#N/A,FALSE,"Ratio Analysis";#N/A,#N/A,FALSE,"Test 120 Day Accts";#N/A,#N/A,FALSE,"Tickmarks"}</definedName>
    <definedName name="n" localSheetId="7" hidden="1">{#N/A,#N/A,FALSE,"Aging Summary";#N/A,#N/A,FALSE,"Ratio Analysis";#N/A,#N/A,FALSE,"Test 120 Day Accts";#N/A,#N/A,FALSE,"Tickmarks"}</definedName>
    <definedName name="n" localSheetId="8" hidden="1">{#N/A,#N/A,FALSE,"Aging Summary";#N/A,#N/A,FALSE,"Ratio Analysis";#N/A,#N/A,FALSE,"Test 120 Day Accts";#N/A,#N/A,FALSE,"Tickmarks"}</definedName>
    <definedName name="n" localSheetId="9" hidden="1">{#N/A,#N/A,FALSE,"Aging Summary";#N/A,#N/A,FALSE,"Ratio Analysis";#N/A,#N/A,FALSE,"Test 120 Day Accts";#N/A,#N/A,FALSE,"Tickmarks"}</definedName>
    <definedName name="n" hidden="1">{#N/A,#N/A,FALSE,"Aging Summary";#N/A,#N/A,FALSE,"Ratio Analysis";#N/A,#N/A,FALSE,"Test 120 Day Accts";#N/A,#N/A,FALSE,"Tickmarks"}</definedName>
    <definedName name="oi"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localSheetId="1"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localSheetId="2"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localSheetId="3"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localSheetId="4"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localSheetId="5"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localSheetId="6"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localSheetId="7"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localSheetId="8"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localSheetId="9"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o" localSheetId="0" hidden="1">{#N/A,#N/A,FALSE,"Aging Summary";#N/A,#N/A,FALSE,"Ratio Analysis";#N/A,#N/A,FALSE,"Test 120 Day Accts";#N/A,#N/A,FALSE,"Tickmarks"}</definedName>
    <definedName name="oo" localSheetId="1" hidden="1">{#N/A,#N/A,FALSE,"Aging Summary";#N/A,#N/A,FALSE,"Ratio Analysis";#N/A,#N/A,FALSE,"Test 120 Day Accts";#N/A,#N/A,FALSE,"Tickmarks"}</definedName>
    <definedName name="oo" localSheetId="2" hidden="1">{#N/A,#N/A,FALSE,"Aging Summary";#N/A,#N/A,FALSE,"Ratio Analysis";#N/A,#N/A,FALSE,"Test 120 Day Accts";#N/A,#N/A,FALSE,"Tickmarks"}</definedName>
    <definedName name="oo" localSheetId="3" hidden="1">{#N/A,#N/A,FALSE,"Aging Summary";#N/A,#N/A,FALSE,"Ratio Analysis";#N/A,#N/A,FALSE,"Test 120 Day Accts";#N/A,#N/A,FALSE,"Tickmarks"}</definedName>
    <definedName name="oo" localSheetId="4" hidden="1">{#N/A,#N/A,FALSE,"Aging Summary";#N/A,#N/A,FALSE,"Ratio Analysis";#N/A,#N/A,FALSE,"Test 120 Day Accts";#N/A,#N/A,FALSE,"Tickmarks"}</definedName>
    <definedName name="oo" localSheetId="5" hidden="1">{#N/A,#N/A,FALSE,"Aging Summary";#N/A,#N/A,FALSE,"Ratio Analysis";#N/A,#N/A,FALSE,"Test 120 Day Accts";#N/A,#N/A,FALSE,"Tickmarks"}</definedName>
    <definedName name="oo" localSheetId="6" hidden="1">{#N/A,#N/A,FALSE,"Aging Summary";#N/A,#N/A,FALSE,"Ratio Analysis";#N/A,#N/A,FALSE,"Test 120 Day Accts";#N/A,#N/A,FALSE,"Tickmarks"}</definedName>
    <definedName name="oo" localSheetId="7" hidden="1">{#N/A,#N/A,FALSE,"Aging Summary";#N/A,#N/A,FALSE,"Ratio Analysis";#N/A,#N/A,FALSE,"Test 120 Day Accts";#N/A,#N/A,FALSE,"Tickmarks"}</definedName>
    <definedName name="oo" localSheetId="8" hidden="1">{#N/A,#N/A,FALSE,"Aging Summary";#N/A,#N/A,FALSE,"Ratio Analysis";#N/A,#N/A,FALSE,"Test 120 Day Accts";#N/A,#N/A,FALSE,"Tickmarks"}</definedName>
    <definedName name="oo" localSheetId="9" hidden="1">{#N/A,#N/A,FALSE,"Aging Summary";#N/A,#N/A,FALSE,"Ratio Analysis";#N/A,#N/A,FALSE,"Test 120 Day Accts";#N/A,#N/A,FALSE,"Tickmarks"}</definedName>
    <definedName name="oo" hidden="1">{#N/A,#N/A,FALSE,"Aging Summary";#N/A,#N/A,FALSE,"Ratio Analysis";#N/A,#N/A,FALSE,"Test 120 Day Accts";#N/A,#N/A,FALSE,"Tickmarks"}</definedName>
    <definedName name="p" localSheetId="0" hidden="1">{#N/A,#N/A,FALSE,"Aging Summary";#N/A,#N/A,FALSE,"Ratio Analysis";#N/A,#N/A,FALSE,"Test 120 Day Accts";#N/A,#N/A,FALSE,"Tickmarks"}</definedName>
    <definedName name="p" localSheetId="1" hidden="1">{#N/A,#N/A,FALSE,"Aging Summary";#N/A,#N/A,FALSE,"Ratio Analysis";#N/A,#N/A,FALSE,"Test 120 Day Accts";#N/A,#N/A,FALSE,"Tickmarks"}</definedName>
    <definedName name="p" localSheetId="2" hidden="1">{#N/A,#N/A,FALSE,"Aging Summary";#N/A,#N/A,FALSE,"Ratio Analysis";#N/A,#N/A,FALSE,"Test 120 Day Accts";#N/A,#N/A,FALSE,"Tickmarks"}</definedName>
    <definedName name="p" localSheetId="3" hidden="1">{#N/A,#N/A,FALSE,"Aging Summary";#N/A,#N/A,FALSE,"Ratio Analysis";#N/A,#N/A,FALSE,"Test 120 Day Accts";#N/A,#N/A,FALSE,"Tickmarks"}</definedName>
    <definedName name="p" localSheetId="4" hidden="1">{#N/A,#N/A,FALSE,"Aging Summary";#N/A,#N/A,FALSE,"Ratio Analysis";#N/A,#N/A,FALSE,"Test 120 Day Accts";#N/A,#N/A,FALSE,"Tickmarks"}</definedName>
    <definedName name="p" localSheetId="5" hidden="1">{#N/A,#N/A,FALSE,"Aging Summary";#N/A,#N/A,FALSE,"Ratio Analysis";#N/A,#N/A,FALSE,"Test 120 Day Accts";#N/A,#N/A,FALSE,"Tickmarks"}</definedName>
    <definedName name="p" localSheetId="6" hidden="1">{#N/A,#N/A,FALSE,"Aging Summary";#N/A,#N/A,FALSE,"Ratio Analysis";#N/A,#N/A,FALSE,"Test 120 Day Accts";#N/A,#N/A,FALSE,"Tickmarks"}</definedName>
    <definedName name="p" localSheetId="7" hidden="1">{#N/A,#N/A,FALSE,"Aging Summary";#N/A,#N/A,FALSE,"Ratio Analysis";#N/A,#N/A,FALSE,"Test 120 Day Accts";#N/A,#N/A,FALSE,"Tickmarks"}</definedName>
    <definedName name="p" localSheetId="8" hidden="1">{#N/A,#N/A,FALSE,"Aging Summary";#N/A,#N/A,FALSE,"Ratio Analysis";#N/A,#N/A,FALSE,"Test 120 Day Accts";#N/A,#N/A,FALSE,"Tickmarks"}</definedName>
    <definedName name="p" localSheetId="9" hidden="1">{#N/A,#N/A,FALSE,"Aging Summary";#N/A,#N/A,FALSE,"Ratio Analysis";#N/A,#N/A,FALSE,"Test 120 Day Accts";#N/A,#N/A,FALSE,"Tickmarks"}</definedName>
    <definedName name="p" hidden="1">{#N/A,#N/A,FALSE,"Aging Summary";#N/A,#N/A,FALSE,"Ratio Analysis";#N/A,#N/A,FALSE,"Test 120 Day Accts";#N/A,#N/A,FALSE,"Tickmarks"}</definedName>
    <definedName name="pp" localSheetId="0" hidden="1">{#N/A,#N/A,FALSE,"Aging Summary";#N/A,#N/A,FALSE,"Ratio Analysis";#N/A,#N/A,FALSE,"Test 120 Day Accts";#N/A,#N/A,FALSE,"Tickmarks"}</definedName>
    <definedName name="pp" localSheetId="1" hidden="1">{#N/A,#N/A,FALSE,"Aging Summary";#N/A,#N/A,FALSE,"Ratio Analysis";#N/A,#N/A,FALSE,"Test 120 Day Accts";#N/A,#N/A,FALSE,"Tickmarks"}</definedName>
    <definedName name="pp" localSheetId="2" hidden="1">{#N/A,#N/A,FALSE,"Aging Summary";#N/A,#N/A,FALSE,"Ratio Analysis";#N/A,#N/A,FALSE,"Test 120 Day Accts";#N/A,#N/A,FALSE,"Tickmarks"}</definedName>
    <definedName name="pp" localSheetId="3" hidden="1">{#N/A,#N/A,FALSE,"Aging Summary";#N/A,#N/A,FALSE,"Ratio Analysis";#N/A,#N/A,FALSE,"Test 120 Day Accts";#N/A,#N/A,FALSE,"Tickmarks"}</definedName>
    <definedName name="pp" localSheetId="4" hidden="1">{#N/A,#N/A,FALSE,"Aging Summary";#N/A,#N/A,FALSE,"Ratio Analysis";#N/A,#N/A,FALSE,"Test 120 Day Accts";#N/A,#N/A,FALSE,"Tickmarks"}</definedName>
    <definedName name="pp" localSheetId="5" hidden="1">{#N/A,#N/A,FALSE,"Aging Summary";#N/A,#N/A,FALSE,"Ratio Analysis";#N/A,#N/A,FALSE,"Test 120 Day Accts";#N/A,#N/A,FALSE,"Tickmarks"}</definedName>
    <definedName name="pp" localSheetId="6" hidden="1">{#N/A,#N/A,FALSE,"Aging Summary";#N/A,#N/A,FALSE,"Ratio Analysis";#N/A,#N/A,FALSE,"Test 120 Day Accts";#N/A,#N/A,FALSE,"Tickmarks"}</definedName>
    <definedName name="pp" localSheetId="7" hidden="1">{#N/A,#N/A,FALSE,"Aging Summary";#N/A,#N/A,FALSE,"Ratio Analysis";#N/A,#N/A,FALSE,"Test 120 Day Accts";#N/A,#N/A,FALSE,"Tickmarks"}</definedName>
    <definedName name="pp" localSheetId="8" hidden="1">{#N/A,#N/A,FALSE,"Aging Summary";#N/A,#N/A,FALSE,"Ratio Analysis";#N/A,#N/A,FALSE,"Test 120 Day Accts";#N/A,#N/A,FALSE,"Tickmarks"}</definedName>
    <definedName name="pp" localSheetId="9" hidden="1">{#N/A,#N/A,FALSE,"Aging Summary";#N/A,#N/A,FALSE,"Ratio Analysis";#N/A,#N/A,FALSE,"Test 120 Day Accts";#N/A,#N/A,FALSE,"Tickmarks"}</definedName>
    <definedName name="pp" hidden="1">{#N/A,#N/A,FALSE,"Aging Summary";#N/A,#N/A,FALSE,"Ratio Analysis";#N/A,#N/A,FALSE,"Test 120 Day Accts";#N/A,#N/A,FALSE,"Tickmarks"}</definedName>
    <definedName name="q" localSheetId="0" hidden="1">#REF!</definedName>
    <definedName name="q" localSheetId="1" hidden="1">#REF!</definedName>
    <definedName name="q" localSheetId="2" hidden="1">#REF!</definedName>
    <definedName name="q" localSheetId="3" hidden="1">#REF!</definedName>
    <definedName name="q" localSheetId="4" hidden="1">#REF!</definedName>
    <definedName name="q" localSheetId="5" hidden="1">#REF!</definedName>
    <definedName name="q" localSheetId="6" hidden="1">#REF!</definedName>
    <definedName name="q" localSheetId="7" hidden="1">#REF!</definedName>
    <definedName name="q" localSheetId="8" hidden="1">#REF!</definedName>
    <definedName name="q" localSheetId="9" hidden="1">#REF!</definedName>
    <definedName name="q" hidden="1">#REF!</definedName>
    <definedName name="retet" localSheetId="0" hidden="1">#REF!</definedName>
    <definedName name="retet" localSheetId="1" hidden="1">#REF!</definedName>
    <definedName name="retet" localSheetId="2" hidden="1">#REF!</definedName>
    <definedName name="retet" localSheetId="3" hidden="1">#REF!</definedName>
    <definedName name="retet" localSheetId="4" hidden="1">#REF!</definedName>
    <definedName name="retet" localSheetId="5" hidden="1">#REF!</definedName>
    <definedName name="retet" localSheetId="6" hidden="1">#REF!</definedName>
    <definedName name="retet" localSheetId="7" hidden="1">#REF!</definedName>
    <definedName name="retet" localSheetId="8" hidden="1">#REF!</definedName>
    <definedName name="retet" localSheetId="9" hidden="1">#REF!</definedName>
    <definedName name="retet" hidden="1">#REF!</definedName>
    <definedName name="retett" localSheetId="0" hidden="1">#REF!</definedName>
    <definedName name="retett" localSheetId="1" hidden="1">#REF!</definedName>
    <definedName name="retett" localSheetId="2" hidden="1">#REF!</definedName>
    <definedName name="retett" localSheetId="3" hidden="1">#REF!</definedName>
    <definedName name="retett" localSheetId="4" hidden="1">#REF!</definedName>
    <definedName name="retett" localSheetId="5" hidden="1">#REF!</definedName>
    <definedName name="retett" localSheetId="6" hidden="1">#REF!</definedName>
    <definedName name="retett" localSheetId="7" hidden="1">#REF!</definedName>
    <definedName name="retett" localSheetId="8" hidden="1">#REF!</definedName>
    <definedName name="retett" localSheetId="9" hidden="1">#REF!</definedName>
    <definedName name="retett" hidden="1">#REF!</definedName>
    <definedName name="rewrewr" localSheetId="0" hidden="1">#REF!</definedName>
    <definedName name="rewrewr" localSheetId="1" hidden="1">#REF!</definedName>
    <definedName name="rewrewr" localSheetId="2" hidden="1">#REF!</definedName>
    <definedName name="rewrewr" localSheetId="3" hidden="1">#REF!</definedName>
    <definedName name="rewrewr" localSheetId="4" hidden="1">#REF!</definedName>
    <definedName name="rewrewr" localSheetId="5" hidden="1">#REF!</definedName>
    <definedName name="rewrewr" localSheetId="6" hidden="1">#REF!</definedName>
    <definedName name="rewrewr" localSheetId="7" hidden="1">#REF!</definedName>
    <definedName name="rewrewr" localSheetId="8" hidden="1">#REF!</definedName>
    <definedName name="rewrewr" localSheetId="9" hidden="1">#REF!</definedName>
    <definedName name="rewrewr" hidden="1">#REF!</definedName>
    <definedName name="rr" localSheetId="0" hidden="1">{#N/A,#N/A,FALSE,"Aging Summary";#N/A,#N/A,FALSE,"Ratio Analysis";#N/A,#N/A,FALSE,"Test 120 Day Accts";#N/A,#N/A,FALSE,"Tickmarks"}</definedName>
    <definedName name="rr" localSheetId="1" hidden="1">{#N/A,#N/A,FALSE,"Aging Summary";#N/A,#N/A,FALSE,"Ratio Analysis";#N/A,#N/A,FALSE,"Test 120 Day Accts";#N/A,#N/A,FALSE,"Tickmarks"}</definedName>
    <definedName name="rr" localSheetId="2" hidden="1">{#N/A,#N/A,FALSE,"Aging Summary";#N/A,#N/A,FALSE,"Ratio Analysis";#N/A,#N/A,FALSE,"Test 120 Day Accts";#N/A,#N/A,FALSE,"Tickmarks"}</definedName>
    <definedName name="rr" localSheetId="3" hidden="1">{#N/A,#N/A,FALSE,"Aging Summary";#N/A,#N/A,FALSE,"Ratio Analysis";#N/A,#N/A,FALSE,"Test 120 Day Accts";#N/A,#N/A,FALSE,"Tickmarks"}</definedName>
    <definedName name="rr" localSheetId="4" hidden="1">{#N/A,#N/A,FALSE,"Aging Summary";#N/A,#N/A,FALSE,"Ratio Analysis";#N/A,#N/A,FALSE,"Test 120 Day Accts";#N/A,#N/A,FALSE,"Tickmarks"}</definedName>
    <definedName name="rr" localSheetId="5" hidden="1">{#N/A,#N/A,FALSE,"Aging Summary";#N/A,#N/A,FALSE,"Ratio Analysis";#N/A,#N/A,FALSE,"Test 120 Day Accts";#N/A,#N/A,FALSE,"Tickmarks"}</definedName>
    <definedName name="rr" localSheetId="6" hidden="1">{#N/A,#N/A,FALSE,"Aging Summary";#N/A,#N/A,FALSE,"Ratio Analysis";#N/A,#N/A,FALSE,"Test 120 Day Accts";#N/A,#N/A,FALSE,"Tickmarks"}</definedName>
    <definedName name="rr" localSheetId="7" hidden="1">{#N/A,#N/A,FALSE,"Aging Summary";#N/A,#N/A,FALSE,"Ratio Analysis";#N/A,#N/A,FALSE,"Test 120 Day Accts";#N/A,#N/A,FALSE,"Tickmarks"}</definedName>
    <definedName name="rr" localSheetId="8" hidden="1">{#N/A,#N/A,FALSE,"Aging Summary";#N/A,#N/A,FALSE,"Ratio Analysis";#N/A,#N/A,FALSE,"Test 120 Day Accts";#N/A,#N/A,FALSE,"Tickmarks"}</definedName>
    <definedName name="rr" localSheetId="9" hidden="1">{#N/A,#N/A,FALSE,"Aging Summary";#N/A,#N/A,FALSE,"Ratio Analysis";#N/A,#N/A,FALSE,"Test 120 Day Accts";#N/A,#N/A,FALSE,"Tickmarks"}</definedName>
    <definedName name="rr" hidden="1">{#N/A,#N/A,FALSE,"Aging Summary";#N/A,#N/A,FALSE,"Ratio Analysis";#N/A,#N/A,FALSE,"Test 120 Day Accts";#N/A,#N/A,FALSE,"Tickmarks"}</definedName>
    <definedName name="rtyr" localSheetId="0" hidden="1">{#N/A,#N/A,FALSE,"Aging Summary";#N/A,#N/A,FALSE,"Ratio Analysis";#N/A,#N/A,FALSE,"Test 120 Day Accts";#N/A,#N/A,FALSE,"Tickmarks"}</definedName>
    <definedName name="rtyr" localSheetId="1" hidden="1">{#N/A,#N/A,FALSE,"Aging Summary";#N/A,#N/A,FALSE,"Ratio Analysis";#N/A,#N/A,FALSE,"Test 120 Day Accts";#N/A,#N/A,FALSE,"Tickmarks"}</definedName>
    <definedName name="rtyr" localSheetId="2" hidden="1">{#N/A,#N/A,FALSE,"Aging Summary";#N/A,#N/A,FALSE,"Ratio Analysis";#N/A,#N/A,FALSE,"Test 120 Day Accts";#N/A,#N/A,FALSE,"Tickmarks"}</definedName>
    <definedName name="rtyr" localSheetId="3" hidden="1">{#N/A,#N/A,FALSE,"Aging Summary";#N/A,#N/A,FALSE,"Ratio Analysis";#N/A,#N/A,FALSE,"Test 120 Day Accts";#N/A,#N/A,FALSE,"Tickmarks"}</definedName>
    <definedName name="rtyr" localSheetId="4" hidden="1">{#N/A,#N/A,FALSE,"Aging Summary";#N/A,#N/A,FALSE,"Ratio Analysis";#N/A,#N/A,FALSE,"Test 120 Day Accts";#N/A,#N/A,FALSE,"Tickmarks"}</definedName>
    <definedName name="rtyr" localSheetId="5" hidden="1">{#N/A,#N/A,FALSE,"Aging Summary";#N/A,#N/A,FALSE,"Ratio Analysis";#N/A,#N/A,FALSE,"Test 120 Day Accts";#N/A,#N/A,FALSE,"Tickmarks"}</definedName>
    <definedName name="rtyr" localSheetId="6" hidden="1">{#N/A,#N/A,FALSE,"Aging Summary";#N/A,#N/A,FALSE,"Ratio Analysis";#N/A,#N/A,FALSE,"Test 120 Day Accts";#N/A,#N/A,FALSE,"Tickmarks"}</definedName>
    <definedName name="rtyr" localSheetId="7" hidden="1">{#N/A,#N/A,FALSE,"Aging Summary";#N/A,#N/A,FALSE,"Ratio Analysis";#N/A,#N/A,FALSE,"Test 120 Day Accts";#N/A,#N/A,FALSE,"Tickmarks"}</definedName>
    <definedName name="rtyr" localSheetId="8" hidden="1">{#N/A,#N/A,FALSE,"Aging Summary";#N/A,#N/A,FALSE,"Ratio Analysis";#N/A,#N/A,FALSE,"Test 120 Day Accts";#N/A,#N/A,FALSE,"Tickmarks"}</definedName>
    <definedName name="rtyr" localSheetId="9" hidden="1">{#N/A,#N/A,FALSE,"Aging Summary";#N/A,#N/A,FALSE,"Ratio Analysis";#N/A,#N/A,FALSE,"Test 120 Day Accts";#N/A,#N/A,FALSE,"Tickmarks"}</definedName>
    <definedName name="rtyr" hidden="1">{#N/A,#N/A,FALSE,"Aging Summary";#N/A,#N/A,FALSE,"Ratio Analysis";#N/A,#N/A,FALSE,"Test 120 Day Accts";#N/A,#N/A,FALSE,"Tickmarks"}</definedName>
    <definedName name="sffdsf" localSheetId="0" hidden="1">#REF!</definedName>
    <definedName name="sffdsf" localSheetId="1" hidden="1">#REF!</definedName>
    <definedName name="sffdsf" localSheetId="2" hidden="1">#REF!</definedName>
    <definedName name="sffdsf" localSheetId="3" hidden="1">#REF!</definedName>
    <definedName name="sffdsf" localSheetId="4" hidden="1">#REF!</definedName>
    <definedName name="sffdsf" localSheetId="5" hidden="1">#REF!</definedName>
    <definedName name="sffdsf" localSheetId="6" hidden="1">#REF!</definedName>
    <definedName name="sffdsf" localSheetId="7" hidden="1">#REF!</definedName>
    <definedName name="sffdsf" localSheetId="8" hidden="1">#REF!</definedName>
    <definedName name="sffdsf" localSheetId="9" hidden="1">#REF!</definedName>
    <definedName name="sffdsf" hidden="1">#REF!</definedName>
    <definedName name="sfsfs" localSheetId="1" hidden="1">#REF!</definedName>
    <definedName name="sfsfs" localSheetId="2" hidden="1">#REF!</definedName>
    <definedName name="sfsfs" localSheetId="3" hidden="1">#REF!</definedName>
    <definedName name="sfsfs" localSheetId="4" hidden="1">#REF!</definedName>
    <definedName name="sfsfs" localSheetId="5" hidden="1">#REF!</definedName>
    <definedName name="sfsfs" localSheetId="6" hidden="1">#REF!</definedName>
    <definedName name="sfsfs" localSheetId="7" hidden="1">#REF!</definedName>
    <definedName name="sfsfs" localSheetId="8" hidden="1">#REF!</definedName>
    <definedName name="sfsfs" localSheetId="9" hidden="1">#REF!</definedName>
    <definedName name="sfsfs" hidden="1">#REF!</definedName>
    <definedName name="tretert" localSheetId="0" hidden="1">#REF!</definedName>
    <definedName name="tretert" localSheetId="1" hidden="1">#REF!</definedName>
    <definedName name="tretert" localSheetId="2" hidden="1">#REF!</definedName>
    <definedName name="tretert" localSheetId="3" hidden="1">#REF!</definedName>
    <definedName name="tretert" localSheetId="4" hidden="1">#REF!</definedName>
    <definedName name="tretert" localSheetId="5" hidden="1">#REF!</definedName>
    <definedName name="tretert" localSheetId="6" hidden="1">#REF!</definedName>
    <definedName name="tretert" localSheetId="7" hidden="1">#REF!</definedName>
    <definedName name="tretert" localSheetId="8" hidden="1">#REF!</definedName>
    <definedName name="tretert" localSheetId="9" hidden="1">#REF!</definedName>
    <definedName name="tretert" hidden="1">#REF!</definedName>
    <definedName name="tryytry"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localSheetId="1"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localSheetId="2"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localSheetId="3"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localSheetId="4"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localSheetId="5"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localSheetId="6"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localSheetId="7"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localSheetId="8"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localSheetId="9"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T"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localSheetId="1"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localSheetId="2"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localSheetId="3"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localSheetId="4"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localSheetId="5"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localSheetId="6"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localSheetId="7"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localSheetId="8"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localSheetId="9"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t" localSheetId="0" hidden="1">{#N/A,#N/A,FALSE,"Aging Summary";#N/A,#N/A,FALSE,"Ratio Analysis";#N/A,#N/A,FALSE,"Test 120 Day Accts";#N/A,#N/A,FALSE,"Tickmarks"}</definedName>
    <definedName name="ttt" localSheetId="1" hidden="1">{#N/A,#N/A,FALSE,"Aging Summary";#N/A,#N/A,FALSE,"Ratio Analysis";#N/A,#N/A,FALSE,"Test 120 Day Accts";#N/A,#N/A,FALSE,"Tickmarks"}</definedName>
    <definedName name="ttt" localSheetId="2" hidden="1">{#N/A,#N/A,FALSE,"Aging Summary";#N/A,#N/A,FALSE,"Ratio Analysis";#N/A,#N/A,FALSE,"Test 120 Day Accts";#N/A,#N/A,FALSE,"Tickmarks"}</definedName>
    <definedName name="ttt" localSheetId="3" hidden="1">{#N/A,#N/A,FALSE,"Aging Summary";#N/A,#N/A,FALSE,"Ratio Analysis";#N/A,#N/A,FALSE,"Test 120 Day Accts";#N/A,#N/A,FALSE,"Tickmarks"}</definedName>
    <definedName name="ttt" localSheetId="4" hidden="1">{#N/A,#N/A,FALSE,"Aging Summary";#N/A,#N/A,FALSE,"Ratio Analysis";#N/A,#N/A,FALSE,"Test 120 Day Accts";#N/A,#N/A,FALSE,"Tickmarks"}</definedName>
    <definedName name="ttt" localSheetId="5" hidden="1">{#N/A,#N/A,FALSE,"Aging Summary";#N/A,#N/A,FALSE,"Ratio Analysis";#N/A,#N/A,FALSE,"Test 120 Day Accts";#N/A,#N/A,FALSE,"Tickmarks"}</definedName>
    <definedName name="ttt" localSheetId="6" hidden="1">{#N/A,#N/A,FALSE,"Aging Summary";#N/A,#N/A,FALSE,"Ratio Analysis";#N/A,#N/A,FALSE,"Test 120 Day Accts";#N/A,#N/A,FALSE,"Tickmarks"}</definedName>
    <definedName name="ttt" localSheetId="7" hidden="1">{#N/A,#N/A,FALSE,"Aging Summary";#N/A,#N/A,FALSE,"Ratio Analysis";#N/A,#N/A,FALSE,"Test 120 Day Accts";#N/A,#N/A,FALSE,"Tickmarks"}</definedName>
    <definedName name="ttt" localSheetId="8" hidden="1">{#N/A,#N/A,FALSE,"Aging Summary";#N/A,#N/A,FALSE,"Ratio Analysis";#N/A,#N/A,FALSE,"Test 120 Day Accts";#N/A,#N/A,FALSE,"Tickmarks"}</definedName>
    <definedName name="ttt" localSheetId="9" hidden="1">{#N/A,#N/A,FALSE,"Aging Summary";#N/A,#N/A,FALSE,"Ratio Analysis";#N/A,#N/A,FALSE,"Test 120 Day Accts";#N/A,#N/A,FALSE,"Tickmarks"}</definedName>
    <definedName name="ttt" hidden="1">{#N/A,#N/A,FALSE,"Aging Summary";#N/A,#N/A,FALSE,"Ratio Analysis";#N/A,#N/A,FALSE,"Test 120 Day Accts";#N/A,#N/A,FALSE,"Tickmarks"}</definedName>
    <definedName name="tutu" localSheetId="0" hidden="1">#REF!</definedName>
    <definedName name="tutu" localSheetId="1" hidden="1">#REF!</definedName>
    <definedName name="tutu" localSheetId="2" hidden="1">#REF!</definedName>
    <definedName name="tutu" localSheetId="3" hidden="1">#REF!</definedName>
    <definedName name="tutu" localSheetId="4" hidden="1">#REF!</definedName>
    <definedName name="tutu" localSheetId="5" hidden="1">#REF!</definedName>
    <definedName name="tutu" localSheetId="6" hidden="1">#REF!</definedName>
    <definedName name="tutu" localSheetId="7" hidden="1">#REF!</definedName>
    <definedName name="tutu" localSheetId="8" hidden="1">#REF!</definedName>
    <definedName name="tutu" localSheetId="9" hidden="1">#REF!</definedName>
    <definedName name="tutu" hidden="1">#REF!</definedName>
    <definedName name="uu" localSheetId="0" hidden="1">{#N/A,#N/A,FALSE,"Aging Summary";#N/A,#N/A,FALSE,"Ratio Analysis";#N/A,#N/A,FALSE,"Test 120 Day Accts";#N/A,#N/A,FALSE,"Tickmarks"}</definedName>
    <definedName name="uu" localSheetId="1" hidden="1">{#N/A,#N/A,FALSE,"Aging Summary";#N/A,#N/A,FALSE,"Ratio Analysis";#N/A,#N/A,FALSE,"Test 120 Day Accts";#N/A,#N/A,FALSE,"Tickmarks"}</definedName>
    <definedName name="uu" localSheetId="2" hidden="1">{#N/A,#N/A,FALSE,"Aging Summary";#N/A,#N/A,FALSE,"Ratio Analysis";#N/A,#N/A,FALSE,"Test 120 Day Accts";#N/A,#N/A,FALSE,"Tickmarks"}</definedName>
    <definedName name="uu" localSheetId="3" hidden="1">{#N/A,#N/A,FALSE,"Aging Summary";#N/A,#N/A,FALSE,"Ratio Analysis";#N/A,#N/A,FALSE,"Test 120 Day Accts";#N/A,#N/A,FALSE,"Tickmarks"}</definedName>
    <definedName name="uu" localSheetId="4" hidden="1">{#N/A,#N/A,FALSE,"Aging Summary";#N/A,#N/A,FALSE,"Ratio Analysis";#N/A,#N/A,FALSE,"Test 120 Day Accts";#N/A,#N/A,FALSE,"Tickmarks"}</definedName>
    <definedName name="uu" localSheetId="5" hidden="1">{#N/A,#N/A,FALSE,"Aging Summary";#N/A,#N/A,FALSE,"Ratio Analysis";#N/A,#N/A,FALSE,"Test 120 Day Accts";#N/A,#N/A,FALSE,"Tickmarks"}</definedName>
    <definedName name="uu" localSheetId="6" hidden="1">{#N/A,#N/A,FALSE,"Aging Summary";#N/A,#N/A,FALSE,"Ratio Analysis";#N/A,#N/A,FALSE,"Test 120 Day Accts";#N/A,#N/A,FALSE,"Tickmarks"}</definedName>
    <definedName name="uu" localSheetId="7" hidden="1">{#N/A,#N/A,FALSE,"Aging Summary";#N/A,#N/A,FALSE,"Ratio Analysis";#N/A,#N/A,FALSE,"Test 120 Day Accts";#N/A,#N/A,FALSE,"Tickmarks"}</definedName>
    <definedName name="uu" localSheetId="8" hidden="1">{#N/A,#N/A,FALSE,"Aging Summary";#N/A,#N/A,FALSE,"Ratio Analysis";#N/A,#N/A,FALSE,"Test 120 Day Accts";#N/A,#N/A,FALSE,"Tickmarks"}</definedName>
    <definedName name="uu" localSheetId="9" hidden="1">{#N/A,#N/A,FALSE,"Aging Summary";#N/A,#N/A,FALSE,"Ratio Analysis";#N/A,#N/A,FALSE,"Test 120 Day Accts";#N/A,#N/A,FALSE,"Tickmarks"}</definedName>
    <definedName name="uu" hidden="1">{#N/A,#N/A,FALSE,"Aging Summary";#N/A,#N/A,FALSE,"Ratio Analysis";#N/A,#N/A,FALSE,"Test 120 Day Accts";#N/A,#N/A,FALSE,"Tickmarks"}</definedName>
    <definedName name="uuu" localSheetId="0" hidden="1">#REF!</definedName>
    <definedName name="uuu" localSheetId="1" hidden="1">#REF!</definedName>
    <definedName name="uuu" localSheetId="2" hidden="1">#REF!</definedName>
    <definedName name="uuu" localSheetId="3" hidden="1">#REF!</definedName>
    <definedName name="uuu" localSheetId="4" hidden="1">#REF!</definedName>
    <definedName name="uuu" localSheetId="5" hidden="1">#REF!</definedName>
    <definedName name="uuu" localSheetId="6" hidden="1">#REF!</definedName>
    <definedName name="uuu" localSheetId="7" hidden="1">#REF!</definedName>
    <definedName name="uuu" localSheetId="8" hidden="1">#REF!</definedName>
    <definedName name="uuu" localSheetId="9" hidden="1">#REF!</definedName>
    <definedName name="uuu" hidden="1">#REF!</definedName>
    <definedName name="uuuu" localSheetId="0" hidden="1">{#N/A,#N/A,FALSE,"Aging Summary";#N/A,#N/A,FALSE,"Ratio Analysis";#N/A,#N/A,FALSE,"Test 120 Day Accts";#N/A,#N/A,FALSE,"Tickmarks"}</definedName>
    <definedName name="uuuu" localSheetId="1" hidden="1">{#N/A,#N/A,FALSE,"Aging Summary";#N/A,#N/A,FALSE,"Ratio Analysis";#N/A,#N/A,FALSE,"Test 120 Day Accts";#N/A,#N/A,FALSE,"Tickmarks"}</definedName>
    <definedName name="uuuu" localSheetId="2" hidden="1">{#N/A,#N/A,FALSE,"Aging Summary";#N/A,#N/A,FALSE,"Ratio Analysis";#N/A,#N/A,FALSE,"Test 120 Day Accts";#N/A,#N/A,FALSE,"Tickmarks"}</definedName>
    <definedName name="uuuu" localSheetId="3" hidden="1">{#N/A,#N/A,FALSE,"Aging Summary";#N/A,#N/A,FALSE,"Ratio Analysis";#N/A,#N/A,FALSE,"Test 120 Day Accts";#N/A,#N/A,FALSE,"Tickmarks"}</definedName>
    <definedName name="uuuu" localSheetId="4" hidden="1">{#N/A,#N/A,FALSE,"Aging Summary";#N/A,#N/A,FALSE,"Ratio Analysis";#N/A,#N/A,FALSE,"Test 120 Day Accts";#N/A,#N/A,FALSE,"Tickmarks"}</definedName>
    <definedName name="uuuu" localSheetId="5" hidden="1">{#N/A,#N/A,FALSE,"Aging Summary";#N/A,#N/A,FALSE,"Ratio Analysis";#N/A,#N/A,FALSE,"Test 120 Day Accts";#N/A,#N/A,FALSE,"Tickmarks"}</definedName>
    <definedName name="uuuu" localSheetId="6" hidden="1">{#N/A,#N/A,FALSE,"Aging Summary";#N/A,#N/A,FALSE,"Ratio Analysis";#N/A,#N/A,FALSE,"Test 120 Day Accts";#N/A,#N/A,FALSE,"Tickmarks"}</definedName>
    <definedName name="uuuu" localSheetId="7" hidden="1">{#N/A,#N/A,FALSE,"Aging Summary";#N/A,#N/A,FALSE,"Ratio Analysis";#N/A,#N/A,FALSE,"Test 120 Day Accts";#N/A,#N/A,FALSE,"Tickmarks"}</definedName>
    <definedName name="uuuu" localSheetId="8" hidden="1">{#N/A,#N/A,FALSE,"Aging Summary";#N/A,#N/A,FALSE,"Ratio Analysis";#N/A,#N/A,FALSE,"Test 120 Day Accts";#N/A,#N/A,FALSE,"Tickmarks"}</definedName>
    <definedName name="uuuu" localSheetId="9" hidden="1">{#N/A,#N/A,FALSE,"Aging Summary";#N/A,#N/A,FALSE,"Ratio Analysis";#N/A,#N/A,FALSE,"Test 120 Day Accts";#N/A,#N/A,FALSE,"Tickmarks"}</definedName>
    <definedName name="uuuu" hidden="1">{#N/A,#N/A,FALSE,"Aging Summary";#N/A,#N/A,FALSE,"Ratio Analysis";#N/A,#N/A,FALSE,"Test 120 Day Accts";#N/A,#N/A,FALSE,"Tickmarks"}</definedName>
    <definedName name="v" localSheetId="0" hidden="1">{#N/A,#N/A,FALSE,"Aging Summary";#N/A,#N/A,FALSE,"Ratio Analysis";#N/A,#N/A,FALSE,"Test 120 Day Accts";#N/A,#N/A,FALSE,"Tickmarks"}</definedName>
    <definedName name="v" localSheetId="1" hidden="1">{#N/A,#N/A,FALSE,"Aging Summary";#N/A,#N/A,FALSE,"Ratio Analysis";#N/A,#N/A,FALSE,"Test 120 Day Accts";#N/A,#N/A,FALSE,"Tickmarks"}</definedName>
    <definedName name="v" localSheetId="2" hidden="1">{#N/A,#N/A,FALSE,"Aging Summary";#N/A,#N/A,FALSE,"Ratio Analysis";#N/A,#N/A,FALSE,"Test 120 Day Accts";#N/A,#N/A,FALSE,"Tickmarks"}</definedName>
    <definedName name="v" localSheetId="3" hidden="1">{#N/A,#N/A,FALSE,"Aging Summary";#N/A,#N/A,FALSE,"Ratio Analysis";#N/A,#N/A,FALSE,"Test 120 Day Accts";#N/A,#N/A,FALSE,"Tickmarks"}</definedName>
    <definedName name="v" localSheetId="4" hidden="1">{#N/A,#N/A,FALSE,"Aging Summary";#N/A,#N/A,FALSE,"Ratio Analysis";#N/A,#N/A,FALSE,"Test 120 Day Accts";#N/A,#N/A,FALSE,"Tickmarks"}</definedName>
    <definedName name="v" localSheetId="5" hidden="1">{#N/A,#N/A,FALSE,"Aging Summary";#N/A,#N/A,FALSE,"Ratio Analysis";#N/A,#N/A,FALSE,"Test 120 Day Accts";#N/A,#N/A,FALSE,"Tickmarks"}</definedName>
    <definedName name="v" localSheetId="6" hidden="1">{#N/A,#N/A,FALSE,"Aging Summary";#N/A,#N/A,FALSE,"Ratio Analysis";#N/A,#N/A,FALSE,"Test 120 Day Accts";#N/A,#N/A,FALSE,"Tickmarks"}</definedName>
    <definedName name="v" localSheetId="7" hidden="1">{#N/A,#N/A,FALSE,"Aging Summary";#N/A,#N/A,FALSE,"Ratio Analysis";#N/A,#N/A,FALSE,"Test 120 Day Accts";#N/A,#N/A,FALSE,"Tickmarks"}</definedName>
    <definedName name="v" localSheetId="8" hidden="1">{#N/A,#N/A,FALSE,"Aging Summary";#N/A,#N/A,FALSE,"Ratio Analysis";#N/A,#N/A,FALSE,"Test 120 Day Accts";#N/A,#N/A,FALSE,"Tickmarks"}</definedName>
    <definedName name="v" localSheetId="9" hidden="1">{#N/A,#N/A,FALSE,"Aging Summary";#N/A,#N/A,FALSE,"Ratio Analysis";#N/A,#N/A,FALSE,"Test 120 Day Accts";#N/A,#N/A,FALSE,"Tickmarks"}</definedName>
    <definedName name="v" hidden="1">{#N/A,#N/A,FALSE,"Aging Summary";#N/A,#N/A,FALSE,"Ratio Analysis";#N/A,#N/A,FALSE,"Test 120 Day Accts";#N/A,#N/A,FALSE,"Tickmarks"}</definedName>
    <definedName name="vbbbbbbbbb" localSheetId="0" hidden="1">{#N/A,#N/A,FALSE,"Aging Summary";#N/A,#N/A,FALSE,"Ratio Analysis";#N/A,#N/A,FALSE,"Test 120 Day Accts";#N/A,#N/A,FALSE,"Tickmarks"}</definedName>
    <definedName name="vbbbbbbbbb" localSheetId="1" hidden="1">{#N/A,#N/A,FALSE,"Aging Summary";#N/A,#N/A,FALSE,"Ratio Analysis";#N/A,#N/A,FALSE,"Test 120 Day Accts";#N/A,#N/A,FALSE,"Tickmarks"}</definedName>
    <definedName name="vbbbbbbbbb" localSheetId="2" hidden="1">{#N/A,#N/A,FALSE,"Aging Summary";#N/A,#N/A,FALSE,"Ratio Analysis";#N/A,#N/A,FALSE,"Test 120 Day Accts";#N/A,#N/A,FALSE,"Tickmarks"}</definedName>
    <definedName name="vbbbbbbbbb" localSheetId="3" hidden="1">{#N/A,#N/A,FALSE,"Aging Summary";#N/A,#N/A,FALSE,"Ratio Analysis";#N/A,#N/A,FALSE,"Test 120 Day Accts";#N/A,#N/A,FALSE,"Tickmarks"}</definedName>
    <definedName name="vbbbbbbbbb" localSheetId="4" hidden="1">{#N/A,#N/A,FALSE,"Aging Summary";#N/A,#N/A,FALSE,"Ratio Analysis";#N/A,#N/A,FALSE,"Test 120 Day Accts";#N/A,#N/A,FALSE,"Tickmarks"}</definedName>
    <definedName name="vbbbbbbbbb" localSheetId="5" hidden="1">{#N/A,#N/A,FALSE,"Aging Summary";#N/A,#N/A,FALSE,"Ratio Analysis";#N/A,#N/A,FALSE,"Test 120 Day Accts";#N/A,#N/A,FALSE,"Tickmarks"}</definedName>
    <definedName name="vbbbbbbbbb" localSheetId="6" hidden="1">{#N/A,#N/A,FALSE,"Aging Summary";#N/A,#N/A,FALSE,"Ratio Analysis";#N/A,#N/A,FALSE,"Test 120 Day Accts";#N/A,#N/A,FALSE,"Tickmarks"}</definedName>
    <definedName name="vbbbbbbbbb" localSheetId="7" hidden="1">{#N/A,#N/A,FALSE,"Aging Summary";#N/A,#N/A,FALSE,"Ratio Analysis";#N/A,#N/A,FALSE,"Test 120 Day Accts";#N/A,#N/A,FALSE,"Tickmarks"}</definedName>
    <definedName name="vbbbbbbbbb" localSheetId="8" hidden="1">{#N/A,#N/A,FALSE,"Aging Summary";#N/A,#N/A,FALSE,"Ratio Analysis";#N/A,#N/A,FALSE,"Test 120 Day Accts";#N/A,#N/A,FALSE,"Tickmarks"}</definedName>
    <definedName name="vbbbbbbbbb" localSheetId="9" hidden="1">{#N/A,#N/A,FALSE,"Aging Summary";#N/A,#N/A,FALSE,"Ratio Analysis";#N/A,#N/A,FALSE,"Test 120 Day Accts";#N/A,#N/A,FALSE,"Tickmarks"}</definedName>
    <definedName name="vbbbbbbbbb" hidden="1">{#N/A,#N/A,FALSE,"Aging Summary";#N/A,#N/A,FALSE,"Ratio Analysis";#N/A,#N/A,FALSE,"Test 120 Day Accts";#N/A,#N/A,FALSE,"Tickmarks"}</definedName>
    <definedName name="vxvx" localSheetId="0" hidden="1">#REF!</definedName>
    <definedName name="vxvx" localSheetId="1" hidden="1">#REF!</definedName>
    <definedName name="vxvx" localSheetId="2" hidden="1">#REF!</definedName>
    <definedName name="vxvx" localSheetId="3" hidden="1">#REF!</definedName>
    <definedName name="vxvx" localSheetId="4" hidden="1">#REF!</definedName>
    <definedName name="vxvx" localSheetId="5" hidden="1">#REF!</definedName>
    <definedName name="vxvx" localSheetId="6" hidden="1">#REF!</definedName>
    <definedName name="vxvx" localSheetId="7" hidden="1">#REF!</definedName>
    <definedName name="vxvx" localSheetId="8" hidden="1">#REF!</definedName>
    <definedName name="vxvx" localSheetId="9" hidden="1">#REF!</definedName>
    <definedName name="vxvx" hidden="1">#REF!</definedName>
    <definedName name="w" localSheetId="0" hidden="1">{#N/A,#N/A,FALSE,"Aging Summary";#N/A,#N/A,FALSE,"Ratio Analysis";#N/A,#N/A,FALSE,"Test 120 Day Accts";#N/A,#N/A,FALSE,"Tickmarks"}</definedName>
    <definedName name="w" localSheetId="1" hidden="1">{#N/A,#N/A,FALSE,"Aging Summary";#N/A,#N/A,FALSE,"Ratio Analysis";#N/A,#N/A,FALSE,"Test 120 Day Accts";#N/A,#N/A,FALSE,"Tickmarks"}</definedName>
    <definedName name="w" localSheetId="2" hidden="1">{#N/A,#N/A,FALSE,"Aging Summary";#N/A,#N/A,FALSE,"Ratio Analysis";#N/A,#N/A,FALSE,"Test 120 Day Accts";#N/A,#N/A,FALSE,"Tickmarks"}</definedName>
    <definedName name="w" localSheetId="3" hidden="1">{#N/A,#N/A,FALSE,"Aging Summary";#N/A,#N/A,FALSE,"Ratio Analysis";#N/A,#N/A,FALSE,"Test 120 Day Accts";#N/A,#N/A,FALSE,"Tickmarks"}</definedName>
    <definedName name="w" localSheetId="4" hidden="1">{#N/A,#N/A,FALSE,"Aging Summary";#N/A,#N/A,FALSE,"Ratio Analysis";#N/A,#N/A,FALSE,"Test 120 Day Accts";#N/A,#N/A,FALSE,"Tickmarks"}</definedName>
    <definedName name="w" localSheetId="5" hidden="1">{#N/A,#N/A,FALSE,"Aging Summary";#N/A,#N/A,FALSE,"Ratio Analysis";#N/A,#N/A,FALSE,"Test 120 Day Accts";#N/A,#N/A,FALSE,"Tickmarks"}</definedName>
    <definedName name="w" localSheetId="6" hidden="1">{#N/A,#N/A,FALSE,"Aging Summary";#N/A,#N/A,FALSE,"Ratio Analysis";#N/A,#N/A,FALSE,"Test 120 Day Accts";#N/A,#N/A,FALSE,"Tickmarks"}</definedName>
    <definedName name="w" localSheetId="7" hidden="1">{#N/A,#N/A,FALSE,"Aging Summary";#N/A,#N/A,FALSE,"Ratio Analysis";#N/A,#N/A,FALSE,"Test 120 Day Accts";#N/A,#N/A,FALSE,"Tickmarks"}</definedName>
    <definedName name="w" localSheetId="8" hidden="1">{#N/A,#N/A,FALSE,"Aging Summary";#N/A,#N/A,FALSE,"Ratio Analysis";#N/A,#N/A,FALSE,"Test 120 Day Accts";#N/A,#N/A,FALSE,"Tickmarks"}</definedName>
    <definedName name="w" localSheetId="9" hidden="1">{#N/A,#N/A,FALSE,"Aging Summary";#N/A,#N/A,FALSE,"Ratio Analysis";#N/A,#N/A,FALSE,"Test 120 Day Accts";#N/A,#N/A,FALSE,"Tickmarks"}</definedName>
    <definedName name="w" hidden="1">{#N/A,#N/A,FALSE,"Aging Summary";#N/A,#N/A,FALSE,"Ratio Analysis";#N/A,#N/A,FALSE,"Test 120 Day Accts";#N/A,#N/A,FALSE,"Tickmarks"}</definedName>
    <definedName name="wrn.AccumDepr." localSheetId="0"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localSheetId="1"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localSheetId="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localSheetId="3"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localSheetId="4"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localSheetId="5"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localSheetId="6"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localSheetId="7"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localSheetId="8"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localSheetId="9"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ging._.and._.Trend._.Analysis." localSheetId="0"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ppendixes._.for._.OEB."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localSheetId="1"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localSheetId="2"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localSheetId="3"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localSheetId="4"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localSheetId="5"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localSheetId="6"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localSheetId="7"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localSheetId="8"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localSheetId="9"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backups._.for._.appendixes."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localSheetId="1"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localSheetId="2"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localSheetId="3"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localSheetId="4"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localSheetId="5"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localSheetId="6"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localSheetId="7"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localSheetId="8"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localSheetId="9"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compare." localSheetId="0" hidden="1">{"year1",#N/A,FALSE,"compare";"year10",#N/A,FALSE,"compare";"year2",#N/A,FALSE,"compare";"year3",#N/A,FALSE,"compare";"year4",#N/A,FALSE,"compare";"year5",#N/A,FALSE,"compare";"year6",#N/A,FALSE,"compare";"year7",#N/A,FALSE,"compare";"year8",#N/A,FALSE,"compare";"year9",#N/A,FALSE,"compare"}</definedName>
    <definedName name="wrn.compare." localSheetId="1" hidden="1">{"year1",#N/A,FALSE,"compare";"year10",#N/A,FALSE,"compare";"year2",#N/A,FALSE,"compare";"year3",#N/A,FALSE,"compare";"year4",#N/A,FALSE,"compare";"year5",#N/A,FALSE,"compare";"year6",#N/A,FALSE,"compare";"year7",#N/A,FALSE,"compare";"year8",#N/A,FALSE,"compare";"year9",#N/A,FALSE,"compare"}</definedName>
    <definedName name="wrn.compare." localSheetId="2" hidden="1">{"year1",#N/A,FALSE,"compare";"year10",#N/A,FALSE,"compare";"year2",#N/A,FALSE,"compare";"year3",#N/A,FALSE,"compare";"year4",#N/A,FALSE,"compare";"year5",#N/A,FALSE,"compare";"year6",#N/A,FALSE,"compare";"year7",#N/A,FALSE,"compare";"year8",#N/A,FALSE,"compare";"year9",#N/A,FALSE,"compare"}</definedName>
    <definedName name="wrn.compare." localSheetId="3" hidden="1">{"year1",#N/A,FALSE,"compare";"year10",#N/A,FALSE,"compare";"year2",#N/A,FALSE,"compare";"year3",#N/A,FALSE,"compare";"year4",#N/A,FALSE,"compare";"year5",#N/A,FALSE,"compare";"year6",#N/A,FALSE,"compare";"year7",#N/A,FALSE,"compare";"year8",#N/A,FALSE,"compare";"year9",#N/A,FALSE,"compare"}</definedName>
    <definedName name="wrn.compare." localSheetId="4" hidden="1">{"year1",#N/A,FALSE,"compare";"year10",#N/A,FALSE,"compare";"year2",#N/A,FALSE,"compare";"year3",#N/A,FALSE,"compare";"year4",#N/A,FALSE,"compare";"year5",#N/A,FALSE,"compare";"year6",#N/A,FALSE,"compare";"year7",#N/A,FALSE,"compare";"year8",#N/A,FALSE,"compare";"year9",#N/A,FALSE,"compare"}</definedName>
    <definedName name="wrn.compare." localSheetId="5" hidden="1">{"year1",#N/A,FALSE,"compare";"year10",#N/A,FALSE,"compare";"year2",#N/A,FALSE,"compare";"year3",#N/A,FALSE,"compare";"year4",#N/A,FALSE,"compare";"year5",#N/A,FALSE,"compare";"year6",#N/A,FALSE,"compare";"year7",#N/A,FALSE,"compare";"year8",#N/A,FALSE,"compare";"year9",#N/A,FALSE,"compare"}</definedName>
    <definedName name="wrn.compare." localSheetId="6" hidden="1">{"year1",#N/A,FALSE,"compare";"year10",#N/A,FALSE,"compare";"year2",#N/A,FALSE,"compare";"year3",#N/A,FALSE,"compare";"year4",#N/A,FALSE,"compare";"year5",#N/A,FALSE,"compare";"year6",#N/A,FALSE,"compare";"year7",#N/A,FALSE,"compare";"year8",#N/A,FALSE,"compare";"year9",#N/A,FALSE,"compare"}</definedName>
    <definedName name="wrn.compare." localSheetId="7" hidden="1">{"year1",#N/A,FALSE,"compare";"year10",#N/A,FALSE,"compare";"year2",#N/A,FALSE,"compare";"year3",#N/A,FALSE,"compare";"year4",#N/A,FALSE,"compare";"year5",#N/A,FALSE,"compare";"year6",#N/A,FALSE,"compare";"year7",#N/A,FALSE,"compare";"year8",#N/A,FALSE,"compare";"year9",#N/A,FALSE,"compare"}</definedName>
    <definedName name="wrn.compare." localSheetId="8" hidden="1">{"year1",#N/A,FALSE,"compare";"year10",#N/A,FALSE,"compare";"year2",#N/A,FALSE,"compare";"year3",#N/A,FALSE,"compare";"year4",#N/A,FALSE,"compare";"year5",#N/A,FALSE,"compare";"year6",#N/A,FALSE,"compare";"year7",#N/A,FALSE,"compare";"year8",#N/A,FALSE,"compare";"year9",#N/A,FALSE,"compare"}</definedName>
    <definedName name="wrn.compare." localSheetId="9" hidden="1">{"year1",#N/A,FALSE,"compare";"year10",#N/A,FALSE,"compare";"year2",#N/A,FALSE,"compare";"year3",#N/A,FALSE,"compare";"year4",#N/A,FALSE,"compare";"year5",#N/A,FALSE,"compare";"year6",#N/A,FALSE,"compare";"year7",#N/A,FALSE,"compare";"year8",#N/A,FALSE,"compare";"year9",#N/A,FALSE,"compare"}</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localSheetId="0" hidden="1">{"year1",#N/A,FALSE,"compare";"year2",#N/A,FALSE,"compare";"year3",#N/A,FALSE,"compare";"year4",#N/A,FALSE,"compare";"year5",#N/A,FALSE,"compare"}</definedName>
    <definedName name="wrn.compare5yrs." localSheetId="1" hidden="1">{"year1",#N/A,FALSE,"compare";"year2",#N/A,FALSE,"compare";"year3",#N/A,FALSE,"compare";"year4",#N/A,FALSE,"compare";"year5",#N/A,FALSE,"compare"}</definedName>
    <definedName name="wrn.compare5yrs." localSheetId="2" hidden="1">{"year1",#N/A,FALSE,"compare";"year2",#N/A,FALSE,"compare";"year3",#N/A,FALSE,"compare";"year4",#N/A,FALSE,"compare";"year5",#N/A,FALSE,"compare"}</definedName>
    <definedName name="wrn.compare5yrs." localSheetId="3" hidden="1">{"year1",#N/A,FALSE,"compare";"year2",#N/A,FALSE,"compare";"year3",#N/A,FALSE,"compare";"year4",#N/A,FALSE,"compare";"year5",#N/A,FALSE,"compare"}</definedName>
    <definedName name="wrn.compare5yrs." localSheetId="4" hidden="1">{"year1",#N/A,FALSE,"compare";"year2",#N/A,FALSE,"compare";"year3",#N/A,FALSE,"compare";"year4",#N/A,FALSE,"compare";"year5",#N/A,FALSE,"compare"}</definedName>
    <definedName name="wrn.compare5yrs." localSheetId="5" hidden="1">{"year1",#N/A,FALSE,"compare";"year2",#N/A,FALSE,"compare";"year3",#N/A,FALSE,"compare";"year4",#N/A,FALSE,"compare";"year5",#N/A,FALSE,"compare"}</definedName>
    <definedName name="wrn.compare5yrs." localSheetId="6" hidden="1">{"year1",#N/A,FALSE,"compare";"year2",#N/A,FALSE,"compare";"year3",#N/A,FALSE,"compare";"year4",#N/A,FALSE,"compare";"year5",#N/A,FALSE,"compare"}</definedName>
    <definedName name="wrn.compare5yrs." localSheetId="7" hidden="1">{"year1",#N/A,FALSE,"compare";"year2",#N/A,FALSE,"compare";"year3",#N/A,FALSE,"compare";"year4",#N/A,FALSE,"compare";"year5",#N/A,FALSE,"compare"}</definedName>
    <definedName name="wrn.compare5yrs." localSheetId="8" hidden="1">{"year1",#N/A,FALSE,"compare";"year2",#N/A,FALSE,"compare";"year3",#N/A,FALSE,"compare";"year4",#N/A,FALSE,"compare";"year5",#N/A,FALSE,"compare"}</definedName>
    <definedName name="wrn.compare5yrs." localSheetId="9" hidden="1">{"year1",#N/A,FALSE,"compare";"year2",#N/A,FALSE,"compare";"year3",#N/A,FALSE,"compare";"year4",#N/A,FALSE,"compare";"year5",#N/A,FALSE,"compare"}</definedName>
    <definedName name="wrn.compare5yrs." hidden="1">{"year1",#N/A,FALSE,"compare";"year2",#N/A,FALSE,"compare";"year3",#N/A,FALSE,"compare";"year4",#N/A,FALSE,"compare";"year5",#N/A,FALSE,"compare"}</definedName>
    <definedName name="wrn.costs." localSheetId="0" hidden="1">{"consolidated_costs",#N/A,FALSE,"Cost_Data_Table";"regulatory_adjustments",#N/A,FALSE,"Cost_Data_Table";"adjustment_explanations",#N/A,FALSE,"Cost_Data_Table";"utility_costs",#N/A,FALSE,"Cost_Data_Table";"utility_costs_inflated",#N/A,FALSE,"Cost_Data_Table"}</definedName>
    <definedName name="wrn.costs." localSheetId="1" hidden="1">{"consolidated_costs",#N/A,FALSE,"Cost_Data_Table";"regulatory_adjustments",#N/A,FALSE,"Cost_Data_Table";"adjustment_explanations",#N/A,FALSE,"Cost_Data_Table";"utility_costs",#N/A,FALSE,"Cost_Data_Table";"utility_costs_inflated",#N/A,FALSE,"Cost_Data_Table"}</definedName>
    <definedName name="wrn.costs." localSheetId="2" hidden="1">{"consolidated_costs",#N/A,FALSE,"Cost_Data_Table";"regulatory_adjustments",#N/A,FALSE,"Cost_Data_Table";"adjustment_explanations",#N/A,FALSE,"Cost_Data_Table";"utility_costs",#N/A,FALSE,"Cost_Data_Table";"utility_costs_inflated",#N/A,FALSE,"Cost_Data_Table"}</definedName>
    <definedName name="wrn.costs." localSheetId="3" hidden="1">{"consolidated_costs",#N/A,FALSE,"Cost_Data_Table";"regulatory_adjustments",#N/A,FALSE,"Cost_Data_Table";"adjustment_explanations",#N/A,FALSE,"Cost_Data_Table";"utility_costs",#N/A,FALSE,"Cost_Data_Table";"utility_costs_inflated",#N/A,FALSE,"Cost_Data_Table"}</definedName>
    <definedName name="wrn.costs." localSheetId="4" hidden="1">{"consolidated_costs",#N/A,FALSE,"Cost_Data_Table";"regulatory_adjustments",#N/A,FALSE,"Cost_Data_Table";"adjustment_explanations",#N/A,FALSE,"Cost_Data_Table";"utility_costs",#N/A,FALSE,"Cost_Data_Table";"utility_costs_inflated",#N/A,FALSE,"Cost_Data_Table"}</definedName>
    <definedName name="wrn.costs." localSheetId="5" hidden="1">{"consolidated_costs",#N/A,FALSE,"Cost_Data_Table";"regulatory_adjustments",#N/A,FALSE,"Cost_Data_Table";"adjustment_explanations",#N/A,FALSE,"Cost_Data_Table";"utility_costs",#N/A,FALSE,"Cost_Data_Table";"utility_costs_inflated",#N/A,FALSE,"Cost_Data_Table"}</definedName>
    <definedName name="wrn.costs." localSheetId="6" hidden="1">{"consolidated_costs",#N/A,FALSE,"Cost_Data_Table";"regulatory_adjustments",#N/A,FALSE,"Cost_Data_Table";"adjustment_explanations",#N/A,FALSE,"Cost_Data_Table";"utility_costs",#N/A,FALSE,"Cost_Data_Table";"utility_costs_inflated",#N/A,FALSE,"Cost_Data_Table"}</definedName>
    <definedName name="wrn.costs." localSheetId="7" hidden="1">{"consolidated_costs",#N/A,FALSE,"Cost_Data_Table";"regulatory_adjustments",#N/A,FALSE,"Cost_Data_Table";"adjustment_explanations",#N/A,FALSE,"Cost_Data_Table";"utility_costs",#N/A,FALSE,"Cost_Data_Table";"utility_costs_inflated",#N/A,FALSE,"Cost_Data_Table"}</definedName>
    <definedName name="wrn.costs." localSheetId="8" hidden="1">{"consolidated_costs",#N/A,FALSE,"Cost_Data_Table";"regulatory_adjustments",#N/A,FALSE,"Cost_Data_Table";"adjustment_explanations",#N/A,FALSE,"Cost_Data_Table";"utility_costs",#N/A,FALSE,"Cost_Data_Table";"utility_costs_inflated",#N/A,FALSE,"Cost_Data_Table"}</definedName>
    <definedName name="wrn.costs." localSheetId="9" hidden="1">{"consolidated_costs",#N/A,FALSE,"Cost_Data_Table";"regulatory_adjustments",#N/A,FALSE,"Cost_Data_Table";"adjustment_explanations",#N/A,FALSE,"Cost_Data_Table";"utility_costs",#N/A,FALSE,"Cost_Data_Table";"utility_costs_inflated",#N/A,FALSE,"Cost_Data_Table"}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stadds_volumes." localSheetId="0" hidden="1">{"datatable",#N/A,FALSE,"Cust.Adds_Volumes"}</definedName>
    <definedName name="wrn.custadds_volumes." localSheetId="1" hidden="1">{"datatable",#N/A,FALSE,"Cust.Adds_Volumes"}</definedName>
    <definedName name="wrn.custadds_volumes." localSheetId="2" hidden="1">{"datatable",#N/A,FALSE,"Cust.Adds_Volumes"}</definedName>
    <definedName name="wrn.custadds_volumes." localSheetId="3" hidden="1">{"datatable",#N/A,FALSE,"Cust.Adds_Volumes"}</definedName>
    <definedName name="wrn.custadds_volumes." localSheetId="4" hidden="1">{"datatable",#N/A,FALSE,"Cust.Adds_Volumes"}</definedName>
    <definedName name="wrn.custadds_volumes." localSheetId="5" hidden="1">{"datatable",#N/A,FALSE,"Cust.Adds_Volumes"}</definedName>
    <definedName name="wrn.custadds_volumes." localSheetId="6" hidden="1">{"datatable",#N/A,FALSE,"Cust.Adds_Volumes"}</definedName>
    <definedName name="wrn.custadds_volumes." localSheetId="7" hidden="1">{"datatable",#N/A,FALSE,"Cust.Adds_Volumes"}</definedName>
    <definedName name="wrn.custadds_volumes." localSheetId="8" hidden="1">{"datatable",#N/A,FALSE,"Cust.Adds_Volumes"}</definedName>
    <definedName name="wrn.custadds_volumes." localSheetId="9" hidden="1">{"datatable",#N/A,FALSE,"Cust.Adds_Volumes"}</definedName>
    <definedName name="wrn.custadds_volumes." hidden="1">{"datatable",#N/A,FALSE,"Cust.Adds_Volumes"}</definedName>
    <definedName name="wrn.Depreciation._.Expense." localSheetId="0"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localSheetId="1"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localSheetId="2"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localSheetId="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localSheetId="4"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localSheetId="5"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localSheetId="6"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localSheetId="7"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localSheetId="8"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localSheetId="9"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Effective._.Capital._.Expenditures."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localSheetId="1"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localSheetId="2"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localSheetId="3"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localSheetId="4"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localSheetId="5"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localSheetId="6"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localSheetId="7"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localSheetId="8"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localSheetId="9"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Gross._.PPE."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localSheetId="1"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localSheetId="2"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localSheetId="3"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localSheetId="4"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localSheetId="5"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localSheetId="6"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localSheetId="7"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localSheetId="8"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localSheetId="9"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income." localSheetId="0" hidden="1">{"income",#N/A,FALSE,"income_statement"}</definedName>
    <definedName name="wrn.income." localSheetId="1" hidden="1">{"income",#N/A,FALSE,"income_statement"}</definedName>
    <definedName name="wrn.income." localSheetId="2" hidden="1">{"income",#N/A,FALSE,"income_statement"}</definedName>
    <definedName name="wrn.income." localSheetId="3" hidden="1">{"income",#N/A,FALSE,"income_statement"}</definedName>
    <definedName name="wrn.income." localSheetId="4" hidden="1">{"income",#N/A,FALSE,"income_statement"}</definedName>
    <definedName name="wrn.income." localSheetId="5" hidden="1">{"income",#N/A,FALSE,"income_statement"}</definedName>
    <definedName name="wrn.income." localSheetId="6" hidden="1">{"income",#N/A,FALSE,"income_statement"}</definedName>
    <definedName name="wrn.income." localSheetId="7" hidden="1">{"income",#N/A,FALSE,"income_statement"}</definedName>
    <definedName name="wrn.income." localSheetId="8" hidden="1">{"income",#N/A,FALSE,"income_statement"}</definedName>
    <definedName name="wrn.income." localSheetId="9" hidden="1">{"income",#N/A,FALSE,"income_statement"}</definedName>
    <definedName name="wrn.income." hidden="1">{"income",#N/A,FALSE,"income_statement"}</definedName>
    <definedName name="wrn.Input._.Items." localSheetId="0"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localSheetId="1"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localSheetId="2"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localSheetId="3"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localSheetId="4"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localSheetId="5"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localSheetId="6"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localSheetId="7"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localSheetId="8"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localSheetId="9"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OMreport." localSheetId="0" hidden="1">{"OM_data",#N/A,FALSE,"O&amp;M Data Table";"OM_regulatory_adjustments",#N/A,FALSE,"O&amp;M Data Table";"OM_select_data",#N/A,FALSE,"O&amp;M Data Table"}</definedName>
    <definedName name="wrn.OMreport." localSheetId="1" hidden="1">{"OM_data",#N/A,FALSE,"O&amp;M Data Table";"OM_regulatory_adjustments",#N/A,FALSE,"O&amp;M Data Table";"OM_select_data",#N/A,FALSE,"O&amp;M Data Table"}</definedName>
    <definedName name="wrn.OMreport." localSheetId="2" hidden="1">{"OM_data",#N/A,FALSE,"O&amp;M Data Table";"OM_regulatory_adjustments",#N/A,FALSE,"O&amp;M Data Table";"OM_select_data",#N/A,FALSE,"O&amp;M Data Table"}</definedName>
    <definedName name="wrn.OMreport." localSheetId="3" hidden="1">{"OM_data",#N/A,FALSE,"O&amp;M Data Table";"OM_regulatory_adjustments",#N/A,FALSE,"O&amp;M Data Table";"OM_select_data",#N/A,FALSE,"O&amp;M Data Table"}</definedName>
    <definedName name="wrn.OMreport." localSheetId="4" hidden="1">{"OM_data",#N/A,FALSE,"O&amp;M Data Table";"OM_regulatory_adjustments",#N/A,FALSE,"O&amp;M Data Table";"OM_select_data",#N/A,FALSE,"O&amp;M Data Table"}</definedName>
    <definedName name="wrn.OMreport." localSheetId="5" hidden="1">{"OM_data",#N/A,FALSE,"O&amp;M Data Table";"OM_regulatory_adjustments",#N/A,FALSE,"O&amp;M Data Table";"OM_select_data",#N/A,FALSE,"O&amp;M Data Table"}</definedName>
    <definedName name="wrn.OMreport." localSheetId="6" hidden="1">{"OM_data",#N/A,FALSE,"O&amp;M Data Table";"OM_regulatory_adjustments",#N/A,FALSE,"O&amp;M Data Table";"OM_select_data",#N/A,FALSE,"O&amp;M Data Table"}</definedName>
    <definedName name="wrn.OMreport." localSheetId="7" hidden="1">{"OM_data",#N/A,FALSE,"O&amp;M Data Table";"OM_regulatory_adjustments",#N/A,FALSE,"O&amp;M Data Table";"OM_select_data",#N/A,FALSE,"O&amp;M Data Table"}</definedName>
    <definedName name="wrn.OMreport." localSheetId="8" hidden="1">{"OM_data",#N/A,FALSE,"O&amp;M Data Table";"OM_regulatory_adjustments",#N/A,FALSE,"O&amp;M Data Table";"OM_select_data",#N/A,FALSE,"O&amp;M Data Table"}</definedName>
    <definedName name="wrn.OMreport." localSheetId="9" hidden="1">{"OM_data",#N/A,FALSE,"O&amp;M Data Table";"OM_regulatory_adjustments",#N/A,FALSE,"O&amp;M Data Table";"OM_select_data",#N/A,FALSE,"O&amp;M Data Table"}</definedName>
    <definedName name="wrn.OMreport." hidden="1">{"OM_data",#N/A,FALSE,"O&amp;M Data Table";"OM_regulatory_adjustments",#N/A,FALSE,"O&amp;M Data Table";"OM_select_data",#N/A,FALSE,"O&amp;M Data Table"}</definedName>
    <definedName name="wrn.revenue." localSheetId="0"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1"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2"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3"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4"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5"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6"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7"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8"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9" hidden="1">{"Consolidated_revenue",#N/A,FALSE,"Revenue_Data_Table";"regulatory_adjustments",#N/A,FALSE,"Revenue_Data_Table";"adjustment_explanation",#N/A,FALSE,"Revenue_Data_Table";"utility_revenue",#N/A,FALSE,"Revenue_Data_Table";"utility_revenue_inflated",#N/A,FALSE,"Revenue_Data_Table"}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ytrytry" localSheetId="0" hidden="1">{#N/A,#N/A,FALSE,"Aging Summary";#N/A,#N/A,FALSE,"Ratio Analysis";#N/A,#N/A,FALSE,"Test 120 Day Accts";#N/A,#N/A,FALSE,"Tickmarks"}</definedName>
    <definedName name="ytrytry" localSheetId="1" hidden="1">{#N/A,#N/A,FALSE,"Aging Summary";#N/A,#N/A,FALSE,"Ratio Analysis";#N/A,#N/A,FALSE,"Test 120 Day Accts";#N/A,#N/A,FALSE,"Tickmarks"}</definedName>
    <definedName name="ytrytry" localSheetId="2" hidden="1">{#N/A,#N/A,FALSE,"Aging Summary";#N/A,#N/A,FALSE,"Ratio Analysis";#N/A,#N/A,FALSE,"Test 120 Day Accts";#N/A,#N/A,FALSE,"Tickmarks"}</definedName>
    <definedName name="ytrytry" localSheetId="3" hidden="1">{#N/A,#N/A,FALSE,"Aging Summary";#N/A,#N/A,FALSE,"Ratio Analysis";#N/A,#N/A,FALSE,"Test 120 Day Accts";#N/A,#N/A,FALSE,"Tickmarks"}</definedName>
    <definedName name="ytrytry" localSheetId="4" hidden="1">{#N/A,#N/A,FALSE,"Aging Summary";#N/A,#N/A,FALSE,"Ratio Analysis";#N/A,#N/A,FALSE,"Test 120 Day Accts";#N/A,#N/A,FALSE,"Tickmarks"}</definedName>
    <definedName name="ytrytry" localSheetId="5" hidden="1">{#N/A,#N/A,FALSE,"Aging Summary";#N/A,#N/A,FALSE,"Ratio Analysis";#N/A,#N/A,FALSE,"Test 120 Day Accts";#N/A,#N/A,FALSE,"Tickmarks"}</definedName>
    <definedName name="ytrytry" localSheetId="6" hidden="1">{#N/A,#N/A,FALSE,"Aging Summary";#N/A,#N/A,FALSE,"Ratio Analysis";#N/A,#N/A,FALSE,"Test 120 Day Accts";#N/A,#N/A,FALSE,"Tickmarks"}</definedName>
    <definedName name="ytrytry" localSheetId="7" hidden="1">{#N/A,#N/A,FALSE,"Aging Summary";#N/A,#N/A,FALSE,"Ratio Analysis";#N/A,#N/A,FALSE,"Test 120 Day Accts";#N/A,#N/A,FALSE,"Tickmarks"}</definedName>
    <definedName name="ytrytry" localSheetId="8" hidden="1">{#N/A,#N/A,FALSE,"Aging Summary";#N/A,#N/A,FALSE,"Ratio Analysis";#N/A,#N/A,FALSE,"Test 120 Day Accts";#N/A,#N/A,FALSE,"Tickmarks"}</definedName>
    <definedName name="ytrytry" localSheetId="9" hidden="1">{#N/A,#N/A,FALSE,"Aging Summary";#N/A,#N/A,FALSE,"Ratio Analysis";#N/A,#N/A,FALSE,"Test 120 Day Accts";#N/A,#N/A,FALSE,"Tickmarks"}</definedName>
    <definedName name="ytrytry" hidden="1">{#N/A,#N/A,FALSE,"Aging Summary";#N/A,#N/A,FALSE,"Ratio Analysis";#N/A,#N/A,FALSE,"Test 120 Day Accts";#N/A,#N/A,FALSE,"Tickmarks"}</definedName>
    <definedName name="yuiyi" localSheetId="1" hidden="1">#REF!</definedName>
    <definedName name="yuiyi" localSheetId="2" hidden="1">#REF!</definedName>
    <definedName name="yuiyi" localSheetId="3" hidden="1">#REF!</definedName>
    <definedName name="yuiyi" localSheetId="4" hidden="1">#REF!</definedName>
    <definedName name="yuiyi" localSheetId="5" hidden="1">#REF!</definedName>
    <definedName name="yuiyi" localSheetId="6" hidden="1">#REF!</definedName>
    <definedName name="yuiyi" localSheetId="7" hidden="1">#REF!</definedName>
    <definedName name="yuiyi" localSheetId="8" hidden="1">#REF!</definedName>
    <definedName name="yuiyi" localSheetId="9" hidden="1">#REF!</definedName>
    <definedName name="yuiyi" hidden="1">#REF!</definedName>
    <definedName name="yuiyuiy" localSheetId="1" hidden="1">#REF!</definedName>
    <definedName name="yuiyuiy" localSheetId="2" hidden="1">#REF!</definedName>
    <definedName name="yuiyuiy" localSheetId="3" hidden="1">#REF!</definedName>
    <definedName name="yuiyuiy" localSheetId="4" hidden="1">#REF!</definedName>
    <definedName name="yuiyuiy" localSheetId="5" hidden="1">#REF!</definedName>
    <definedName name="yuiyuiy" localSheetId="6" hidden="1">#REF!</definedName>
    <definedName name="yuiyuiy" localSheetId="7" hidden="1">#REF!</definedName>
    <definedName name="yuiyuiy" localSheetId="8" hidden="1">#REF!</definedName>
    <definedName name="yuiyuiy" localSheetId="9" hidden="1">#REF!</definedName>
    <definedName name="yuiyuiy" hidden="1">#REF!</definedName>
    <definedName name="yuyuiyiy" localSheetId="1" hidden="1">#REF!</definedName>
    <definedName name="yuyuiyiy" localSheetId="2" hidden="1">#REF!</definedName>
    <definedName name="yuyuiyiy" localSheetId="3" hidden="1">#REF!</definedName>
    <definedName name="yuyuiyiy" localSheetId="4" hidden="1">#REF!</definedName>
    <definedName name="yuyuiyiy" localSheetId="5" hidden="1">#REF!</definedName>
    <definedName name="yuyuiyiy" localSheetId="6" hidden="1">#REF!</definedName>
    <definedName name="yuyuiyiy" localSheetId="7" hidden="1">#REF!</definedName>
    <definedName name="yuyuiyiy" localSheetId="8" hidden="1">#REF!</definedName>
    <definedName name="yuyuiyiy" localSheetId="9" hidden="1">#REF!</definedName>
    <definedName name="yuyuiyiy" hidden="1">#REF!</definedName>
    <definedName name="yy" localSheetId="0" hidden="1">{#N/A,#N/A,FALSE,"Aging Summary";#N/A,#N/A,FALSE,"Ratio Analysis";#N/A,#N/A,FALSE,"Test 120 Day Accts";#N/A,#N/A,FALSE,"Tickmarks"}</definedName>
    <definedName name="yy" localSheetId="1" hidden="1">{#N/A,#N/A,FALSE,"Aging Summary";#N/A,#N/A,FALSE,"Ratio Analysis";#N/A,#N/A,FALSE,"Test 120 Day Accts";#N/A,#N/A,FALSE,"Tickmarks"}</definedName>
    <definedName name="yy" localSheetId="2" hidden="1">{#N/A,#N/A,FALSE,"Aging Summary";#N/A,#N/A,FALSE,"Ratio Analysis";#N/A,#N/A,FALSE,"Test 120 Day Accts";#N/A,#N/A,FALSE,"Tickmarks"}</definedName>
    <definedName name="yy" localSheetId="3" hidden="1">{#N/A,#N/A,FALSE,"Aging Summary";#N/A,#N/A,FALSE,"Ratio Analysis";#N/A,#N/A,FALSE,"Test 120 Day Accts";#N/A,#N/A,FALSE,"Tickmarks"}</definedName>
    <definedName name="yy" localSheetId="4" hidden="1">{#N/A,#N/A,FALSE,"Aging Summary";#N/A,#N/A,FALSE,"Ratio Analysis";#N/A,#N/A,FALSE,"Test 120 Day Accts";#N/A,#N/A,FALSE,"Tickmarks"}</definedName>
    <definedName name="yy" localSheetId="5" hidden="1">{#N/A,#N/A,FALSE,"Aging Summary";#N/A,#N/A,FALSE,"Ratio Analysis";#N/A,#N/A,FALSE,"Test 120 Day Accts";#N/A,#N/A,FALSE,"Tickmarks"}</definedName>
    <definedName name="yy" localSheetId="6" hidden="1">{#N/A,#N/A,FALSE,"Aging Summary";#N/A,#N/A,FALSE,"Ratio Analysis";#N/A,#N/A,FALSE,"Test 120 Day Accts";#N/A,#N/A,FALSE,"Tickmarks"}</definedName>
    <definedName name="yy" localSheetId="7" hidden="1">{#N/A,#N/A,FALSE,"Aging Summary";#N/A,#N/A,FALSE,"Ratio Analysis";#N/A,#N/A,FALSE,"Test 120 Day Accts";#N/A,#N/A,FALSE,"Tickmarks"}</definedName>
    <definedName name="yy" localSheetId="8" hidden="1">{#N/A,#N/A,FALSE,"Aging Summary";#N/A,#N/A,FALSE,"Ratio Analysis";#N/A,#N/A,FALSE,"Test 120 Day Accts";#N/A,#N/A,FALSE,"Tickmarks"}</definedName>
    <definedName name="yy" localSheetId="9" hidden="1">{#N/A,#N/A,FALSE,"Aging Summary";#N/A,#N/A,FALSE,"Ratio Analysis";#N/A,#N/A,FALSE,"Test 120 Day Accts";#N/A,#N/A,FALSE,"Tickmarks"}</definedName>
    <definedName name="yy" hidden="1">{#N/A,#N/A,FALSE,"Aging Summary";#N/A,#N/A,FALSE,"Ratio Analysis";#N/A,#N/A,FALSE,"Test 120 Day Accts";#N/A,#N/A,FALSE,"Tickmarks"}</definedName>
    <definedName name="yytr"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localSheetId="1"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localSheetId="2"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localSheetId="3"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localSheetId="4"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localSheetId="5"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localSheetId="6"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localSheetId="7"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localSheetId="8"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localSheetId="9"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localSheetId="1"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localSheetId="2"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localSheetId="3"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localSheetId="4"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localSheetId="5"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localSheetId="6"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localSheetId="7"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localSheetId="8"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localSheetId="9"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4" i="48" l="1"/>
  <c r="E94" i="47"/>
  <c r="E94" i="46"/>
  <c r="E93" i="45"/>
  <c r="E94" i="45" s="1"/>
  <c r="E94" i="44"/>
  <c r="E94" i="53"/>
  <c r="E94" i="51"/>
  <c r="E93" i="50"/>
  <c r="F92" i="49"/>
  <c r="Q93" i="52"/>
  <c r="M93" i="44"/>
  <c r="O93" i="53"/>
  <c r="K94" i="49"/>
  <c r="M93" i="49"/>
  <c r="N92" i="49"/>
  <c r="M92" i="49"/>
  <c r="L92" i="49"/>
  <c r="L94" i="49" s="1"/>
  <c r="K92" i="49"/>
  <c r="J92" i="49"/>
  <c r="J94" i="49" s="1"/>
  <c r="G92" i="49"/>
  <c r="F94" i="49"/>
  <c r="E92" i="49"/>
  <c r="D92" i="49"/>
  <c r="L94" i="50"/>
  <c r="F94" i="50"/>
  <c r="M93" i="50"/>
  <c r="N92" i="50"/>
  <c r="M92" i="50"/>
  <c r="M94" i="50" s="1"/>
  <c r="L92" i="50"/>
  <c r="K92" i="50"/>
  <c r="K94" i="50" s="1"/>
  <c r="J92" i="50"/>
  <c r="J94" i="50" s="1"/>
  <c r="G92" i="50"/>
  <c r="F92" i="50"/>
  <c r="E92" i="50"/>
  <c r="D92" i="50"/>
  <c r="K92" i="51"/>
  <c r="K94" i="51" s="1"/>
  <c r="L92" i="51"/>
  <c r="L94" i="51" s="1"/>
  <c r="M92" i="51"/>
  <c r="N92" i="51"/>
  <c r="J92" i="51"/>
  <c r="E92" i="51"/>
  <c r="F92" i="51"/>
  <c r="F94" i="51" s="1"/>
  <c r="G92" i="51"/>
  <c r="D92" i="51"/>
  <c r="J94" i="51"/>
  <c r="M93" i="51"/>
  <c r="M94" i="51" s="1"/>
  <c r="M94" i="52"/>
  <c r="N94" i="52"/>
  <c r="O94" i="52"/>
  <c r="P94" i="52"/>
  <c r="L94" i="52"/>
  <c r="E94" i="52"/>
  <c r="G94" i="52"/>
  <c r="H94" i="52"/>
  <c r="M92" i="52"/>
  <c r="N92" i="52"/>
  <c r="O92" i="52"/>
  <c r="P92" i="52"/>
  <c r="Q92" i="52"/>
  <c r="R92" i="52"/>
  <c r="L92" i="52"/>
  <c r="E92" i="52"/>
  <c r="F92" i="52"/>
  <c r="G92" i="52"/>
  <c r="H92" i="52"/>
  <c r="I92" i="52"/>
  <c r="D92" i="52"/>
  <c r="L94" i="46"/>
  <c r="M94" i="46"/>
  <c r="L94" i="44"/>
  <c r="K94" i="53"/>
  <c r="J94" i="53"/>
  <c r="N94" i="53"/>
  <c r="M94" i="53"/>
  <c r="L94" i="53"/>
  <c r="F94" i="53"/>
  <c r="F94" i="48"/>
  <c r="M93" i="48"/>
  <c r="M94" i="48"/>
  <c r="L94" i="48"/>
  <c r="K94" i="48"/>
  <c r="J94" i="48"/>
  <c r="F94" i="47"/>
  <c r="M93" i="47"/>
  <c r="M94" i="47"/>
  <c r="L94" i="47"/>
  <c r="K94" i="47"/>
  <c r="J94" i="47"/>
  <c r="F94" i="46"/>
  <c r="M93" i="46"/>
  <c r="K94" i="46"/>
  <c r="J94" i="46"/>
  <c r="F94" i="45"/>
  <c r="M93" i="45"/>
  <c r="M94" i="45"/>
  <c r="L94" i="45"/>
  <c r="K94" i="45"/>
  <c r="J94" i="45"/>
  <c r="K94" i="44"/>
  <c r="M94" i="44"/>
  <c r="J94" i="44"/>
  <c r="F94" i="44"/>
  <c r="N4" i="48"/>
  <c r="N2" i="48"/>
  <c r="N1" i="48"/>
  <c r="N4" i="47"/>
  <c r="N2" i="47"/>
  <c r="N1" i="47"/>
  <c r="N4" i="46"/>
  <c r="N2" i="46"/>
  <c r="N1" i="46"/>
  <c r="N4" i="45"/>
  <c r="N2" i="45"/>
  <c r="N1" i="45"/>
  <c r="N4" i="44"/>
  <c r="N2" i="44"/>
  <c r="N1" i="44"/>
  <c r="P4" i="53"/>
  <c r="P2" i="53"/>
  <c r="P1" i="53"/>
  <c r="R4" i="52"/>
  <c r="R2" i="52"/>
  <c r="R1" i="52"/>
  <c r="N4" i="51"/>
  <c r="N2" i="51"/>
  <c r="N1" i="51"/>
  <c r="N7" i="48"/>
  <c r="N7" i="47"/>
  <c r="N7" i="46"/>
  <c r="N7" i="45"/>
  <c r="N7" i="44"/>
  <c r="P7" i="53"/>
  <c r="R7" i="52"/>
  <c r="N7" i="51"/>
  <c r="N7" i="50"/>
  <c r="N4" i="50"/>
  <c r="N2" i="50"/>
  <c r="N1" i="50"/>
  <c r="E94" i="50" l="1"/>
  <c r="Q94" i="52"/>
  <c r="E94" i="49"/>
  <c r="M94" i="49"/>
  <c r="G93" i="49"/>
  <c r="O94" i="53"/>
  <c r="G94" i="49" l="1"/>
  <c r="D93" i="50"/>
  <c r="G93" i="50" s="1"/>
  <c r="N93" i="49"/>
  <c r="N94" i="49" s="1"/>
  <c r="D94" i="49"/>
  <c r="D94" i="50" l="1"/>
  <c r="N93" i="50"/>
  <c r="N94" i="50" s="1"/>
  <c r="D93" i="51"/>
  <c r="G94" i="50"/>
  <c r="D94" i="51" l="1"/>
  <c r="G93" i="51"/>
  <c r="N93" i="51" l="1"/>
  <c r="N94" i="51" s="1"/>
  <c r="D93" i="52"/>
  <c r="G94" i="51"/>
  <c r="D94" i="52" l="1"/>
  <c r="F93" i="52"/>
  <c r="I93" i="52" l="1"/>
  <c r="F94" i="52"/>
  <c r="R93" i="52" l="1"/>
  <c r="R94" i="52" s="1"/>
  <c r="I94" i="52"/>
  <c r="D93" i="53"/>
  <c r="D94" i="53" l="1"/>
  <c r="G93" i="53"/>
  <c r="P93" i="53" l="1"/>
  <c r="P94" i="53" s="1"/>
  <c r="D93" i="44"/>
  <c r="G94" i="53"/>
  <c r="D94" i="44" l="1"/>
  <c r="G93" i="44"/>
  <c r="D93" i="45" l="1"/>
  <c r="N93" i="44"/>
  <c r="N94" i="44" s="1"/>
  <c r="G94" i="44"/>
  <c r="G93" i="45" l="1"/>
  <c r="D94" i="45"/>
  <c r="G94" i="45" l="1"/>
  <c r="N93" i="45"/>
  <c r="N94" i="45" s="1"/>
  <c r="D93" i="46"/>
  <c r="G93" i="46" l="1"/>
  <c r="D94" i="46"/>
  <c r="G94" i="46" l="1"/>
  <c r="N93" i="46"/>
  <c r="N94" i="46" s="1"/>
  <c r="D93" i="47"/>
  <c r="G93" i="47" l="1"/>
  <c r="D94" i="47"/>
  <c r="D93" i="48" l="1"/>
  <c r="G94" i="47"/>
  <c r="N93" i="47"/>
  <c r="N94" i="47" s="1"/>
  <c r="G93" i="48" l="1"/>
  <c r="D94" i="48"/>
  <c r="N93" i="48" l="1"/>
  <c r="N94" i="48" s="1"/>
  <c r="G94" i="48"/>
</calcChain>
</file>

<file path=xl/sharedStrings.xml><?xml version="1.0" encoding="utf-8"?>
<sst xmlns="http://schemas.openxmlformats.org/spreadsheetml/2006/main" count="991" uniqueCount="95">
  <si>
    <t>File Number:</t>
  </si>
  <si>
    <t>Exhibit:</t>
  </si>
  <si>
    <t>Tab:</t>
  </si>
  <si>
    <t>Schedule:</t>
  </si>
  <si>
    <t>Page:</t>
  </si>
  <si>
    <t>Date:</t>
  </si>
  <si>
    <t xml:space="preserve">Year </t>
  </si>
  <si>
    <t>Additions</t>
  </si>
  <si>
    <t>Closing Balance</t>
  </si>
  <si>
    <t>Net Book Value</t>
  </si>
  <si>
    <t>Computer Software (Formally known as Account 1925)</t>
  </si>
  <si>
    <t>N/A</t>
  </si>
  <si>
    <t>Land</t>
  </si>
  <si>
    <t>Buildings</t>
  </si>
  <si>
    <t>Transformer Station Equipment &gt;50 kV</t>
  </si>
  <si>
    <t>Distribution Station Equipment &lt;50 kV</t>
  </si>
  <si>
    <t>Poles, Towers &amp; Fixtures</t>
  </si>
  <si>
    <t>Overhead Conductors &amp; Devices</t>
  </si>
  <si>
    <t>Underground Conduit</t>
  </si>
  <si>
    <t>Underground Conductors &amp; Devices</t>
  </si>
  <si>
    <t>Line Transformers</t>
  </si>
  <si>
    <t>Services (Overhead &amp; Underground)</t>
  </si>
  <si>
    <t>Meters</t>
  </si>
  <si>
    <t>Buildings &amp; Fixtures</t>
  </si>
  <si>
    <t>Leasehold Improvements</t>
  </si>
  <si>
    <t>Computer Equipment - Hardware</t>
  </si>
  <si>
    <t>Transportation Equipment</t>
  </si>
  <si>
    <t>Stores Equipment</t>
  </si>
  <si>
    <t>Tools, Shop &amp; Garage Equipment</t>
  </si>
  <si>
    <t>Measurement &amp; Testing Equipment</t>
  </si>
  <si>
    <t>Communications Equipment</t>
  </si>
  <si>
    <t xml:space="preserve">Miscellaneous Equipment </t>
  </si>
  <si>
    <t>Load Management Controls Customer Premises</t>
  </si>
  <si>
    <t>Load Management Controls Utility Premises</t>
  </si>
  <si>
    <t>System Supervisor Equipment</t>
  </si>
  <si>
    <t>Miscellaneous Fixed Assets</t>
  </si>
  <si>
    <t>Capital Contributions Paid</t>
  </si>
  <si>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</si>
  <si>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</si>
  <si>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</si>
  <si>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t>
  </si>
  <si>
    <t>Meters (Smart Meters)</t>
  </si>
  <si>
    <t>Transportation</t>
  </si>
  <si>
    <t>Net Depreciation</t>
  </si>
  <si>
    <t>Total</t>
  </si>
  <si>
    <r>
      <rPr>
        <b/>
        <sz val="10"/>
        <rFont val="Arial"/>
        <family val="2"/>
      </rPr>
      <t>Less:</t>
    </r>
    <r>
      <rPr>
        <sz val="10"/>
        <rFont val="Arial"/>
        <family val="2"/>
      </rPr>
      <t xml:space="preserve"> </t>
    </r>
    <r>
      <rPr>
        <i/>
        <sz val="10"/>
        <rFont val="Arial"/>
        <family val="2"/>
      </rPr>
      <t>Fully Allocated Depreciation</t>
    </r>
  </si>
  <si>
    <t>Street Lighting and Signal Systems</t>
  </si>
  <si>
    <t>Appendix 2-BA</t>
  </si>
  <si>
    <r>
      <t xml:space="preserve">Fixed Asset Continuity Schedule </t>
    </r>
    <r>
      <rPr>
        <b/>
        <vertAlign val="superscript"/>
        <sz val="14"/>
        <rFont val="Arial"/>
        <family val="2"/>
      </rPr>
      <t>1</t>
    </r>
    <r>
      <rPr>
        <b/>
        <sz val="14"/>
        <rFont val="Arial"/>
        <family val="2"/>
      </rPr>
      <t xml:space="preserve"> </t>
    </r>
  </si>
  <si>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</si>
  <si>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 If this is the first application where the applicant is rebasing under MIFRS, contact OEB staff for further guidance on the appropriate fixed asset continuity schedules to complete (i.e. applicable years and accounting standard for each schedule).</t>
  </si>
  <si>
    <t>The "CCA Class" for fixed assets should generally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</si>
  <si>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OEB.</t>
  </si>
  <si>
    <t>The additions in column (E) must not include construction work in progress (CWIP).</t>
  </si>
  <si>
    <t>Effective on the date of IFRS adoption, customer contributions will no longer be recorded in Account 1995 Contributions &amp; Grants, but will be recorded in Account 2440, Deferred Revenues.
Amortization of deferred revenue will be removed from the depreciation expense shown on this fixed asset continuity schedule as it should be included as income in Appendix 2-H Other Revenues.</t>
  </si>
  <si>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</si>
  <si>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t>This account includes the amount recorded under finance leases for plant leased from others and used by the utility in its utility operations.</t>
  </si>
  <si>
    <t>The applicant must establish the continuity of historical cost for gross assets and accumulated depreciation by asset class by ensuring that the opening balance in the year agrees to the closing balance in the prior year.</t>
  </si>
  <si>
    <t>Accounting Standard</t>
  </si>
  <si>
    <t>MIFRS</t>
  </si>
  <si>
    <t>Cost</t>
  </si>
  <si>
    <t>Accumulated Depreciation</t>
  </si>
  <si>
    <r>
      <t xml:space="preserve">CCA Class </t>
    </r>
    <r>
      <rPr>
        <b/>
        <vertAlign val="superscript"/>
        <sz val="10"/>
        <rFont val="Arial"/>
        <family val="2"/>
      </rPr>
      <t>2</t>
    </r>
  </si>
  <si>
    <r>
      <t xml:space="preserve">OEB Account </t>
    </r>
    <r>
      <rPr>
        <b/>
        <vertAlign val="superscript"/>
        <sz val="10"/>
        <rFont val="Arial"/>
        <family val="2"/>
      </rPr>
      <t>3</t>
    </r>
  </si>
  <si>
    <r>
      <t xml:space="preserve">Description </t>
    </r>
    <r>
      <rPr>
        <b/>
        <vertAlign val="superscript"/>
        <sz val="10"/>
        <rFont val="Arial"/>
        <family val="2"/>
      </rPr>
      <t>3</t>
    </r>
  </si>
  <si>
    <r>
      <t xml:space="preserve">Opening Balance </t>
    </r>
    <r>
      <rPr>
        <b/>
        <vertAlign val="superscript"/>
        <sz val="10"/>
        <rFont val="Arial"/>
        <family val="2"/>
      </rPr>
      <t>8</t>
    </r>
  </si>
  <si>
    <r>
      <t xml:space="preserve">Additions </t>
    </r>
    <r>
      <rPr>
        <b/>
        <vertAlign val="superscript"/>
        <sz val="10"/>
        <rFont val="Arial"/>
        <family val="2"/>
      </rPr>
      <t>4</t>
    </r>
  </si>
  <si>
    <r>
      <t xml:space="preserve">Disposals </t>
    </r>
    <r>
      <rPr>
        <b/>
        <vertAlign val="superscript"/>
        <sz val="10"/>
        <rFont val="Arial"/>
        <family val="2"/>
      </rPr>
      <t>6</t>
    </r>
  </si>
  <si>
    <t>RRR DATA</t>
  </si>
  <si>
    <t>CEC</t>
  </si>
  <si>
    <t>Land Rights (Formally known as Account 1906)</t>
  </si>
  <si>
    <t>Storage Battery Equipment</t>
  </si>
  <si>
    <t>Office Furniture &amp; Equipment (10 years)</t>
  </si>
  <si>
    <t>Office Furniture &amp; Equipment (5 years)</t>
  </si>
  <si>
    <t>Computer Equip.-Hardware(Post Mar. 22/04)</t>
  </si>
  <si>
    <t>Computer Equip.-Hardware(Post Mar. 19/07)</t>
  </si>
  <si>
    <t>Power Operated Equipment</t>
  </si>
  <si>
    <t>Communication Equipment (Smart Meters)</t>
  </si>
  <si>
    <t>Other Tangible Property</t>
  </si>
  <si>
    <t>Contributions &amp; Grants</t>
  </si>
  <si>
    <r>
      <t>Deferred Revenue</t>
    </r>
    <r>
      <rPr>
        <vertAlign val="superscript"/>
        <sz val="10"/>
        <rFont val="Arial"/>
        <family val="2"/>
      </rPr>
      <t>5</t>
    </r>
  </si>
  <si>
    <r>
      <t>Property Under Finance Lease</t>
    </r>
    <r>
      <rPr>
        <vertAlign val="superscript"/>
        <sz val="10"/>
        <rFont val="Arial"/>
        <family val="2"/>
      </rPr>
      <t>7</t>
    </r>
  </si>
  <si>
    <r>
      <t>Depreciation Expense adj. from gain or loss on the retirement of assets (pool of like assets), if applicable</t>
    </r>
    <r>
      <rPr>
        <b/>
        <vertAlign val="superscript"/>
        <sz val="10"/>
        <rFont val="Arial"/>
        <family val="2"/>
      </rPr>
      <t>6</t>
    </r>
  </si>
  <si>
    <t>Deferred Revenue</t>
  </si>
  <si>
    <t>TH Notes:</t>
  </si>
  <si>
    <t>Toronto Hydro follows current tax legislation for the assignment of CCA classes</t>
  </si>
  <si>
    <t>EB-2023-0195</t>
  </si>
  <si>
    <r>
      <t>Smart Meter Transfers</t>
    </r>
    <r>
      <rPr>
        <b/>
        <vertAlign val="superscript"/>
        <sz val="10"/>
        <rFont val="Arial"/>
        <family val="2"/>
      </rPr>
      <t>9</t>
    </r>
  </si>
  <si>
    <t>Revised Opening Balance</t>
  </si>
  <si>
    <r>
      <t>Land</t>
    </r>
    <r>
      <rPr>
        <vertAlign val="superscript"/>
        <sz val="10"/>
        <rFont val="Arial"/>
        <family val="2"/>
      </rPr>
      <t>10</t>
    </r>
  </si>
  <si>
    <t>As part of the depreciation useful life study update, Toronto Hydro updated the classification of meters within OEB 1860 to show that all of the utility's meters reflect the technological capabilities of a smart meter</t>
  </si>
  <si>
    <t>Positive disposal value reflects a reversal/correction of land assets that were erraneously written off historically</t>
  </si>
  <si>
    <t>Total PP&amp;E for Rate Base Purposes</t>
  </si>
  <si>
    <t>Construction Work In Progress</t>
  </si>
  <si>
    <t>Settlement Proposal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</si>
</sst>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quot;$&quot;* #,##0.00_-;_-&quot;$&quot;* &quot;-&quot;??_-;_-@_-"/>
    <numFmt numFmtId="43" formatCode="_-* #,##0.00_-;\-* #,##0.00_-;_-* &quot;-&quot;??_-;_-@_-"/>
    <numFmt numFmtId="164" formatCode="&quot;$&quot;#,##0_);\(&quot;$&quot;#,##0\)"/>
    <numFmt numFmtId="165" formatCode="_(&quot;$&quot;* #,##0.00_);_(&quot;$&quot;* \(#,##0.00\);_(&quot;$&quot;* &quot;-&quot;??_);_(@_)"/>
    <numFmt numFmtId="166" formatCode="_(* #,##0.00_);_(* \(#,##0.00\);_(* &quot;-&quot;??_);_(@_)"/>
    <numFmt numFmtId="167" formatCode="_-&quot;$&quot;* #,##0_-;\-&quot;$&quot;* #,##0_-;_-&quot;$&quot;* &quot;-&quot;??_-;_-@_-"/>
    <numFmt numFmtId="168" formatCode="_-* #,##0.00&quot;$&quot;_-;\-* #,##0.00&quot;$&quot;_-;_-* &quot;-&quot;??&quot;$&quot;_-;_-@_-"/>
    <numFmt numFmtId="169" formatCode="[$-1009]d/mmm/yy;@"/>
    <numFmt numFmtId="170" formatCode="_(* #,##0.0_);_(* \(#,##0.0\);_(* &quot;-&quot;??_);_(@_)"/>
    <numFmt numFmtId="171" formatCode="#,##0.0"/>
    <numFmt numFmtId="172" formatCode="mm/dd/yyyy"/>
    <numFmt numFmtId="173" formatCode="0\-0"/>
    <numFmt numFmtId="174" formatCode="##\-#"/>
    <numFmt numFmtId="175" formatCode="_(* #,##0_);_(* \(#,##0\);_(* &quot;-&quot;??_);_(@_)"/>
    <numFmt numFmtId="176" formatCode="_-* #,##0_-;\-* #,##0_-;_-* &quot;-&quot;??_-;_-@_-"/>
  </numFmts>
  <fonts count="59" x14ac:knownFonts="1">
    <font>
      <sz val="11"/>
      <color theme="1"/>
      <name val="Calibri"/>
      <family val="2"/>
      <scheme val="minor"/>
    </font>
    <font>
      <sz val="11"/>
      <color theme="1"/>
      <name val="Calibri"/>
      <family val="2"/>
      <scheme val="minor"/>
    </font>
    <font>
      <b/>
      <sz val="10"/>
      <name val="Arial"/>
      <family val="2"/>
    </font>
    <font>
      <sz val="8"/>
      <name val="Arial"/>
      <family val="2"/>
    </font>
    <font>
      <b/>
      <sz val="14"/>
      <name val="Arial"/>
      <family val="2"/>
    </font>
    <font>
      <sz val="10"/>
      <name val="Arial"/>
      <family val="2"/>
    </font>
    <font>
      <b/>
      <sz val="11"/>
      <name val="Arial"/>
      <family val="2"/>
    </font>
    <font>
      <b/>
      <u/>
      <sz val="11"/>
      <name val="Arial"/>
      <family val="2"/>
    </font>
    <font>
      <b/>
      <sz val="9"/>
      <name val="Arial"/>
      <family val="2"/>
    </font>
    <font>
      <b/>
      <i/>
      <sz val="10"/>
      <name val="Arial"/>
      <family val="2"/>
    </font>
    <font>
      <b/>
      <i/>
      <sz val="9"/>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sz val="8"/>
      <name val="Trebuchet MS"/>
      <family val="2"/>
    </font>
    <font>
      <sz val="11"/>
      <color indexed="8"/>
      <name val="Calibri"/>
      <family val="2"/>
    </font>
    <font>
      <sz val="11"/>
      <color theme="1"/>
      <name val="Arial"/>
      <family val="2"/>
    </font>
    <font>
      <i/>
      <sz val="10"/>
      <color rgb="FF7F7F7F"/>
      <name val="Arial"/>
      <family val="2"/>
    </font>
    <font>
      <sz val="10"/>
      <color rgb="FF006100"/>
      <name val="Arial"/>
      <family val="2"/>
    </font>
    <font>
      <b/>
      <sz val="10"/>
      <name val="Tahoma"/>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sz val="10"/>
      <color theme="1"/>
      <name val="Tahoma"/>
      <family val="2"/>
    </font>
    <font>
      <sz val="10"/>
      <name val="Tahoma"/>
      <family val="2"/>
    </font>
    <font>
      <sz val="10"/>
      <color indexed="8"/>
      <name val="Arial"/>
      <family val="2"/>
    </font>
    <font>
      <b/>
      <sz val="10"/>
      <color rgb="FF3F3F3F"/>
      <name val="Arial"/>
      <family val="2"/>
    </font>
    <font>
      <b/>
      <sz val="10"/>
      <color theme="1"/>
      <name val="Arial"/>
      <family val="2"/>
    </font>
    <font>
      <sz val="10"/>
      <color rgb="FFFF0000"/>
      <name val="Arial"/>
      <family val="2"/>
    </font>
    <font>
      <b/>
      <sz val="18"/>
      <color theme="3"/>
      <name val="Cambria"/>
      <family val="2"/>
      <scheme val="major"/>
    </font>
    <font>
      <u/>
      <sz val="11"/>
      <color theme="10"/>
      <name val="Calibri"/>
      <family val="2"/>
      <scheme val="minor"/>
    </font>
    <font>
      <u/>
      <sz val="11"/>
      <color theme="11"/>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10"/>
      <name val="Arial"/>
      <family val="2"/>
    </font>
    <font>
      <b/>
      <vertAlign val="superscript"/>
      <sz val="14"/>
      <name val="Arial"/>
      <family val="2"/>
    </font>
    <font>
      <sz val="11"/>
      <color theme="0"/>
      <name val="Arial"/>
      <family val="2"/>
    </font>
    <font>
      <b/>
      <vertAlign val="superscript"/>
      <sz val="10"/>
      <name val="Arial"/>
      <family val="2"/>
    </font>
    <font>
      <vertAlign val="superscript"/>
      <sz val="10"/>
      <name val="Arial"/>
      <family val="2"/>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indexed="9"/>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4313">
    <xf numFmtId="0" fontId="0" fillId="0" borderId="0"/>
    <xf numFmtId="0" fontId="11" fillId="10" borderId="0" applyNumberFormat="0" applyBorder="0" applyAlignment="0" applyProtection="0"/>
    <xf numFmtId="0" fontId="11" fillId="14"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2" fillId="12" borderId="0" applyNumberFormat="0" applyBorder="0" applyAlignment="0" applyProtection="0"/>
    <xf numFmtId="0" fontId="12" fillId="16" borderId="0" applyNumberFormat="0" applyBorder="0" applyAlignment="0" applyProtection="0"/>
    <xf numFmtId="0" fontId="12" fillId="20" borderId="0" applyNumberFormat="0" applyBorder="0" applyAlignment="0" applyProtection="0"/>
    <xf numFmtId="0" fontId="12" fillId="24" borderId="0" applyNumberFormat="0" applyBorder="0" applyAlignment="0" applyProtection="0"/>
    <xf numFmtId="0" fontId="12" fillId="28" borderId="0" applyNumberFormat="0" applyBorder="0" applyAlignment="0" applyProtection="0"/>
    <xf numFmtId="0" fontId="12" fillId="32" borderId="0" applyNumberFormat="0" applyBorder="0" applyAlignment="0" applyProtection="0"/>
    <xf numFmtId="0" fontId="12" fillId="9"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21" borderId="0" applyNumberFormat="0" applyBorder="0" applyAlignment="0" applyProtection="0"/>
    <xf numFmtId="0" fontId="12" fillId="25" borderId="0" applyNumberFormat="0" applyBorder="0" applyAlignment="0" applyProtection="0"/>
    <xf numFmtId="0" fontId="12" fillId="29" borderId="0" applyNumberFormat="0" applyBorder="0" applyAlignment="0" applyProtection="0"/>
    <xf numFmtId="0" fontId="13" fillId="3" borderId="0" applyNumberFormat="0" applyBorder="0" applyAlignment="0" applyProtection="0"/>
    <xf numFmtId="0" fontId="14" fillId="6" borderId="4" applyNumberFormat="0" applyAlignment="0" applyProtection="0"/>
    <xf numFmtId="0" fontId="15" fillId="7" borderId="7"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43"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166" fontId="9" fillId="0" borderId="0" applyFont="0" applyFill="0" applyBorder="0" applyAlignment="0" applyProtection="0"/>
    <xf numFmtId="43" fontId="1" fillId="0" borderId="0" applyFont="0" applyFill="0" applyBorder="0" applyAlignment="0" applyProtection="0"/>
    <xf numFmtId="166"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44" fontId="5"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9" fillId="0" borderId="0" applyNumberFormat="0" applyFill="0" applyBorder="0" applyAlignment="0" applyProtection="0"/>
    <xf numFmtId="0" fontId="20" fillId="2" borderId="0" applyNumberFormat="0" applyBorder="0" applyAlignment="0" applyProtection="0"/>
    <xf numFmtId="0" fontId="21" fillId="34" borderId="0"/>
    <xf numFmtId="0" fontId="22" fillId="0" borderId="1" applyNumberFormat="0" applyFill="0" applyAlignment="0" applyProtection="0"/>
    <xf numFmtId="0" fontId="23" fillId="0" borderId="2" applyNumberFormat="0" applyFill="0" applyAlignment="0" applyProtection="0"/>
    <xf numFmtId="0" fontId="24" fillId="0" borderId="3" applyNumberFormat="0" applyFill="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5" borderId="4" applyNumberFormat="0" applyAlignment="0" applyProtection="0"/>
    <xf numFmtId="0" fontId="27" fillId="0" borderId="6" applyNumberFormat="0" applyFill="0" applyAlignment="0" applyProtection="0"/>
    <xf numFmtId="0" fontId="28" fillId="4" borderId="0" applyNumberFormat="0" applyBorder="0" applyAlignment="0" applyProtection="0"/>
    <xf numFmtId="0" fontId="5" fillId="0" borderId="0"/>
    <xf numFmtId="0" fontId="5" fillId="0" borderId="0"/>
    <xf numFmtId="169"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0" fontId="1" fillId="0" borderId="0"/>
    <xf numFmtId="0" fontId="1" fillId="0" borderId="0"/>
    <xf numFmtId="0" fontId="29" fillId="0" borderId="0"/>
    <xf numFmtId="0" fontId="29" fillId="0" borderId="0"/>
    <xf numFmtId="0" fontId="1" fillId="0" borderId="0"/>
    <xf numFmtId="0" fontId="29" fillId="0" borderId="0"/>
    <xf numFmtId="0" fontId="1" fillId="0" borderId="0"/>
    <xf numFmtId="0" fontId="1" fillId="0" borderId="0"/>
    <xf numFmtId="0" fontId="5" fillId="0" borderId="0"/>
    <xf numFmtId="169" fontId="1" fillId="0" borderId="0"/>
    <xf numFmtId="0" fontId="5"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0" fontId="1" fillId="0" borderId="0"/>
    <xf numFmtId="0" fontId="30" fillId="0" borderId="0"/>
    <xf numFmtId="0" fontId="5" fillId="0" borderId="0"/>
    <xf numFmtId="0" fontId="30" fillId="0" borderId="0"/>
    <xf numFmtId="0" fontId="1" fillId="0" borderId="0"/>
    <xf numFmtId="0" fontId="11" fillId="0" borderId="0"/>
    <xf numFmtId="0" fontId="11" fillId="0" borderId="0"/>
    <xf numFmtId="169"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31" fillId="0" borderId="0">
      <alignment vertical="top"/>
    </xf>
    <xf numFmtId="0" fontId="31" fillId="0" borderId="0">
      <alignment vertical="top"/>
    </xf>
    <xf numFmtId="0" fontId="1" fillId="0" borderId="0"/>
    <xf numFmtId="0" fontId="5" fillId="0" borderId="0"/>
    <xf numFmtId="0" fontId="1" fillId="0" borderId="0"/>
    <xf numFmtId="0" fontId="1" fillId="0" borderId="0"/>
    <xf numFmtId="0" fontId="18" fillId="0" borderId="0"/>
    <xf numFmtId="0" fontId="5" fillId="0" borderId="0"/>
    <xf numFmtId="0" fontId="1" fillId="0" borderId="0"/>
    <xf numFmtId="0" fontId="1" fillId="0" borderId="0"/>
    <xf numFmtId="0" fontId="5" fillId="0" borderId="0"/>
    <xf numFmtId="0" fontId="1" fillId="0" borderId="0"/>
    <xf numFmtId="0" fontId="1" fillId="0" borderId="0"/>
    <xf numFmtId="169" fontId="1" fillId="0" borderId="0"/>
    <xf numFmtId="0" fontId="1" fillId="0" borderId="0"/>
    <xf numFmtId="169" fontId="1" fillId="0" borderId="0"/>
    <xf numFmtId="0" fontId="11" fillId="8" borderId="8" applyNumberFormat="0" applyFont="0" applyAlignment="0" applyProtection="0"/>
    <xf numFmtId="0" fontId="32" fillId="6" borderId="5" applyNumberFormat="0" applyAlignment="0" applyProtection="0"/>
    <xf numFmtId="9" fontId="5"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170" fontId="5" fillId="0" borderId="0"/>
    <xf numFmtId="171" fontId="5" fillId="0" borderId="0"/>
    <xf numFmtId="170" fontId="5" fillId="0" borderId="0"/>
    <xf numFmtId="170" fontId="5" fillId="0" borderId="0"/>
    <xf numFmtId="170" fontId="5" fillId="0" borderId="0"/>
    <xf numFmtId="170" fontId="5" fillId="0" borderId="0"/>
    <xf numFmtId="172" fontId="5" fillId="0" borderId="0"/>
    <xf numFmtId="173" fontId="5" fillId="0" borderId="0"/>
    <xf numFmtId="172" fontId="5" fillId="0" borderId="0"/>
    <xf numFmtId="0" fontId="17" fillId="35" borderId="0" applyNumberFormat="0" applyBorder="0" applyAlignment="0" applyProtection="0"/>
    <xf numFmtId="0" fontId="17" fillId="36" borderId="0" applyNumberFormat="0" applyBorder="0" applyAlignment="0" applyProtection="0"/>
    <xf numFmtId="0" fontId="17" fillId="37" borderId="0" applyNumberFormat="0" applyBorder="0" applyAlignment="0" applyProtection="0"/>
    <xf numFmtId="0" fontId="17" fillId="38" borderId="0" applyNumberFormat="0" applyBorder="0" applyAlignment="0" applyProtection="0"/>
    <xf numFmtId="0" fontId="17" fillId="39"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38" borderId="0" applyNumberFormat="0" applyBorder="0" applyAlignment="0" applyProtection="0"/>
    <xf numFmtId="0" fontId="17" fillId="41" borderId="0" applyNumberFormat="0" applyBorder="0" applyAlignment="0" applyProtection="0"/>
    <xf numFmtId="0" fontId="17" fillId="44" borderId="0" applyNumberFormat="0" applyBorder="0" applyAlignment="0" applyProtection="0"/>
    <xf numFmtId="0" fontId="38" fillId="45"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48" borderId="0" applyNumberFormat="0" applyBorder="0" applyAlignment="0" applyProtection="0"/>
    <xf numFmtId="0" fontId="38" fillId="49" borderId="0" applyNumberFormat="0" applyBorder="0" applyAlignment="0" applyProtection="0"/>
    <xf numFmtId="0" fontId="38" fillId="50" borderId="0" applyNumberFormat="0" applyBorder="0" applyAlignment="0" applyProtection="0"/>
    <xf numFmtId="0" fontId="38" fillId="51"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52" borderId="0" applyNumberFormat="0" applyBorder="0" applyAlignment="0" applyProtection="0"/>
    <xf numFmtId="0" fontId="39" fillId="36" borderId="0" applyNumberFormat="0" applyBorder="0" applyAlignment="0" applyProtection="0"/>
    <xf numFmtId="0" fontId="40" fillId="53" borderId="17" applyNumberFormat="0" applyAlignment="0" applyProtection="0"/>
    <xf numFmtId="0" fontId="40" fillId="53" borderId="17" applyNumberFormat="0" applyAlignment="0" applyProtection="0"/>
    <xf numFmtId="0" fontId="41" fillId="54" borderId="18" applyNumberFormat="0" applyAlignment="0" applyProtection="0"/>
    <xf numFmtId="3" fontId="5" fillId="0" borderId="0" applyFont="0" applyFill="0" applyBorder="0" applyAlignment="0" applyProtection="0"/>
    <xf numFmtId="164" fontId="5" fillId="0" borderId="0" applyFont="0" applyFill="0" applyBorder="0" applyAlignment="0" applyProtection="0"/>
    <xf numFmtId="14" fontId="5" fillId="0" borderId="0" applyFont="0" applyFill="0" applyBorder="0" applyAlignment="0" applyProtection="0"/>
    <xf numFmtId="0" fontId="42" fillId="0" borderId="0" applyNumberFormat="0" applyFill="0" applyBorder="0" applyAlignment="0" applyProtection="0"/>
    <xf numFmtId="2" fontId="5" fillId="0" borderId="0" applyFont="0" applyFill="0" applyBorder="0" applyAlignment="0" applyProtection="0"/>
    <xf numFmtId="0" fontId="43" fillId="37" borderId="0" applyNumberFormat="0" applyBorder="0" applyAlignment="0" applyProtection="0"/>
    <xf numFmtId="38" fontId="3" fillId="34" borderId="0" applyNumberFormat="0" applyBorder="0" applyAlignment="0" applyProtection="0"/>
    <xf numFmtId="0" fontId="44" fillId="0" borderId="19" applyNumberFormat="0" applyFill="0" applyAlignment="0" applyProtection="0"/>
    <xf numFmtId="0" fontId="45" fillId="0" borderId="20" applyNumberFormat="0" applyFill="0" applyAlignment="0" applyProtection="0"/>
    <xf numFmtId="0" fontId="46" fillId="0" borderId="21" applyNumberFormat="0" applyFill="0" applyAlignment="0" applyProtection="0"/>
    <xf numFmtId="0" fontId="46" fillId="0" borderId="0" applyNumberFormat="0" applyFill="0" applyBorder="0" applyAlignment="0" applyProtection="0"/>
    <xf numFmtId="10" fontId="3" fillId="55" borderId="14" applyNumberFormat="0" applyBorder="0" applyAlignment="0" applyProtection="0"/>
    <xf numFmtId="0" fontId="47" fillId="40" borderId="17" applyNumberFormat="0" applyAlignment="0" applyProtection="0"/>
    <xf numFmtId="0" fontId="47" fillId="40" borderId="17" applyNumberFormat="0" applyAlignment="0" applyProtection="0"/>
    <xf numFmtId="0" fontId="47" fillId="40" borderId="17" applyNumberFormat="0" applyAlignment="0" applyProtection="0"/>
    <xf numFmtId="0" fontId="47" fillId="40" borderId="17" applyNumberFormat="0" applyAlignment="0" applyProtection="0"/>
    <xf numFmtId="0" fontId="47" fillId="40" borderId="17" applyNumberFormat="0" applyAlignment="0" applyProtection="0"/>
    <xf numFmtId="0" fontId="48" fillId="0" borderId="22" applyNumberFormat="0" applyFill="0" applyAlignment="0" applyProtection="0"/>
    <xf numFmtId="174" fontId="5" fillId="0" borderId="0"/>
    <xf numFmtId="175" fontId="5" fillId="0" borderId="0"/>
    <xf numFmtId="174" fontId="5" fillId="0" borderId="0"/>
    <xf numFmtId="174" fontId="5" fillId="0" borderId="0"/>
    <xf numFmtId="174" fontId="5" fillId="0" borderId="0"/>
    <xf numFmtId="174" fontId="5" fillId="0" borderId="0"/>
    <xf numFmtId="0" fontId="49" fillId="56" borderId="0" applyNumberFormat="0" applyBorder="0" applyAlignment="0" applyProtection="0"/>
    <xf numFmtId="0" fontId="5" fillId="57" borderId="23" applyNumberFormat="0" applyFont="0" applyAlignment="0" applyProtection="0"/>
    <xf numFmtId="0" fontId="5" fillId="57" borderId="23" applyNumberFormat="0" applyFont="0" applyAlignment="0" applyProtection="0"/>
    <xf numFmtId="0" fontId="50" fillId="53" borderId="24" applyNumberFormat="0" applyAlignment="0" applyProtection="0"/>
    <xf numFmtId="0" fontId="50" fillId="53" borderId="24" applyNumberFormat="0" applyAlignment="0" applyProtection="0"/>
    <xf numFmtId="10"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5" fillId="0" borderId="0" applyNumberFormat="0" applyFill="0" applyBorder="0" applyAlignment="0" applyProtection="0"/>
    <xf numFmtId="0" fontId="51" fillId="0" borderId="0" applyNumberFormat="0" applyFill="0" applyBorder="0" applyAlignment="0" applyProtection="0"/>
    <xf numFmtId="0" fontId="52" fillId="0" borderId="25" applyNumberFormat="0" applyFill="0" applyAlignment="0" applyProtection="0"/>
    <xf numFmtId="0" fontId="52" fillId="0" borderId="25" applyNumberFormat="0" applyFill="0" applyAlignment="0" applyProtection="0"/>
    <xf numFmtId="0" fontId="53"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43" fontId="1" fillId="0" borderId="0" applyFont="0" applyFill="0" applyBorder="0" applyAlignment="0" applyProtection="0"/>
  </cellStyleXfs>
  <cellXfs count="72">
    <xf numFmtId="0" fontId="0" fillId="0" borderId="0" xfId="0"/>
    <xf numFmtId="0" fontId="5" fillId="0" borderId="0" xfId="107" applyAlignment="1" applyProtection="1">
      <alignment horizontal="center"/>
      <protection locked="0"/>
    </xf>
    <xf numFmtId="0" fontId="5" fillId="0" borderId="0" xfId="107" applyProtection="1">
      <protection locked="0"/>
    </xf>
    <xf numFmtId="0" fontId="2" fillId="0" borderId="0" xfId="107" applyFont="1" applyProtection="1">
      <protection locked="0"/>
    </xf>
    <xf numFmtId="0" fontId="3" fillId="33" borderId="10" xfId="107" applyFont="1" applyFill="1" applyBorder="1" applyAlignment="1" applyProtection="1">
      <alignment horizontal="right" vertical="top"/>
      <protection locked="0"/>
    </xf>
    <xf numFmtId="0" fontId="3" fillId="33" borderId="0" xfId="107" applyFont="1" applyFill="1" applyAlignment="1" applyProtection="1">
      <alignment horizontal="right" vertical="top"/>
      <protection locked="0"/>
    </xf>
    <xf numFmtId="0" fontId="3" fillId="0" borderId="0" xfId="107" applyFont="1" applyAlignment="1" applyProtection="1">
      <alignment horizontal="right" vertical="top"/>
      <protection locked="0"/>
    </xf>
    <xf numFmtId="0" fontId="9" fillId="0" borderId="0" xfId="107" applyFont="1" applyAlignment="1" applyProtection="1">
      <alignment horizontal="center"/>
      <protection locked="0"/>
    </xf>
    <xf numFmtId="15" fontId="5" fillId="0" borderId="0" xfId="107" applyNumberFormat="1" applyProtection="1">
      <protection locked="0"/>
    </xf>
    <xf numFmtId="0" fontId="5" fillId="0" borderId="0" xfId="107" applyAlignment="1" applyProtection="1">
      <alignment horizontal="left"/>
      <protection locked="0"/>
    </xf>
    <xf numFmtId="0" fontId="2" fillId="0" borderId="0" xfId="107" applyFont="1" applyAlignment="1" applyProtection="1">
      <alignment horizontal="right"/>
      <protection locked="0"/>
    </xf>
    <xf numFmtId="0" fontId="7" fillId="0" borderId="0" xfId="107" applyFont="1" applyAlignment="1" applyProtection="1">
      <alignment horizontal="center"/>
      <protection locked="0"/>
    </xf>
    <xf numFmtId="0" fontId="5" fillId="59" borderId="11" xfId="107" applyFill="1" applyBorder="1" applyProtection="1">
      <protection locked="0"/>
    </xf>
    <xf numFmtId="0" fontId="2" fillId="59" borderId="14" xfId="107" applyFont="1" applyFill="1" applyBorder="1" applyAlignment="1" applyProtection="1">
      <alignment horizontal="center" wrapText="1"/>
      <protection locked="0"/>
    </xf>
    <xf numFmtId="0" fontId="2" fillId="59" borderId="14" xfId="107" applyFont="1" applyFill="1" applyBorder="1" applyProtection="1">
      <protection locked="0"/>
    </xf>
    <xf numFmtId="0" fontId="2" fillId="59" borderId="14" xfId="107" applyFont="1" applyFill="1" applyBorder="1" applyAlignment="1" applyProtection="1">
      <alignment horizontal="center"/>
      <protection locked="0"/>
    </xf>
    <xf numFmtId="0" fontId="5" fillId="59" borderId="15" xfId="107" applyFill="1" applyBorder="1" applyProtection="1">
      <protection locked="0"/>
    </xf>
    <xf numFmtId="0" fontId="2" fillId="59" borderId="16" xfId="107" applyFont="1" applyFill="1" applyBorder="1" applyAlignment="1" applyProtection="1">
      <alignment horizontal="center"/>
      <protection locked="0"/>
    </xf>
    <xf numFmtId="0" fontId="2" fillId="59" borderId="16" xfId="107" applyFont="1" applyFill="1" applyBorder="1" applyAlignment="1" applyProtection="1">
      <alignment horizontal="center" wrapText="1"/>
      <protection locked="0"/>
    </xf>
    <xf numFmtId="0" fontId="5" fillId="0" borderId="14" xfId="107" applyBorder="1" applyAlignment="1" applyProtection="1">
      <alignment horizontal="center" vertical="center"/>
      <protection locked="0"/>
    </xf>
    <xf numFmtId="167" fontId="0" fillId="33" borderId="14" xfId="51" applyNumberFormat="1" applyFont="1" applyFill="1" applyBorder="1" applyProtection="1">
      <protection locked="0"/>
    </xf>
    <xf numFmtId="167" fontId="0" fillId="0" borderId="14" xfId="51" applyNumberFormat="1" applyFont="1" applyBorder="1" applyProtection="1"/>
    <xf numFmtId="0" fontId="5" fillId="0" borderId="15" xfId="107" applyBorder="1" applyProtection="1">
      <protection locked="0"/>
    </xf>
    <xf numFmtId="0" fontId="5" fillId="0" borderId="14" xfId="107" applyBorder="1" applyAlignment="1" applyProtection="1">
      <alignment vertical="center" wrapText="1"/>
      <protection locked="0"/>
    </xf>
    <xf numFmtId="0" fontId="5" fillId="0" borderId="14" xfId="107" applyBorder="1" applyAlignment="1" applyProtection="1">
      <alignment horizontal="left" vertical="center"/>
      <protection locked="0"/>
    </xf>
    <xf numFmtId="0" fontId="5" fillId="0" borderId="14" xfId="107" applyBorder="1" applyAlignment="1" applyProtection="1">
      <alignment horizontal="center"/>
      <protection locked="0"/>
    </xf>
    <xf numFmtId="0" fontId="5" fillId="0" borderId="14" xfId="107" applyBorder="1" applyProtection="1">
      <protection locked="0"/>
    </xf>
    <xf numFmtId="0" fontId="2" fillId="0" borderId="14" xfId="107" applyFont="1" applyBorder="1" applyProtection="1">
      <protection locked="0"/>
    </xf>
    <xf numFmtId="167" fontId="2" fillId="0" borderId="14" xfId="51" applyNumberFormat="1" applyFont="1" applyBorder="1" applyProtection="1"/>
    <xf numFmtId="167" fontId="2" fillId="0" borderId="14" xfId="107" applyNumberFormat="1" applyFont="1" applyBorder="1" applyProtection="1">
      <protection locked="0"/>
    </xf>
    <xf numFmtId="0" fontId="2" fillId="0" borderId="14" xfId="107" applyFont="1" applyBorder="1" applyAlignment="1" applyProtection="1">
      <alignment vertical="center" wrapText="1"/>
      <protection locked="0"/>
    </xf>
    <xf numFmtId="0" fontId="5" fillId="33" borderId="14" xfId="107" applyFill="1" applyBorder="1" applyProtection="1">
      <protection locked="0"/>
    </xf>
    <xf numFmtId="0" fontId="9" fillId="0" borderId="14" xfId="107" applyFont="1" applyBorder="1" applyAlignment="1" applyProtection="1">
      <alignment vertical="top" wrapText="1"/>
      <protection locked="0"/>
    </xf>
    <xf numFmtId="176" fontId="5" fillId="33" borderId="14" xfId="4312" applyNumberFormat="1" applyFont="1" applyFill="1" applyBorder="1" applyProtection="1">
      <protection locked="0"/>
    </xf>
    <xf numFmtId="167" fontId="0" fillId="0" borderId="0" xfId="51" applyNumberFormat="1" applyFont="1" applyFill="1" applyBorder="1" applyProtection="1">
      <protection locked="0"/>
    </xf>
    <xf numFmtId="0" fontId="5" fillId="0" borderId="11" xfId="107" applyBorder="1" applyProtection="1">
      <protection locked="0"/>
    </xf>
    <xf numFmtId="0" fontId="5" fillId="0" borderId="12" xfId="107" applyBorder="1" applyProtection="1">
      <protection locked="0"/>
    </xf>
    <xf numFmtId="167" fontId="0" fillId="33" borderId="13" xfId="51" applyNumberFormat="1" applyFont="1" applyFill="1" applyBorder="1" applyProtection="1">
      <protection locked="0"/>
    </xf>
    <xf numFmtId="167" fontId="0" fillId="0" borderId="14" xfId="51" applyNumberFormat="1" applyFont="1" applyFill="1" applyBorder="1" applyProtection="1">
      <protection locked="0"/>
    </xf>
    <xf numFmtId="176" fontId="5" fillId="0" borderId="14" xfId="4312" applyNumberFormat="1" applyFont="1" applyFill="1" applyBorder="1" applyProtection="1">
      <protection locked="0"/>
    </xf>
    <xf numFmtId="167" fontId="5" fillId="0" borderId="0" xfId="107" applyNumberFormat="1" applyProtection="1">
      <protection locked="0"/>
    </xf>
    <xf numFmtId="0" fontId="5" fillId="0" borderId="0" xfId="107" applyAlignment="1" applyProtection="1">
      <alignment horizontal="left" wrapText="1"/>
      <protection locked="0"/>
    </xf>
    <xf numFmtId="0" fontId="0" fillId="58" borderId="0" xfId="0" applyFill="1" applyAlignment="1" applyProtection="1">
      <alignment horizontal="center" vertical="center"/>
      <protection locked="0"/>
    </xf>
    <xf numFmtId="0" fontId="6" fillId="0" borderId="26" xfId="107" applyFont="1" applyBorder="1" applyAlignment="1">
      <alignment horizontal="center"/>
    </xf>
    <xf numFmtId="0" fontId="56" fillId="0" borderId="0" xfId="107" applyFont="1" applyAlignment="1">
      <alignment horizontal="center"/>
    </xf>
    <xf numFmtId="0" fontId="2" fillId="59" borderId="12" xfId="107" applyFont="1" applyFill="1" applyBorder="1" applyProtection="1">
      <protection locked="0"/>
    </xf>
    <xf numFmtId="0" fontId="2" fillId="59" borderId="13" xfId="107" applyFont="1" applyFill="1" applyBorder="1" applyProtection="1">
      <protection locked="0"/>
    </xf>
    <xf numFmtId="167" fontId="5" fillId="0" borderId="14" xfId="107" applyNumberFormat="1" applyBorder="1"/>
    <xf numFmtId="167" fontId="2" fillId="0" borderId="14" xfId="107" applyNumberFormat="1" applyFont="1" applyBorder="1"/>
    <xf numFmtId="167" fontId="2" fillId="0" borderId="13" xfId="107" applyNumberFormat="1" applyFont="1" applyBorder="1"/>
    <xf numFmtId="15" fontId="3" fillId="33" borderId="0" xfId="107" applyNumberFormat="1" applyFont="1" applyFill="1" applyAlignment="1" applyProtection="1">
      <alignment horizontal="right" vertical="top"/>
      <protection locked="0"/>
    </xf>
    <xf numFmtId="0" fontId="5" fillId="0" borderId="0" xfId="107" applyAlignment="1" applyProtection="1">
      <alignment horizontal="left" wrapText="1"/>
      <protection locked="0"/>
    </xf>
    <xf numFmtId="0" fontId="2" fillId="0" borderId="13" xfId="107" applyFont="1" applyBorder="1" applyAlignment="1" applyProtection="1">
      <alignment horizontal="left"/>
      <protection locked="0"/>
    </xf>
    <xf numFmtId="0" fontId="3" fillId="0" borderId="0" xfId="0" applyFont="1" applyAlignment="1">
      <alignment horizontal="right" vertical="top"/>
    </xf>
    <xf numFmtId="0" fontId="5" fillId="59" borderId="12" xfId="107" applyFill="1" applyBorder="1" applyProtection="1">
      <protection locked="0"/>
    </xf>
    <xf numFmtId="167" fontId="0" fillId="0" borderId="13" xfId="51" applyNumberFormat="1" applyFont="1" applyFill="1" applyBorder="1" applyProtection="1">
      <protection locked="0"/>
    </xf>
    <xf numFmtId="0" fontId="2" fillId="0" borderId="11" xfId="107" applyFont="1" applyBorder="1" applyProtection="1">
      <protection locked="0"/>
    </xf>
    <xf numFmtId="0" fontId="5" fillId="0" borderId="0" xfId="107" applyAlignment="1" applyProtection="1">
      <alignment horizontal="left" wrapText="1"/>
      <protection locked="0"/>
    </xf>
    <xf numFmtId="0" fontId="2" fillId="0" borderId="11" xfId="107" applyFont="1" applyBorder="1" applyProtection="1">
      <protection locked="0"/>
    </xf>
    <xf numFmtId="0" fontId="5" fillId="0" borderId="16" xfId="107" applyBorder="1" applyProtection="1">
      <protection locked="0"/>
    </xf>
    <xf numFmtId="0" fontId="5" fillId="0" borderId="27" xfId="107" applyBorder="1" applyProtection="1">
      <protection locked="0"/>
    </xf>
    <xf numFmtId="0" fontId="5" fillId="0" borderId="0" xfId="107" applyAlignment="1" applyProtection="1">
      <alignment horizontal="left" wrapText="1"/>
      <protection locked="0"/>
    </xf>
    <xf numFmtId="0" fontId="2" fillId="59" borderId="11" xfId="107" applyFont="1" applyFill="1" applyBorder="1" applyAlignment="1" applyProtection="1">
      <alignment horizontal="center"/>
      <protection locked="0"/>
    </xf>
    <xf numFmtId="0" fontId="2" fillId="59" borderId="12" xfId="107" applyFont="1" applyFill="1" applyBorder="1" applyAlignment="1" applyProtection="1">
      <alignment horizontal="center"/>
      <protection locked="0"/>
    </xf>
    <xf numFmtId="0" fontId="2" fillId="59" borderId="13" xfId="107" applyFont="1" applyFill="1" applyBorder="1" applyAlignment="1" applyProtection="1">
      <alignment horizontal="center"/>
      <protection locked="0"/>
    </xf>
    <xf numFmtId="0" fontId="2" fillId="0" borderId="11" xfId="107" applyFont="1" applyBorder="1" applyAlignment="1" applyProtection="1">
      <alignment horizontal="left"/>
      <protection locked="0"/>
    </xf>
    <xf numFmtId="0" fontId="2" fillId="0" borderId="12" xfId="107" applyFont="1" applyBorder="1" applyAlignment="1" applyProtection="1">
      <alignment horizontal="left"/>
      <protection locked="0"/>
    </xf>
    <xf numFmtId="0" fontId="2" fillId="0" borderId="13" xfId="107" applyFont="1" applyBorder="1" applyAlignment="1" applyProtection="1">
      <alignment horizontal="left"/>
      <protection locked="0"/>
    </xf>
    <xf numFmtId="0" fontId="2" fillId="0" borderId="11" xfId="107" applyFont="1" applyBorder="1" applyProtection="1">
      <protection locked="0"/>
    </xf>
    <xf numFmtId="0" fontId="2" fillId="0" borderId="12" xfId="107" applyFont="1" applyBorder="1" applyProtection="1">
      <protection locked="0"/>
    </xf>
    <xf numFmtId="0" fontId="4" fillId="0" borderId="0" xfId="107" applyFont="1" applyAlignment="1" applyProtection="1">
      <alignment horizontal="center" vertical="top"/>
      <protection locked="0"/>
    </xf>
    <xf numFmtId="0" fontId="5" fillId="0" borderId="0" xfId="107" applyAlignment="1" applyProtection="1">
      <alignment horizontal="left" vertical="top" wrapText="1"/>
      <protection locked="0"/>
    </xf>
  </cellXfs>
  <cellStyles count="4313">
    <cellStyle name="$" xfId="649" xr:uid="{00000000-0005-0000-0000-000000000000}"/>
    <cellStyle name="$.00" xfId="650" xr:uid="{00000000-0005-0000-0000-000001000000}"/>
    <cellStyle name="$_9. Rev2Cost_GDPIPI" xfId="651" xr:uid="{00000000-0005-0000-0000-000002000000}"/>
    <cellStyle name="$_lists" xfId="652" xr:uid="{00000000-0005-0000-0000-000003000000}"/>
    <cellStyle name="$_lists_4. Current Monthly Fixed Charge" xfId="653" xr:uid="{00000000-0005-0000-0000-000004000000}"/>
    <cellStyle name="$_Sheet4" xfId="654" xr:uid="{00000000-0005-0000-0000-000005000000}"/>
    <cellStyle name="$M" xfId="655" xr:uid="{00000000-0005-0000-0000-000006000000}"/>
    <cellStyle name="$M.00" xfId="656" xr:uid="{00000000-0005-0000-0000-000007000000}"/>
    <cellStyle name="$M_9. Rev2Cost_GDPIPI" xfId="657" xr:uid="{00000000-0005-0000-0000-000008000000}"/>
    <cellStyle name="20% - Accent1 2" xfId="1" xr:uid="{00000000-0005-0000-0000-000009000000}"/>
    <cellStyle name="20% - Accent1 3" xfId="658" xr:uid="{00000000-0005-0000-0000-00000A000000}"/>
    <cellStyle name="20% - Accent2 2" xfId="2" xr:uid="{00000000-0005-0000-0000-00000B000000}"/>
    <cellStyle name="20% - Accent2 3" xfId="659" xr:uid="{00000000-0005-0000-0000-00000C000000}"/>
    <cellStyle name="20% - Accent3 2" xfId="3" xr:uid="{00000000-0005-0000-0000-00000D000000}"/>
    <cellStyle name="20% - Accent3 3" xfId="660" xr:uid="{00000000-0005-0000-0000-00000E000000}"/>
    <cellStyle name="20% - Accent4 2" xfId="4" xr:uid="{00000000-0005-0000-0000-00000F000000}"/>
    <cellStyle name="20% - Accent4 3" xfId="661" xr:uid="{00000000-0005-0000-0000-000010000000}"/>
    <cellStyle name="20% - Accent5 2" xfId="5" xr:uid="{00000000-0005-0000-0000-000011000000}"/>
    <cellStyle name="20% - Accent5 3" xfId="662" xr:uid="{00000000-0005-0000-0000-000012000000}"/>
    <cellStyle name="20% - Accent6 2" xfId="6" xr:uid="{00000000-0005-0000-0000-000013000000}"/>
    <cellStyle name="20% - Accent6 3" xfId="663" xr:uid="{00000000-0005-0000-0000-000014000000}"/>
    <cellStyle name="40% - Accent1 2" xfId="7" xr:uid="{00000000-0005-0000-0000-000015000000}"/>
    <cellStyle name="40% - Accent1 3" xfId="664" xr:uid="{00000000-0005-0000-0000-000016000000}"/>
    <cellStyle name="40% - Accent2 2" xfId="8" xr:uid="{00000000-0005-0000-0000-000017000000}"/>
    <cellStyle name="40% - Accent2 3" xfId="665" xr:uid="{00000000-0005-0000-0000-000018000000}"/>
    <cellStyle name="40% - Accent3 2" xfId="9" xr:uid="{00000000-0005-0000-0000-000019000000}"/>
    <cellStyle name="40% - Accent3 3" xfId="666" xr:uid="{00000000-0005-0000-0000-00001A000000}"/>
    <cellStyle name="40% - Accent4 2" xfId="10" xr:uid="{00000000-0005-0000-0000-00001B000000}"/>
    <cellStyle name="40% - Accent4 3" xfId="667" xr:uid="{00000000-0005-0000-0000-00001C000000}"/>
    <cellStyle name="40% - Accent5 2" xfId="11" xr:uid="{00000000-0005-0000-0000-00001D000000}"/>
    <cellStyle name="40% - Accent5 3" xfId="668" xr:uid="{00000000-0005-0000-0000-00001E000000}"/>
    <cellStyle name="40% - Accent6 2" xfId="12" xr:uid="{00000000-0005-0000-0000-00001F000000}"/>
    <cellStyle name="40% - Accent6 3" xfId="669" xr:uid="{00000000-0005-0000-0000-000020000000}"/>
    <cellStyle name="60% - Accent1 2" xfId="13" xr:uid="{00000000-0005-0000-0000-000021000000}"/>
    <cellStyle name="60% - Accent1 3" xfId="670" xr:uid="{00000000-0005-0000-0000-000022000000}"/>
    <cellStyle name="60% - Accent2 2" xfId="14" xr:uid="{00000000-0005-0000-0000-000023000000}"/>
    <cellStyle name="60% - Accent2 3" xfId="671" xr:uid="{00000000-0005-0000-0000-000024000000}"/>
    <cellStyle name="60% - Accent3 2" xfId="15" xr:uid="{00000000-0005-0000-0000-000025000000}"/>
    <cellStyle name="60% - Accent3 3" xfId="672" xr:uid="{00000000-0005-0000-0000-000026000000}"/>
    <cellStyle name="60% - Accent4 2" xfId="16" xr:uid="{00000000-0005-0000-0000-000027000000}"/>
    <cellStyle name="60% - Accent4 3" xfId="673" xr:uid="{00000000-0005-0000-0000-000028000000}"/>
    <cellStyle name="60% - Accent5 2" xfId="17" xr:uid="{00000000-0005-0000-0000-000029000000}"/>
    <cellStyle name="60% - Accent5 3" xfId="674" xr:uid="{00000000-0005-0000-0000-00002A000000}"/>
    <cellStyle name="60% - Accent6 2" xfId="18" xr:uid="{00000000-0005-0000-0000-00002B000000}"/>
    <cellStyle name="60% - Accent6 3" xfId="675" xr:uid="{00000000-0005-0000-0000-00002C000000}"/>
    <cellStyle name="Accent1 2" xfId="19" xr:uid="{00000000-0005-0000-0000-00002D000000}"/>
    <cellStyle name="Accent1 3" xfId="676" xr:uid="{00000000-0005-0000-0000-00002E000000}"/>
    <cellStyle name="Accent2 2" xfId="20" xr:uid="{00000000-0005-0000-0000-00002F000000}"/>
    <cellStyle name="Accent2 3" xfId="677" xr:uid="{00000000-0005-0000-0000-000030000000}"/>
    <cellStyle name="Accent3 2" xfId="21" xr:uid="{00000000-0005-0000-0000-000031000000}"/>
    <cellStyle name="Accent3 3" xfId="678" xr:uid="{00000000-0005-0000-0000-000032000000}"/>
    <cellStyle name="Accent4 2" xfId="22" xr:uid="{00000000-0005-0000-0000-000033000000}"/>
    <cellStyle name="Accent4 3" xfId="679" xr:uid="{00000000-0005-0000-0000-000034000000}"/>
    <cellStyle name="Accent5 2" xfId="23" xr:uid="{00000000-0005-0000-0000-000035000000}"/>
    <cellStyle name="Accent5 3" xfId="680" xr:uid="{00000000-0005-0000-0000-000036000000}"/>
    <cellStyle name="Accent6 2" xfId="24" xr:uid="{00000000-0005-0000-0000-000037000000}"/>
    <cellStyle name="Accent6 3" xfId="681" xr:uid="{00000000-0005-0000-0000-000038000000}"/>
    <cellStyle name="Bad 2" xfId="25" xr:uid="{00000000-0005-0000-0000-000039000000}"/>
    <cellStyle name="Bad 3" xfId="682" xr:uid="{00000000-0005-0000-0000-00003A000000}"/>
    <cellStyle name="Calculation 2" xfId="26" xr:uid="{00000000-0005-0000-0000-00003B000000}"/>
    <cellStyle name="Calculation 3" xfId="683" xr:uid="{00000000-0005-0000-0000-00003C000000}"/>
    <cellStyle name="Calculation 4" xfId="684" xr:uid="{00000000-0005-0000-0000-00003D000000}"/>
    <cellStyle name="Check Cell 2" xfId="27" xr:uid="{00000000-0005-0000-0000-00003E000000}"/>
    <cellStyle name="Check Cell 3" xfId="685" xr:uid="{00000000-0005-0000-0000-00003F000000}"/>
    <cellStyle name="Comma" xfId="4312" builtinId="3"/>
    <cellStyle name="Comma 10" xfId="28" xr:uid="{00000000-0005-0000-0000-000041000000}"/>
    <cellStyle name="Comma 2" xfId="29" xr:uid="{00000000-0005-0000-0000-000042000000}"/>
    <cellStyle name="Comma 2 2" xfId="30" xr:uid="{00000000-0005-0000-0000-000043000000}"/>
    <cellStyle name="Comma 2 2 2" xfId="31" xr:uid="{00000000-0005-0000-0000-000044000000}"/>
    <cellStyle name="Comma 2 3" xfId="32" xr:uid="{00000000-0005-0000-0000-000045000000}"/>
    <cellStyle name="Comma 3" xfId="33" xr:uid="{00000000-0005-0000-0000-000046000000}"/>
    <cellStyle name="Comma 3 2" xfId="34" xr:uid="{00000000-0005-0000-0000-000047000000}"/>
    <cellStyle name="Comma 3 3" xfId="35" xr:uid="{00000000-0005-0000-0000-000048000000}"/>
    <cellStyle name="Comma 3 4" xfId="36" xr:uid="{00000000-0005-0000-0000-000049000000}"/>
    <cellStyle name="Comma 3 5" xfId="37" xr:uid="{00000000-0005-0000-0000-00004A000000}"/>
    <cellStyle name="Comma 3 6" xfId="38" xr:uid="{00000000-0005-0000-0000-00004B000000}"/>
    <cellStyle name="Comma 3 6 2" xfId="39" xr:uid="{00000000-0005-0000-0000-00004C000000}"/>
    <cellStyle name="Comma 3 7" xfId="40" xr:uid="{00000000-0005-0000-0000-00004D000000}"/>
    <cellStyle name="Comma 3 8" xfId="41" xr:uid="{00000000-0005-0000-0000-00004E000000}"/>
    <cellStyle name="Comma 4" xfId="42" xr:uid="{00000000-0005-0000-0000-00004F000000}"/>
    <cellStyle name="Comma 4 2" xfId="43" xr:uid="{00000000-0005-0000-0000-000050000000}"/>
    <cellStyle name="Comma 5" xfId="44" xr:uid="{00000000-0005-0000-0000-000051000000}"/>
    <cellStyle name="Comma 5 2" xfId="647" xr:uid="{00000000-0005-0000-0000-000052000000}"/>
    <cellStyle name="Comma 6" xfId="45" xr:uid="{00000000-0005-0000-0000-000053000000}"/>
    <cellStyle name="Comma 6 2" xfId="46" xr:uid="{00000000-0005-0000-0000-000054000000}"/>
    <cellStyle name="Comma 7" xfId="47" xr:uid="{00000000-0005-0000-0000-000055000000}"/>
    <cellStyle name="Comma 8" xfId="48" xr:uid="{00000000-0005-0000-0000-000056000000}"/>
    <cellStyle name="Comma 9" xfId="49" xr:uid="{00000000-0005-0000-0000-000057000000}"/>
    <cellStyle name="Comma0" xfId="686" xr:uid="{00000000-0005-0000-0000-000058000000}"/>
    <cellStyle name="Currency 10" xfId="50" xr:uid="{00000000-0005-0000-0000-000059000000}"/>
    <cellStyle name="Currency 2" xfId="51" xr:uid="{00000000-0005-0000-0000-00005A000000}"/>
    <cellStyle name="Currency 2 2" xfId="52" xr:uid="{00000000-0005-0000-0000-00005B000000}"/>
    <cellStyle name="Currency 2 2 2" xfId="53" xr:uid="{00000000-0005-0000-0000-00005C000000}"/>
    <cellStyle name="Currency 2 2 3" xfId="54" xr:uid="{00000000-0005-0000-0000-00005D000000}"/>
    <cellStyle name="Currency 2 2 4" xfId="55" xr:uid="{00000000-0005-0000-0000-00005E000000}"/>
    <cellStyle name="Currency 2 3" xfId="56" xr:uid="{00000000-0005-0000-0000-00005F000000}"/>
    <cellStyle name="Currency 3" xfId="57" xr:uid="{00000000-0005-0000-0000-000060000000}"/>
    <cellStyle name="Currency 3 2" xfId="58" xr:uid="{00000000-0005-0000-0000-000061000000}"/>
    <cellStyle name="Currency 3 3" xfId="59" xr:uid="{00000000-0005-0000-0000-000062000000}"/>
    <cellStyle name="Currency 3 4" xfId="60" xr:uid="{00000000-0005-0000-0000-000063000000}"/>
    <cellStyle name="Currency 3 5" xfId="61" xr:uid="{00000000-0005-0000-0000-000064000000}"/>
    <cellStyle name="Currency 3 5 2" xfId="62" xr:uid="{00000000-0005-0000-0000-000065000000}"/>
    <cellStyle name="Currency 4" xfId="63" xr:uid="{00000000-0005-0000-0000-000066000000}"/>
    <cellStyle name="Currency 4 2" xfId="64" xr:uid="{00000000-0005-0000-0000-000067000000}"/>
    <cellStyle name="Currency 5" xfId="65" xr:uid="{00000000-0005-0000-0000-000068000000}"/>
    <cellStyle name="Currency 6" xfId="66" xr:uid="{00000000-0005-0000-0000-000069000000}"/>
    <cellStyle name="Currency 7" xfId="67" xr:uid="{00000000-0005-0000-0000-00006A000000}"/>
    <cellStyle name="Currency0" xfId="687" xr:uid="{00000000-0005-0000-0000-00006B000000}"/>
    <cellStyle name="Date" xfId="688" xr:uid="{00000000-0005-0000-0000-00006C000000}"/>
    <cellStyle name="Explanatory Text 2" xfId="68" xr:uid="{00000000-0005-0000-0000-00006D000000}"/>
    <cellStyle name="Explanatory Text 3" xfId="689" xr:uid="{00000000-0005-0000-0000-00006E000000}"/>
    <cellStyle name="Fixed" xfId="690" xr:uid="{00000000-0005-0000-0000-00006F000000}"/>
    <cellStyle name="Followed Hyperlink" xfId="169"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7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9"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1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789"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79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9"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3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2" builtinId="9" hidden="1"/>
    <cellStyle name="Followed Hyperlink" xfId="1064" builtinId="9" hidden="1"/>
    <cellStyle name="Followed Hyperlink" xfId="1066" builtinId="9" hidden="1"/>
    <cellStyle name="Followed Hyperlink" xfId="1068" builtinId="9" hidden="1"/>
    <cellStyle name="Followed Hyperlink" xfId="1070" builtinId="9" hidden="1"/>
    <cellStyle name="Followed Hyperlink" xfId="1072" builtinId="9" hidden="1"/>
    <cellStyle name="Followed Hyperlink" xfId="1074" builtinId="9" hidden="1"/>
    <cellStyle name="Followed Hyperlink" xfId="1076" builtinId="9" hidden="1"/>
    <cellStyle name="Followed Hyperlink" xfId="1078" builtinId="9" hidden="1"/>
    <cellStyle name="Followed Hyperlink" xfId="1080" builtinId="9" hidden="1"/>
    <cellStyle name="Followed Hyperlink" xfId="1082" builtinId="9" hidden="1"/>
    <cellStyle name="Followed Hyperlink" xfId="1084" builtinId="9" hidden="1"/>
    <cellStyle name="Followed Hyperlink" xfId="1086" builtinId="9" hidden="1"/>
    <cellStyle name="Followed Hyperlink" xfId="1088" builtinId="9" hidden="1"/>
    <cellStyle name="Followed Hyperlink" xfId="1090" builtinId="9" hidden="1"/>
    <cellStyle name="Followed Hyperlink" xfId="1092" builtinId="9" hidden="1"/>
    <cellStyle name="Followed Hyperlink" xfId="1094" builtinId="9" hidden="1"/>
    <cellStyle name="Followed Hyperlink" xfId="1096" builtinId="9" hidden="1"/>
    <cellStyle name="Followed Hyperlink" xfId="1098" builtinId="9" hidden="1"/>
    <cellStyle name="Followed Hyperlink" xfId="1100" builtinId="9" hidden="1"/>
    <cellStyle name="Followed Hyperlink" xfId="1102" builtinId="9" hidden="1"/>
    <cellStyle name="Followed Hyperlink" xfId="1104" builtinId="9" hidden="1"/>
    <cellStyle name="Followed Hyperlink" xfId="1106" builtinId="9" hidden="1"/>
    <cellStyle name="Followed Hyperlink" xfId="1108" builtinId="9" hidden="1"/>
    <cellStyle name="Followed Hyperlink" xfId="1110" builtinId="9" hidden="1"/>
    <cellStyle name="Followed Hyperlink" xfId="1112" builtinId="9" hidden="1"/>
    <cellStyle name="Followed Hyperlink" xfId="1114" builtinId="9" hidden="1"/>
    <cellStyle name="Followed Hyperlink" xfId="1116" builtinId="9" hidden="1"/>
    <cellStyle name="Followed Hyperlink" xfId="1118" builtinId="9" hidden="1"/>
    <cellStyle name="Followed Hyperlink" xfId="1120" builtinId="9" hidden="1"/>
    <cellStyle name="Followed Hyperlink" xfId="1122" builtinId="9" hidden="1"/>
    <cellStyle name="Followed Hyperlink" xfId="1124" builtinId="9" hidden="1"/>
    <cellStyle name="Followed Hyperlink" xfId="1126" builtinId="9" hidden="1"/>
    <cellStyle name="Followed Hyperlink" xfId="1128" builtinId="9" hidden="1"/>
    <cellStyle name="Followed Hyperlink" xfId="1130" builtinId="9" hidden="1"/>
    <cellStyle name="Followed Hyperlink" xfId="1132" builtinId="9" hidden="1"/>
    <cellStyle name="Followed Hyperlink" xfId="1134" builtinId="9" hidden="1"/>
    <cellStyle name="Followed Hyperlink" xfId="1136" builtinId="9" hidden="1"/>
    <cellStyle name="Followed Hyperlink" xfId="1138" builtinId="9" hidden="1"/>
    <cellStyle name="Followed Hyperlink" xfId="1140" builtinId="9" hidden="1"/>
    <cellStyle name="Followed Hyperlink" xfId="1142" builtinId="9" hidden="1"/>
    <cellStyle name="Followed Hyperlink" xfId="1144" builtinId="9" hidden="1"/>
    <cellStyle name="Followed Hyperlink" xfId="1146" builtinId="9" hidden="1"/>
    <cellStyle name="Followed Hyperlink" xfId="1148" builtinId="9" hidden="1"/>
    <cellStyle name="Followed Hyperlink" xfId="1150" builtinId="9" hidden="1"/>
    <cellStyle name="Followed Hyperlink" xfId="1152" builtinId="9" hidden="1"/>
    <cellStyle name="Followed Hyperlink" xfId="1154" builtinId="9" hidden="1"/>
    <cellStyle name="Followed Hyperlink" xfId="1156" builtinId="9" hidden="1"/>
    <cellStyle name="Followed Hyperlink" xfId="1158" builtinId="9" hidden="1"/>
    <cellStyle name="Followed Hyperlink" xfId="1160" builtinId="9" hidden="1"/>
    <cellStyle name="Followed Hyperlink" xfId="1162" builtinId="9" hidden="1"/>
    <cellStyle name="Followed Hyperlink" xfId="1164" builtinId="9" hidden="1"/>
    <cellStyle name="Followed Hyperlink" xfId="1166" builtinId="9" hidden="1"/>
    <cellStyle name="Followed Hyperlink" xfId="1168" builtinId="9" hidden="1"/>
    <cellStyle name="Followed Hyperlink" xfId="1170" builtinId="9" hidden="1"/>
    <cellStyle name="Followed Hyperlink" xfId="1172" builtinId="9" hidden="1"/>
    <cellStyle name="Followed Hyperlink" xfId="1174" builtinId="9" hidden="1"/>
    <cellStyle name="Followed Hyperlink" xfId="1176" builtinId="9" hidden="1"/>
    <cellStyle name="Followed Hyperlink" xfId="1178" builtinId="9" hidden="1"/>
    <cellStyle name="Followed Hyperlink" xfId="1180" builtinId="9" hidden="1"/>
    <cellStyle name="Followed Hyperlink" xfId="1182" builtinId="9" hidden="1"/>
    <cellStyle name="Followed Hyperlink" xfId="1184" builtinId="9" hidden="1"/>
    <cellStyle name="Followed Hyperlink" xfId="1186" builtinId="9" hidden="1"/>
    <cellStyle name="Followed Hyperlink" xfId="1188" builtinId="9" hidden="1"/>
    <cellStyle name="Followed Hyperlink" xfId="1190" builtinId="9" hidden="1"/>
    <cellStyle name="Followed Hyperlink" xfId="1192" builtinId="9" hidden="1"/>
    <cellStyle name="Followed Hyperlink" xfId="1194" builtinId="9" hidden="1"/>
    <cellStyle name="Followed Hyperlink" xfId="1196" builtinId="9" hidden="1"/>
    <cellStyle name="Followed Hyperlink" xfId="1198" builtinId="9" hidden="1"/>
    <cellStyle name="Followed Hyperlink" xfId="1200" builtinId="9" hidden="1"/>
    <cellStyle name="Followed Hyperlink" xfId="1202" builtinId="9" hidden="1"/>
    <cellStyle name="Followed Hyperlink" xfId="1204" builtinId="9" hidden="1"/>
    <cellStyle name="Followed Hyperlink" xfId="1206" builtinId="9" hidden="1"/>
    <cellStyle name="Followed Hyperlink" xfId="1208" builtinId="9" hidden="1"/>
    <cellStyle name="Followed Hyperlink" xfId="1210" builtinId="9" hidden="1"/>
    <cellStyle name="Followed Hyperlink" xfId="1212" builtinId="9" hidden="1"/>
    <cellStyle name="Followed Hyperlink" xfId="1214" builtinId="9" hidden="1"/>
    <cellStyle name="Followed Hyperlink" xfId="1216" builtinId="9" hidden="1"/>
    <cellStyle name="Followed Hyperlink" xfId="1218" builtinId="9" hidden="1"/>
    <cellStyle name="Followed Hyperlink" xfId="1220" builtinId="9" hidden="1"/>
    <cellStyle name="Followed Hyperlink" xfId="1222" builtinId="9" hidden="1"/>
    <cellStyle name="Followed Hyperlink" xfId="1224" builtinId="9" hidden="1"/>
    <cellStyle name="Followed Hyperlink" xfId="1226" builtinId="9" hidden="1"/>
    <cellStyle name="Followed Hyperlink" xfId="1228" builtinId="9" hidden="1"/>
    <cellStyle name="Followed Hyperlink" xfId="1230" builtinId="9" hidden="1"/>
    <cellStyle name="Followed Hyperlink" xfId="1232" builtinId="9" hidden="1"/>
    <cellStyle name="Followed Hyperlink" xfId="1234" builtinId="9" hidden="1"/>
    <cellStyle name="Followed Hyperlink" xfId="1236" builtinId="9" hidden="1"/>
    <cellStyle name="Followed Hyperlink" xfId="1238" builtinId="9" hidden="1"/>
    <cellStyle name="Followed Hyperlink" xfId="1240" builtinId="9" hidden="1"/>
    <cellStyle name="Followed Hyperlink" xfId="1242" builtinId="9" hidden="1"/>
    <cellStyle name="Followed Hyperlink" xfId="1244" builtinId="9" hidden="1"/>
    <cellStyle name="Followed Hyperlink" xfId="1246" builtinId="9" hidden="1"/>
    <cellStyle name="Followed Hyperlink" xfId="1248" builtinId="9" hidden="1"/>
    <cellStyle name="Followed Hyperlink" xfId="1250" builtinId="9" hidden="1"/>
    <cellStyle name="Followed Hyperlink" xfId="1252" builtinId="9" hidden="1"/>
    <cellStyle name="Followed Hyperlink" xfId="1254" builtinId="9" hidden="1"/>
    <cellStyle name="Followed Hyperlink" xfId="1256" builtinId="9" hidden="1"/>
    <cellStyle name="Followed Hyperlink" xfId="1258" builtinId="9" hidden="1"/>
    <cellStyle name="Followed Hyperlink" xfId="1260" builtinId="9" hidden="1"/>
    <cellStyle name="Followed Hyperlink" xfId="1262" builtinId="9" hidden="1"/>
    <cellStyle name="Followed Hyperlink" xfId="1264" builtinId="9" hidden="1"/>
    <cellStyle name="Followed Hyperlink" xfId="1266" builtinId="9" hidden="1"/>
    <cellStyle name="Followed Hyperlink" xfId="773" builtinId="9" hidden="1"/>
    <cellStyle name="Followed Hyperlink" xfId="776" builtinId="9" hidden="1"/>
    <cellStyle name="Followed Hyperlink" xfId="777" builtinId="9" hidden="1"/>
    <cellStyle name="Followed Hyperlink" xfId="769" builtinId="9" hidden="1"/>
    <cellStyle name="Followed Hyperlink" xfId="778" builtinId="9" hidden="1"/>
    <cellStyle name="Followed Hyperlink" xfId="1304" builtinId="9" hidden="1"/>
    <cellStyle name="Followed Hyperlink" xfId="774" builtinId="9" hidden="1"/>
    <cellStyle name="Followed Hyperlink" xfId="1303" builtinId="9" hidden="1"/>
    <cellStyle name="Followed Hyperlink" xfId="750" builtinId="9" hidden="1"/>
    <cellStyle name="Followed Hyperlink" xfId="749" builtinId="9" hidden="1"/>
    <cellStyle name="Followed Hyperlink" xfId="748" builtinId="9" hidden="1"/>
    <cellStyle name="Followed Hyperlink" xfId="747" builtinId="9" hidden="1"/>
    <cellStyle name="Followed Hyperlink" xfId="746" builtinId="9" hidden="1"/>
    <cellStyle name="Followed Hyperlink" xfId="745" builtinId="9" hidden="1"/>
    <cellStyle name="Followed Hyperlink" xfId="744" builtinId="9" hidden="1"/>
    <cellStyle name="Followed Hyperlink" xfId="743" builtinId="9" hidden="1"/>
    <cellStyle name="Followed Hyperlink" xfId="742" builtinId="9" hidden="1"/>
    <cellStyle name="Followed Hyperlink" xfId="741" builtinId="9" hidden="1"/>
    <cellStyle name="Followed Hyperlink" xfId="740" builtinId="9" hidden="1"/>
    <cellStyle name="Followed Hyperlink" xfId="739" builtinId="9" hidden="1"/>
    <cellStyle name="Followed Hyperlink" xfId="738" builtinId="9" hidden="1"/>
    <cellStyle name="Followed Hyperlink" xfId="737" builtinId="9" hidden="1"/>
    <cellStyle name="Followed Hyperlink" xfId="736" builtinId="9" hidden="1"/>
    <cellStyle name="Followed Hyperlink" xfId="735" builtinId="9" hidden="1"/>
    <cellStyle name="Followed Hyperlink" xfId="734" builtinId="9" hidden="1"/>
    <cellStyle name="Followed Hyperlink" xfId="733" builtinId="9" hidden="1"/>
    <cellStyle name="Followed Hyperlink" xfId="732" builtinId="9" hidden="1"/>
    <cellStyle name="Followed Hyperlink" xfId="731" builtinId="9" hidden="1"/>
    <cellStyle name="Followed Hyperlink" xfId="730" builtinId="9" hidden="1"/>
    <cellStyle name="Followed Hyperlink" xfId="729" builtinId="9" hidden="1"/>
    <cellStyle name="Followed Hyperlink" xfId="728" builtinId="9" hidden="1"/>
    <cellStyle name="Followed Hyperlink" xfId="727" builtinId="9" hidden="1"/>
    <cellStyle name="Followed Hyperlink" xfId="726" builtinId="9" hidden="1"/>
    <cellStyle name="Followed Hyperlink" xfId="725" builtinId="9" hidden="1"/>
    <cellStyle name="Followed Hyperlink" xfId="1275" builtinId="9" hidden="1"/>
    <cellStyle name="Followed Hyperlink" xfId="1273" builtinId="9" hidden="1"/>
    <cellStyle name="Followed Hyperlink" xfId="1271" builtinId="9" hidden="1"/>
    <cellStyle name="Followed Hyperlink" xfId="1269" builtinId="9" hidden="1"/>
    <cellStyle name="Followed Hyperlink" xfId="1321" builtinId="9" hidden="1"/>
    <cellStyle name="Followed Hyperlink" xfId="1323" builtinId="9" hidden="1"/>
    <cellStyle name="Followed Hyperlink" xfId="1325" builtinId="9" hidden="1"/>
    <cellStyle name="Followed Hyperlink" xfId="1327" builtinId="9" hidden="1"/>
    <cellStyle name="Followed Hyperlink" xfId="1329" builtinId="9" hidden="1"/>
    <cellStyle name="Followed Hyperlink" xfId="1331" builtinId="9" hidden="1"/>
    <cellStyle name="Followed Hyperlink" xfId="1333" builtinId="9" hidden="1"/>
    <cellStyle name="Followed Hyperlink" xfId="1335" builtinId="9" hidden="1"/>
    <cellStyle name="Followed Hyperlink" xfId="1337" builtinId="9" hidden="1"/>
    <cellStyle name="Followed Hyperlink" xfId="1339" builtinId="9" hidden="1"/>
    <cellStyle name="Followed Hyperlink" xfId="1341" builtinId="9" hidden="1"/>
    <cellStyle name="Followed Hyperlink" xfId="1343" builtinId="9" hidden="1"/>
    <cellStyle name="Followed Hyperlink" xfId="1345" builtinId="9" hidden="1"/>
    <cellStyle name="Followed Hyperlink" xfId="1347" builtinId="9" hidden="1"/>
    <cellStyle name="Followed Hyperlink" xfId="1349" builtinId="9" hidden="1"/>
    <cellStyle name="Followed Hyperlink" xfId="1351" builtinId="9" hidden="1"/>
    <cellStyle name="Followed Hyperlink" xfId="1353" builtinId="9" hidden="1"/>
    <cellStyle name="Followed Hyperlink" xfId="1355" builtinId="9" hidden="1"/>
    <cellStyle name="Followed Hyperlink" xfId="1357" builtinId="9" hidden="1"/>
    <cellStyle name="Followed Hyperlink" xfId="1359" builtinId="9" hidden="1"/>
    <cellStyle name="Followed Hyperlink" xfId="1361" builtinId="9" hidden="1"/>
    <cellStyle name="Followed Hyperlink" xfId="1363" builtinId="9" hidden="1"/>
    <cellStyle name="Followed Hyperlink" xfId="1365" builtinId="9" hidden="1"/>
    <cellStyle name="Followed Hyperlink" xfId="1367" builtinId="9" hidden="1"/>
    <cellStyle name="Followed Hyperlink" xfId="1369" builtinId="9" hidden="1"/>
    <cellStyle name="Followed Hyperlink" xfId="1371" builtinId="9" hidden="1"/>
    <cellStyle name="Followed Hyperlink" xfId="1373" builtinId="9" hidden="1"/>
    <cellStyle name="Followed Hyperlink" xfId="1375" builtinId="9" hidden="1"/>
    <cellStyle name="Followed Hyperlink" xfId="1377" builtinId="9" hidden="1"/>
    <cellStyle name="Followed Hyperlink" xfId="1379" builtinId="9" hidden="1"/>
    <cellStyle name="Followed Hyperlink" xfId="1381" builtinId="9" hidden="1"/>
    <cellStyle name="Followed Hyperlink" xfId="1383" builtinId="9" hidden="1"/>
    <cellStyle name="Followed Hyperlink" xfId="1385" builtinId="9" hidden="1"/>
    <cellStyle name="Followed Hyperlink" xfId="1387" builtinId="9" hidden="1"/>
    <cellStyle name="Followed Hyperlink" xfId="1389" builtinId="9" hidden="1"/>
    <cellStyle name="Followed Hyperlink" xfId="1391" builtinId="9" hidden="1"/>
    <cellStyle name="Followed Hyperlink" xfId="1393" builtinId="9" hidden="1"/>
    <cellStyle name="Followed Hyperlink" xfId="1395" builtinId="9" hidden="1"/>
    <cellStyle name="Followed Hyperlink" xfId="1397" builtinId="9" hidden="1"/>
    <cellStyle name="Followed Hyperlink" xfId="1399" builtinId="9" hidden="1"/>
    <cellStyle name="Followed Hyperlink" xfId="1401" builtinId="9" hidden="1"/>
    <cellStyle name="Followed Hyperlink" xfId="1403" builtinId="9" hidden="1"/>
    <cellStyle name="Followed Hyperlink" xfId="1405" builtinId="9" hidden="1"/>
    <cellStyle name="Followed Hyperlink" xfId="1407" builtinId="9" hidden="1"/>
    <cellStyle name="Followed Hyperlink" xfId="1409" builtinId="9" hidden="1"/>
    <cellStyle name="Followed Hyperlink" xfId="1411" builtinId="9" hidden="1"/>
    <cellStyle name="Followed Hyperlink" xfId="1413" builtinId="9" hidden="1"/>
    <cellStyle name="Followed Hyperlink" xfId="1415" builtinId="9" hidden="1"/>
    <cellStyle name="Followed Hyperlink" xfId="1417" builtinId="9" hidden="1"/>
    <cellStyle name="Followed Hyperlink" xfId="1419" builtinId="9" hidden="1"/>
    <cellStyle name="Followed Hyperlink" xfId="1421" builtinId="9" hidden="1"/>
    <cellStyle name="Followed Hyperlink" xfId="1423" builtinId="9" hidden="1"/>
    <cellStyle name="Followed Hyperlink" xfId="1425" builtinId="9" hidden="1"/>
    <cellStyle name="Followed Hyperlink" xfId="1427" builtinId="9" hidden="1"/>
    <cellStyle name="Followed Hyperlink" xfId="1429" builtinId="9" hidden="1"/>
    <cellStyle name="Followed Hyperlink" xfId="1431" builtinId="9" hidden="1"/>
    <cellStyle name="Followed Hyperlink" xfId="1433" builtinId="9" hidden="1"/>
    <cellStyle name="Followed Hyperlink" xfId="1435" builtinId="9" hidden="1"/>
    <cellStyle name="Followed Hyperlink" xfId="1437" builtinId="9" hidden="1"/>
    <cellStyle name="Followed Hyperlink" xfId="1439" builtinId="9" hidden="1"/>
    <cellStyle name="Followed Hyperlink" xfId="1441" builtinId="9" hidden="1"/>
    <cellStyle name="Followed Hyperlink" xfId="1443" builtinId="9" hidden="1"/>
    <cellStyle name="Followed Hyperlink" xfId="1445" builtinId="9" hidden="1"/>
    <cellStyle name="Followed Hyperlink" xfId="1447" builtinId="9" hidden="1"/>
    <cellStyle name="Followed Hyperlink" xfId="1449" builtinId="9" hidden="1"/>
    <cellStyle name="Followed Hyperlink" xfId="1451" builtinId="9" hidden="1"/>
    <cellStyle name="Followed Hyperlink" xfId="1453" builtinId="9" hidden="1"/>
    <cellStyle name="Followed Hyperlink" xfId="1455" builtinId="9" hidden="1"/>
    <cellStyle name="Followed Hyperlink" xfId="1457" builtinId="9" hidden="1"/>
    <cellStyle name="Followed Hyperlink" xfId="1459" builtinId="9" hidden="1"/>
    <cellStyle name="Followed Hyperlink" xfId="1461" builtinId="9" hidden="1"/>
    <cellStyle name="Followed Hyperlink" xfId="1463" builtinId="9" hidden="1"/>
    <cellStyle name="Followed Hyperlink" xfId="1465" builtinId="9" hidden="1"/>
    <cellStyle name="Followed Hyperlink" xfId="1467" builtinId="9" hidden="1"/>
    <cellStyle name="Followed Hyperlink" xfId="1469" builtinId="9" hidden="1"/>
    <cellStyle name="Followed Hyperlink" xfId="1471" builtinId="9" hidden="1"/>
    <cellStyle name="Followed Hyperlink" xfId="1473" builtinId="9" hidden="1"/>
    <cellStyle name="Followed Hyperlink" xfId="1475" builtinId="9" hidden="1"/>
    <cellStyle name="Followed Hyperlink" xfId="1477" builtinId="9" hidden="1"/>
    <cellStyle name="Followed Hyperlink" xfId="1479" builtinId="9" hidden="1"/>
    <cellStyle name="Followed Hyperlink" xfId="1481" builtinId="9" hidden="1"/>
    <cellStyle name="Followed Hyperlink" xfId="1483" builtinId="9" hidden="1"/>
    <cellStyle name="Followed Hyperlink" xfId="1486" builtinId="9" hidden="1"/>
    <cellStyle name="Followed Hyperlink" xfId="1489" builtinId="9" hidden="1"/>
    <cellStyle name="Followed Hyperlink" xfId="1491" builtinId="9" hidden="1"/>
    <cellStyle name="Followed Hyperlink" xfId="1493" builtinId="9" hidden="1"/>
    <cellStyle name="Followed Hyperlink" xfId="1495" builtinId="9" hidden="1"/>
    <cellStyle name="Followed Hyperlink" xfId="1497" builtinId="9" hidden="1"/>
    <cellStyle name="Followed Hyperlink" xfId="1487" builtinId="9" hidden="1"/>
    <cellStyle name="Followed Hyperlink" xfId="1499" builtinId="9" hidden="1"/>
    <cellStyle name="Followed Hyperlink" xfId="1501" builtinId="9" hidden="1"/>
    <cellStyle name="Followed Hyperlink" xfId="1503" builtinId="9" hidden="1"/>
    <cellStyle name="Followed Hyperlink" xfId="1505" builtinId="9" hidden="1"/>
    <cellStyle name="Followed Hyperlink" xfId="1507" builtinId="9" hidden="1"/>
    <cellStyle name="Followed Hyperlink" xfId="1509" builtinId="9" hidden="1"/>
    <cellStyle name="Followed Hyperlink" xfId="1511" builtinId="9" hidden="1"/>
    <cellStyle name="Followed Hyperlink" xfId="1513" builtinId="9" hidden="1"/>
    <cellStyle name="Followed Hyperlink" xfId="1515" builtinId="9" hidden="1"/>
    <cellStyle name="Followed Hyperlink" xfId="1517" builtinId="9" hidden="1"/>
    <cellStyle name="Followed Hyperlink" xfId="1519" builtinId="9" hidden="1"/>
    <cellStyle name="Followed Hyperlink" xfId="1521" builtinId="9" hidden="1"/>
    <cellStyle name="Followed Hyperlink" xfId="1523" builtinId="9" hidden="1"/>
    <cellStyle name="Followed Hyperlink" xfId="1525" builtinId="9" hidden="1"/>
    <cellStyle name="Followed Hyperlink" xfId="1527" builtinId="9" hidden="1"/>
    <cellStyle name="Followed Hyperlink" xfId="1529" builtinId="9" hidden="1"/>
    <cellStyle name="Followed Hyperlink" xfId="1531" builtinId="9" hidden="1"/>
    <cellStyle name="Followed Hyperlink" xfId="1533" builtinId="9" hidden="1"/>
    <cellStyle name="Followed Hyperlink" xfId="1535" builtinId="9" hidden="1"/>
    <cellStyle name="Followed Hyperlink" xfId="1537" builtinId="9" hidden="1"/>
    <cellStyle name="Followed Hyperlink" xfId="1539" builtinId="9" hidden="1"/>
    <cellStyle name="Followed Hyperlink" xfId="1541" builtinId="9" hidden="1"/>
    <cellStyle name="Followed Hyperlink" xfId="1543" builtinId="9" hidden="1"/>
    <cellStyle name="Followed Hyperlink" xfId="1545" builtinId="9" hidden="1"/>
    <cellStyle name="Followed Hyperlink" xfId="1547" builtinId="9" hidden="1"/>
    <cellStyle name="Followed Hyperlink" xfId="1549" builtinId="9" hidden="1"/>
    <cellStyle name="Followed Hyperlink" xfId="1551" builtinId="9" hidden="1"/>
    <cellStyle name="Followed Hyperlink" xfId="1553" builtinId="9" hidden="1"/>
    <cellStyle name="Followed Hyperlink" xfId="1555" builtinId="9" hidden="1"/>
    <cellStyle name="Followed Hyperlink" xfId="1557" builtinId="9" hidden="1"/>
    <cellStyle name="Followed Hyperlink" xfId="1559" builtinId="9" hidden="1"/>
    <cellStyle name="Followed Hyperlink" xfId="1561" builtinId="9" hidden="1"/>
    <cellStyle name="Followed Hyperlink" xfId="1563" builtinId="9" hidden="1"/>
    <cellStyle name="Followed Hyperlink" xfId="1565" builtinId="9" hidden="1"/>
    <cellStyle name="Followed Hyperlink" xfId="1567" builtinId="9" hidden="1"/>
    <cellStyle name="Followed Hyperlink" xfId="1569" builtinId="9" hidden="1"/>
    <cellStyle name="Followed Hyperlink" xfId="1571" builtinId="9" hidden="1"/>
    <cellStyle name="Followed Hyperlink" xfId="1573" builtinId="9" hidden="1"/>
    <cellStyle name="Followed Hyperlink" xfId="1575" builtinId="9" hidden="1"/>
    <cellStyle name="Followed Hyperlink" xfId="1577" builtinId="9" hidden="1"/>
    <cellStyle name="Followed Hyperlink" xfId="1579" builtinId="9" hidden="1"/>
    <cellStyle name="Followed Hyperlink" xfId="1581" builtinId="9" hidden="1"/>
    <cellStyle name="Followed Hyperlink" xfId="1583" builtinId="9" hidden="1"/>
    <cellStyle name="Followed Hyperlink" xfId="1585" builtinId="9" hidden="1"/>
    <cellStyle name="Followed Hyperlink" xfId="1587" builtinId="9" hidden="1"/>
    <cellStyle name="Followed Hyperlink" xfId="1589" builtinId="9" hidden="1"/>
    <cellStyle name="Followed Hyperlink" xfId="1591" builtinId="9" hidden="1"/>
    <cellStyle name="Followed Hyperlink" xfId="1593" builtinId="9" hidden="1"/>
    <cellStyle name="Followed Hyperlink" xfId="1595" builtinId="9" hidden="1"/>
    <cellStyle name="Followed Hyperlink" xfId="1597" builtinId="9" hidden="1"/>
    <cellStyle name="Followed Hyperlink" xfId="1599" builtinId="9" hidden="1"/>
    <cellStyle name="Followed Hyperlink" xfId="1601" builtinId="9" hidden="1"/>
    <cellStyle name="Followed Hyperlink" xfId="1603" builtinId="9" hidden="1"/>
    <cellStyle name="Followed Hyperlink" xfId="1605" builtinId="9" hidden="1"/>
    <cellStyle name="Followed Hyperlink" xfId="1607" builtinId="9" hidden="1"/>
    <cellStyle name="Followed Hyperlink" xfId="1609" builtinId="9" hidden="1"/>
    <cellStyle name="Followed Hyperlink" xfId="1611" builtinId="9" hidden="1"/>
    <cellStyle name="Followed Hyperlink" xfId="1613" builtinId="9" hidden="1"/>
    <cellStyle name="Followed Hyperlink" xfId="1615" builtinId="9" hidden="1"/>
    <cellStyle name="Followed Hyperlink" xfId="1617" builtinId="9" hidden="1"/>
    <cellStyle name="Followed Hyperlink" xfId="1619" builtinId="9" hidden="1"/>
    <cellStyle name="Followed Hyperlink" xfId="1621" builtinId="9" hidden="1"/>
    <cellStyle name="Followed Hyperlink" xfId="1623" builtinId="9" hidden="1"/>
    <cellStyle name="Followed Hyperlink" xfId="1625" builtinId="9" hidden="1"/>
    <cellStyle name="Followed Hyperlink" xfId="1627" builtinId="9" hidden="1"/>
    <cellStyle name="Followed Hyperlink" xfId="1629" builtinId="9" hidden="1"/>
    <cellStyle name="Followed Hyperlink" xfId="1631" builtinId="9" hidden="1"/>
    <cellStyle name="Followed Hyperlink" xfId="1633" builtinId="9" hidden="1"/>
    <cellStyle name="Followed Hyperlink" xfId="1635" builtinId="9" hidden="1"/>
    <cellStyle name="Followed Hyperlink" xfId="1637" builtinId="9" hidden="1"/>
    <cellStyle name="Followed Hyperlink" xfId="1639" builtinId="9" hidden="1"/>
    <cellStyle name="Followed Hyperlink" xfId="1641" builtinId="9" hidden="1"/>
    <cellStyle name="Followed Hyperlink" xfId="1643" builtinId="9" hidden="1"/>
    <cellStyle name="Followed Hyperlink" xfId="1645" builtinId="9" hidden="1"/>
    <cellStyle name="Followed Hyperlink" xfId="1647" builtinId="9" hidden="1"/>
    <cellStyle name="Followed Hyperlink" xfId="1649" builtinId="9" hidden="1"/>
    <cellStyle name="Followed Hyperlink" xfId="1651" builtinId="9" hidden="1"/>
    <cellStyle name="Followed Hyperlink" xfId="1653" builtinId="9" hidden="1"/>
    <cellStyle name="Followed Hyperlink" xfId="1655" builtinId="9" hidden="1"/>
    <cellStyle name="Followed Hyperlink" xfId="1657" builtinId="9" hidden="1"/>
    <cellStyle name="Followed Hyperlink" xfId="1659" builtinId="9" hidden="1"/>
    <cellStyle name="Followed Hyperlink" xfId="1661" builtinId="9" hidden="1"/>
    <cellStyle name="Followed Hyperlink" xfId="1663" builtinId="9" hidden="1"/>
    <cellStyle name="Followed Hyperlink" xfId="1665" builtinId="9" hidden="1"/>
    <cellStyle name="Followed Hyperlink" xfId="1667" builtinId="9" hidden="1"/>
    <cellStyle name="Followed Hyperlink" xfId="1669" builtinId="9" hidden="1"/>
    <cellStyle name="Followed Hyperlink" xfId="1671" builtinId="9" hidden="1"/>
    <cellStyle name="Followed Hyperlink" xfId="1673" builtinId="9" hidden="1"/>
    <cellStyle name="Followed Hyperlink" xfId="1675" builtinId="9" hidden="1"/>
    <cellStyle name="Followed Hyperlink" xfId="1677" builtinId="9" hidden="1"/>
    <cellStyle name="Followed Hyperlink" xfId="1679" builtinId="9" hidden="1"/>
    <cellStyle name="Followed Hyperlink" xfId="1681" builtinId="9" hidden="1"/>
    <cellStyle name="Followed Hyperlink" xfId="1683" builtinId="9" hidden="1"/>
    <cellStyle name="Followed Hyperlink" xfId="1685" builtinId="9" hidden="1"/>
    <cellStyle name="Followed Hyperlink" xfId="1687" builtinId="9" hidden="1"/>
    <cellStyle name="Followed Hyperlink" xfId="1689" builtinId="9" hidden="1"/>
    <cellStyle name="Followed Hyperlink" xfId="1691" builtinId="9" hidden="1"/>
    <cellStyle name="Followed Hyperlink" xfId="1693" builtinId="9" hidden="1"/>
    <cellStyle name="Followed Hyperlink" xfId="1695" builtinId="9" hidden="1"/>
    <cellStyle name="Followed Hyperlink" xfId="1697" builtinId="9" hidden="1"/>
    <cellStyle name="Followed Hyperlink" xfId="1699" builtinId="9" hidden="1"/>
    <cellStyle name="Followed Hyperlink" xfId="1701" builtinId="9" hidden="1"/>
    <cellStyle name="Followed Hyperlink" xfId="1703" builtinId="9" hidden="1"/>
    <cellStyle name="Followed Hyperlink" xfId="1705" builtinId="9" hidden="1"/>
    <cellStyle name="Followed Hyperlink" xfId="1707" builtinId="9" hidden="1"/>
    <cellStyle name="Followed Hyperlink" xfId="1709" builtinId="9" hidden="1"/>
    <cellStyle name="Followed Hyperlink" xfId="1711" builtinId="9" hidden="1"/>
    <cellStyle name="Followed Hyperlink" xfId="1713" builtinId="9" hidden="1"/>
    <cellStyle name="Followed Hyperlink" xfId="1715" builtinId="9" hidden="1"/>
    <cellStyle name="Followed Hyperlink" xfId="1717" builtinId="9" hidden="1"/>
    <cellStyle name="Followed Hyperlink" xfId="1719" builtinId="9" hidden="1"/>
    <cellStyle name="Followed Hyperlink" xfId="1721" builtinId="9" hidden="1"/>
    <cellStyle name="Followed Hyperlink" xfId="1723" builtinId="9" hidden="1"/>
    <cellStyle name="Followed Hyperlink" xfId="1305" builtinId="9" hidden="1"/>
    <cellStyle name="Followed Hyperlink" xfId="764" builtinId="9" hidden="1"/>
    <cellStyle name="Followed Hyperlink" xfId="781" builtinId="9" hidden="1"/>
    <cellStyle name="Followed Hyperlink" xfId="1306" builtinId="9" hidden="1"/>
    <cellStyle name="Followed Hyperlink" xfId="782" builtinId="9" hidden="1"/>
    <cellStyle name="Followed Hyperlink" xfId="1760" builtinId="9" hidden="1"/>
    <cellStyle name="Followed Hyperlink" xfId="783" builtinId="9" hidden="1"/>
    <cellStyle name="Followed Hyperlink" xfId="1759" builtinId="9" hidden="1"/>
    <cellStyle name="Followed Hyperlink" xfId="756" builtinId="9" hidden="1"/>
    <cellStyle name="Followed Hyperlink" xfId="757" builtinId="9" hidden="1"/>
    <cellStyle name="Followed Hyperlink" xfId="758" builtinId="9" hidden="1"/>
    <cellStyle name="Followed Hyperlink" xfId="1309" builtinId="9" hidden="1"/>
    <cellStyle name="Followed Hyperlink" xfId="1310" builtinId="9" hidden="1"/>
    <cellStyle name="Followed Hyperlink" xfId="759" builtinId="9" hidden="1"/>
    <cellStyle name="Followed Hyperlink" xfId="1311" builtinId="9" hidden="1"/>
    <cellStyle name="Followed Hyperlink" xfId="1312" builtinId="9" hidden="1"/>
    <cellStyle name="Followed Hyperlink" xfId="1313" builtinId="9" hidden="1"/>
    <cellStyle name="Followed Hyperlink" xfId="760" builtinId="9" hidden="1"/>
    <cellStyle name="Followed Hyperlink" xfId="763" builtinId="9" hidden="1"/>
    <cellStyle name="Followed Hyperlink" xfId="785" builtinId="9" hidden="1"/>
    <cellStyle name="Followed Hyperlink" xfId="761" builtinId="9" hidden="1"/>
    <cellStyle name="Followed Hyperlink" xfId="772" builtinId="9" hidden="1"/>
    <cellStyle name="Followed Hyperlink" xfId="786" builtinId="9" hidden="1"/>
    <cellStyle name="Followed Hyperlink" xfId="784" builtinId="9" hidden="1"/>
    <cellStyle name="Followed Hyperlink" xfId="771" builtinId="9" hidden="1"/>
    <cellStyle name="Followed Hyperlink" xfId="1267" builtinId="9" hidden="1"/>
    <cellStyle name="Followed Hyperlink" xfId="770" builtinId="9" hidden="1"/>
    <cellStyle name="Followed Hyperlink" xfId="1314" builtinId="9" hidden="1"/>
    <cellStyle name="Followed Hyperlink" xfId="1315" builtinId="9" hidden="1"/>
    <cellStyle name="Followed Hyperlink" xfId="1316" builtinId="9" hidden="1"/>
    <cellStyle name="Followed Hyperlink" xfId="1317" builtinId="9" hidden="1"/>
    <cellStyle name="Followed Hyperlink" xfId="1318" builtinId="9" hidden="1"/>
    <cellStyle name="Followed Hyperlink" xfId="762" builtinId="9" hidden="1"/>
    <cellStyle name="Followed Hyperlink" xfId="1319" builtinId="9" hidden="1"/>
    <cellStyle name="Followed Hyperlink" xfId="1731" builtinId="9" hidden="1"/>
    <cellStyle name="Followed Hyperlink" xfId="1729" builtinId="9" hidden="1"/>
    <cellStyle name="Followed Hyperlink" xfId="1727" builtinId="9" hidden="1"/>
    <cellStyle name="Followed Hyperlink" xfId="1725" builtinId="9" hidden="1"/>
    <cellStyle name="Followed Hyperlink" xfId="1761" builtinId="9" hidden="1"/>
    <cellStyle name="Followed Hyperlink" xfId="1763" builtinId="9" hidden="1"/>
    <cellStyle name="Followed Hyperlink" xfId="1765" builtinId="9" hidden="1"/>
    <cellStyle name="Followed Hyperlink" xfId="1767" builtinId="9" hidden="1"/>
    <cellStyle name="Followed Hyperlink" xfId="1769" builtinId="9" hidden="1"/>
    <cellStyle name="Followed Hyperlink" xfId="1771" builtinId="9" hidden="1"/>
    <cellStyle name="Followed Hyperlink" xfId="1773" builtinId="9" hidden="1"/>
    <cellStyle name="Followed Hyperlink" xfId="1775" builtinId="9" hidden="1"/>
    <cellStyle name="Followed Hyperlink" xfId="1777" builtinId="9" hidden="1"/>
    <cellStyle name="Followed Hyperlink" xfId="1779" builtinId="9" hidden="1"/>
    <cellStyle name="Followed Hyperlink" xfId="1781" builtinId="9" hidden="1"/>
    <cellStyle name="Followed Hyperlink" xfId="1783" builtinId="9" hidden="1"/>
    <cellStyle name="Followed Hyperlink" xfId="1785" builtinId="9" hidden="1"/>
    <cellStyle name="Followed Hyperlink" xfId="1787" builtinId="9" hidden="1"/>
    <cellStyle name="Followed Hyperlink" xfId="1789" builtinId="9" hidden="1"/>
    <cellStyle name="Followed Hyperlink" xfId="1791" builtinId="9" hidden="1"/>
    <cellStyle name="Followed Hyperlink" xfId="1793" builtinId="9" hidden="1"/>
    <cellStyle name="Followed Hyperlink" xfId="1795" builtinId="9" hidden="1"/>
    <cellStyle name="Followed Hyperlink" xfId="1797" builtinId="9" hidden="1"/>
    <cellStyle name="Followed Hyperlink" xfId="1799" builtinId="9" hidden="1"/>
    <cellStyle name="Followed Hyperlink" xfId="1801" builtinId="9" hidden="1"/>
    <cellStyle name="Followed Hyperlink" xfId="1803" builtinId="9" hidden="1"/>
    <cellStyle name="Followed Hyperlink" xfId="1805" builtinId="9" hidden="1"/>
    <cellStyle name="Followed Hyperlink" xfId="1807" builtinId="9" hidden="1"/>
    <cellStyle name="Followed Hyperlink" xfId="1809" builtinId="9" hidden="1"/>
    <cellStyle name="Followed Hyperlink" xfId="1811" builtinId="9" hidden="1"/>
    <cellStyle name="Followed Hyperlink" xfId="1813" builtinId="9" hidden="1"/>
    <cellStyle name="Followed Hyperlink" xfId="1815" builtinId="9" hidden="1"/>
    <cellStyle name="Followed Hyperlink" xfId="1817" builtinId="9" hidden="1"/>
    <cellStyle name="Followed Hyperlink" xfId="1819" builtinId="9" hidden="1"/>
    <cellStyle name="Followed Hyperlink" xfId="1821" builtinId="9" hidden="1"/>
    <cellStyle name="Followed Hyperlink" xfId="1823" builtinId="9" hidden="1"/>
    <cellStyle name="Followed Hyperlink" xfId="1825" builtinId="9" hidden="1"/>
    <cellStyle name="Followed Hyperlink" xfId="1827" builtinId="9" hidden="1"/>
    <cellStyle name="Followed Hyperlink" xfId="1829" builtinId="9" hidden="1"/>
    <cellStyle name="Followed Hyperlink" xfId="1831" builtinId="9" hidden="1"/>
    <cellStyle name="Followed Hyperlink" xfId="1833" builtinId="9" hidden="1"/>
    <cellStyle name="Followed Hyperlink" xfId="1835" builtinId="9" hidden="1"/>
    <cellStyle name="Followed Hyperlink" xfId="1837" builtinId="9" hidden="1"/>
    <cellStyle name="Followed Hyperlink" xfId="1839" builtinId="9" hidden="1"/>
    <cellStyle name="Followed Hyperlink" xfId="1841" builtinId="9" hidden="1"/>
    <cellStyle name="Followed Hyperlink" xfId="1843" builtinId="9" hidden="1"/>
    <cellStyle name="Followed Hyperlink" xfId="1845" builtinId="9" hidden="1"/>
    <cellStyle name="Followed Hyperlink" xfId="1847" builtinId="9" hidden="1"/>
    <cellStyle name="Followed Hyperlink" xfId="1849" builtinId="9" hidden="1"/>
    <cellStyle name="Followed Hyperlink" xfId="1851" builtinId="9" hidden="1"/>
    <cellStyle name="Followed Hyperlink" xfId="1853" builtinId="9" hidden="1"/>
    <cellStyle name="Followed Hyperlink" xfId="1855" builtinId="9" hidden="1"/>
    <cellStyle name="Followed Hyperlink" xfId="1857" builtinId="9" hidden="1"/>
    <cellStyle name="Followed Hyperlink" xfId="1859" builtinId="9" hidden="1"/>
    <cellStyle name="Followed Hyperlink" xfId="1861" builtinId="9" hidden="1"/>
    <cellStyle name="Followed Hyperlink" xfId="1863" builtinId="9" hidden="1"/>
    <cellStyle name="Followed Hyperlink" xfId="1865" builtinId="9" hidden="1"/>
    <cellStyle name="Followed Hyperlink" xfId="1867" builtinId="9" hidden="1"/>
    <cellStyle name="Followed Hyperlink" xfId="1869" builtinId="9" hidden="1"/>
    <cellStyle name="Followed Hyperlink" xfId="1871" builtinId="9" hidden="1"/>
    <cellStyle name="Followed Hyperlink" xfId="1873" builtinId="9" hidden="1"/>
    <cellStyle name="Followed Hyperlink" xfId="1875" builtinId="9" hidden="1"/>
    <cellStyle name="Followed Hyperlink" xfId="1877" builtinId="9" hidden="1"/>
    <cellStyle name="Followed Hyperlink" xfId="1879" builtinId="9" hidden="1"/>
    <cellStyle name="Followed Hyperlink" xfId="1881" builtinId="9" hidden="1"/>
    <cellStyle name="Followed Hyperlink" xfId="1883" builtinId="9" hidden="1"/>
    <cellStyle name="Followed Hyperlink" xfId="1885" builtinId="9" hidden="1"/>
    <cellStyle name="Followed Hyperlink" xfId="1887" builtinId="9" hidden="1"/>
    <cellStyle name="Followed Hyperlink" xfId="1889" builtinId="9" hidden="1"/>
    <cellStyle name="Followed Hyperlink" xfId="1891" builtinId="9" hidden="1"/>
    <cellStyle name="Followed Hyperlink" xfId="1893" builtinId="9" hidden="1"/>
    <cellStyle name="Followed Hyperlink" xfId="1895" builtinId="9" hidden="1"/>
    <cellStyle name="Followed Hyperlink" xfId="1897" builtinId="9" hidden="1"/>
    <cellStyle name="Followed Hyperlink" xfId="1899" builtinId="9" hidden="1"/>
    <cellStyle name="Followed Hyperlink" xfId="1901" builtinId="9" hidden="1"/>
    <cellStyle name="Followed Hyperlink" xfId="1903" builtinId="9" hidden="1"/>
    <cellStyle name="Followed Hyperlink" xfId="1905" builtinId="9" hidden="1"/>
    <cellStyle name="Followed Hyperlink" xfId="1907" builtinId="9" hidden="1"/>
    <cellStyle name="Followed Hyperlink" xfId="1909" builtinId="9" hidden="1"/>
    <cellStyle name="Followed Hyperlink" xfId="1911" builtinId="9" hidden="1"/>
    <cellStyle name="Followed Hyperlink" xfId="1913" builtinId="9" hidden="1"/>
    <cellStyle name="Followed Hyperlink" xfId="1915" builtinId="9" hidden="1"/>
    <cellStyle name="Followed Hyperlink" xfId="1917" builtinId="9" hidden="1"/>
    <cellStyle name="Followed Hyperlink" xfId="1919" builtinId="9" hidden="1"/>
    <cellStyle name="Followed Hyperlink" xfId="1921" builtinId="9" hidden="1"/>
    <cellStyle name="Followed Hyperlink" xfId="1923" builtinId="9" hidden="1"/>
    <cellStyle name="Followed Hyperlink" xfId="1926" builtinId="9" hidden="1"/>
    <cellStyle name="Followed Hyperlink" xfId="1929" builtinId="9" hidden="1"/>
    <cellStyle name="Followed Hyperlink" xfId="1931" builtinId="9" hidden="1"/>
    <cellStyle name="Followed Hyperlink" xfId="1933" builtinId="9" hidden="1"/>
    <cellStyle name="Followed Hyperlink" xfId="1935" builtinId="9" hidden="1"/>
    <cellStyle name="Followed Hyperlink" xfId="1937" builtinId="9" hidden="1"/>
    <cellStyle name="Followed Hyperlink" xfId="1927" builtinId="9" hidden="1"/>
    <cellStyle name="Followed Hyperlink" xfId="1939" builtinId="9" hidden="1"/>
    <cellStyle name="Followed Hyperlink" xfId="1941" builtinId="9" hidden="1"/>
    <cellStyle name="Followed Hyperlink" xfId="1943" builtinId="9" hidden="1"/>
    <cellStyle name="Followed Hyperlink" xfId="1945" builtinId="9" hidden="1"/>
    <cellStyle name="Followed Hyperlink" xfId="1947" builtinId="9" hidden="1"/>
    <cellStyle name="Followed Hyperlink" xfId="1949" builtinId="9" hidden="1"/>
    <cellStyle name="Followed Hyperlink" xfId="1951" builtinId="9" hidden="1"/>
    <cellStyle name="Followed Hyperlink" xfId="1953" builtinId="9" hidden="1"/>
    <cellStyle name="Followed Hyperlink" xfId="1955" builtinId="9" hidden="1"/>
    <cellStyle name="Followed Hyperlink" xfId="1957" builtinId="9" hidden="1"/>
    <cellStyle name="Followed Hyperlink" xfId="1959" builtinId="9" hidden="1"/>
    <cellStyle name="Followed Hyperlink" xfId="1961" builtinId="9" hidden="1"/>
    <cellStyle name="Followed Hyperlink" xfId="1963" builtinId="9" hidden="1"/>
    <cellStyle name="Followed Hyperlink" xfId="1965" builtinId="9" hidden="1"/>
    <cellStyle name="Followed Hyperlink" xfId="1967" builtinId="9" hidden="1"/>
    <cellStyle name="Followed Hyperlink" xfId="1969" builtinId="9" hidden="1"/>
    <cellStyle name="Followed Hyperlink" xfId="1971" builtinId="9" hidden="1"/>
    <cellStyle name="Followed Hyperlink" xfId="1973" builtinId="9" hidden="1"/>
    <cellStyle name="Followed Hyperlink" xfId="1975" builtinId="9" hidden="1"/>
    <cellStyle name="Followed Hyperlink" xfId="1977" builtinId="9" hidden="1"/>
    <cellStyle name="Followed Hyperlink" xfId="1979" builtinId="9" hidden="1"/>
    <cellStyle name="Followed Hyperlink" xfId="1981" builtinId="9" hidden="1"/>
    <cellStyle name="Followed Hyperlink" xfId="1983" builtinId="9" hidden="1"/>
    <cellStyle name="Followed Hyperlink" xfId="1985" builtinId="9" hidden="1"/>
    <cellStyle name="Followed Hyperlink" xfId="1987" builtinId="9" hidden="1"/>
    <cellStyle name="Followed Hyperlink" xfId="1989" builtinId="9" hidden="1"/>
    <cellStyle name="Followed Hyperlink" xfId="1991" builtinId="9" hidden="1"/>
    <cellStyle name="Followed Hyperlink" xfId="1993" builtinId="9" hidden="1"/>
    <cellStyle name="Followed Hyperlink" xfId="1995" builtinId="9" hidden="1"/>
    <cellStyle name="Followed Hyperlink" xfId="1997" builtinId="9" hidden="1"/>
    <cellStyle name="Followed Hyperlink" xfId="1999" builtinId="9" hidden="1"/>
    <cellStyle name="Followed Hyperlink" xfId="2001" builtinId="9" hidden="1"/>
    <cellStyle name="Followed Hyperlink" xfId="2003" builtinId="9" hidden="1"/>
    <cellStyle name="Followed Hyperlink" xfId="2005" builtinId="9" hidden="1"/>
    <cellStyle name="Followed Hyperlink" xfId="2007" builtinId="9" hidden="1"/>
    <cellStyle name="Followed Hyperlink" xfId="2009" builtinId="9" hidden="1"/>
    <cellStyle name="Followed Hyperlink" xfId="2011" builtinId="9" hidden="1"/>
    <cellStyle name="Followed Hyperlink" xfId="2013" builtinId="9" hidden="1"/>
    <cellStyle name="Followed Hyperlink" xfId="2015" builtinId="9" hidden="1"/>
    <cellStyle name="Followed Hyperlink" xfId="2017" builtinId="9" hidden="1"/>
    <cellStyle name="Followed Hyperlink" xfId="2019" builtinId="9" hidden="1"/>
    <cellStyle name="Followed Hyperlink" xfId="2021" builtinId="9" hidden="1"/>
    <cellStyle name="Followed Hyperlink" xfId="2023" builtinId="9" hidden="1"/>
    <cellStyle name="Followed Hyperlink" xfId="2025" builtinId="9" hidden="1"/>
    <cellStyle name="Followed Hyperlink" xfId="2027" builtinId="9" hidden="1"/>
    <cellStyle name="Followed Hyperlink" xfId="2029" builtinId="9" hidden="1"/>
    <cellStyle name="Followed Hyperlink" xfId="2031" builtinId="9" hidden="1"/>
    <cellStyle name="Followed Hyperlink" xfId="2033" builtinId="9" hidden="1"/>
    <cellStyle name="Followed Hyperlink" xfId="2035" builtinId="9" hidden="1"/>
    <cellStyle name="Followed Hyperlink" xfId="2037" builtinId="9" hidden="1"/>
    <cellStyle name="Followed Hyperlink" xfId="2039" builtinId="9" hidden="1"/>
    <cellStyle name="Followed Hyperlink" xfId="2041" builtinId="9" hidden="1"/>
    <cellStyle name="Followed Hyperlink" xfId="2043" builtinId="9" hidden="1"/>
    <cellStyle name="Followed Hyperlink" xfId="2045" builtinId="9" hidden="1"/>
    <cellStyle name="Followed Hyperlink" xfId="2047" builtinId="9" hidden="1"/>
    <cellStyle name="Followed Hyperlink" xfId="2049" builtinId="9" hidden="1"/>
    <cellStyle name="Followed Hyperlink" xfId="2051" builtinId="9" hidden="1"/>
    <cellStyle name="Followed Hyperlink" xfId="2053" builtinId="9" hidden="1"/>
    <cellStyle name="Followed Hyperlink" xfId="2055" builtinId="9" hidden="1"/>
    <cellStyle name="Followed Hyperlink" xfId="2057" builtinId="9" hidden="1"/>
    <cellStyle name="Followed Hyperlink" xfId="2059" builtinId="9" hidden="1"/>
    <cellStyle name="Followed Hyperlink" xfId="2061" builtinId="9" hidden="1"/>
    <cellStyle name="Followed Hyperlink" xfId="2063" builtinId="9" hidden="1"/>
    <cellStyle name="Followed Hyperlink" xfId="2065" builtinId="9" hidden="1"/>
    <cellStyle name="Followed Hyperlink" xfId="2067" builtinId="9" hidden="1"/>
    <cellStyle name="Followed Hyperlink" xfId="2069" builtinId="9" hidden="1"/>
    <cellStyle name="Followed Hyperlink" xfId="2071" builtinId="9" hidden="1"/>
    <cellStyle name="Followed Hyperlink" xfId="2073" builtinId="9" hidden="1"/>
    <cellStyle name="Followed Hyperlink" xfId="2075" builtinId="9" hidden="1"/>
    <cellStyle name="Followed Hyperlink" xfId="2077" builtinId="9" hidden="1"/>
    <cellStyle name="Followed Hyperlink" xfId="2079" builtinId="9" hidden="1"/>
    <cellStyle name="Followed Hyperlink" xfId="2081" builtinId="9" hidden="1"/>
    <cellStyle name="Followed Hyperlink" xfId="2083" builtinId="9" hidden="1"/>
    <cellStyle name="Followed Hyperlink" xfId="2085" builtinId="9" hidden="1"/>
    <cellStyle name="Followed Hyperlink" xfId="2087" builtinId="9" hidden="1"/>
    <cellStyle name="Followed Hyperlink" xfId="2089" builtinId="9" hidden="1"/>
    <cellStyle name="Followed Hyperlink" xfId="2091" builtinId="9" hidden="1"/>
    <cellStyle name="Followed Hyperlink" xfId="2093" builtinId="9" hidden="1"/>
    <cellStyle name="Followed Hyperlink" xfId="2095" builtinId="9" hidden="1"/>
    <cellStyle name="Followed Hyperlink" xfId="2097" builtinId="9" hidden="1"/>
    <cellStyle name="Followed Hyperlink" xfId="2099" builtinId="9" hidden="1"/>
    <cellStyle name="Followed Hyperlink" xfId="2101" builtinId="9" hidden="1"/>
    <cellStyle name="Followed Hyperlink" xfId="2103" builtinId="9" hidden="1"/>
    <cellStyle name="Followed Hyperlink" xfId="2105" builtinId="9" hidden="1"/>
    <cellStyle name="Followed Hyperlink" xfId="2107" builtinId="9" hidden="1"/>
    <cellStyle name="Followed Hyperlink" xfId="2109" builtinId="9" hidden="1"/>
    <cellStyle name="Followed Hyperlink" xfId="2111" builtinId="9" hidden="1"/>
    <cellStyle name="Followed Hyperlink" xfId="2113" builtinId="9" hidden="1"/>
    <cellStyle name="Followed Hyperlink" xfId="2115" builtinId="9" hidden="1"/>
    <cellStyle name="Followed Hyperlink" xfId="2117" builtinId="9" hidden="1"/>
    <cellStyle name="Followed Hyperlink" xfId="2119" builtinId="9" hidden="1"/>
    <cellStyle name="Followed Hyperlink" xfId="2121" builtinId="9" hidden="1"/>
    <cellStyle name="Followed Hyperlink" xfId="2123" builtinId="9" hidden="1"/>
    <cellStyle name="Followed Hyperlink" xfId="2125" builtinId="9" hidden="1"/>
    <cellStyle name="Followed Hyperlink" xfId="2127" builtinId="9" hidden="1"/>
    <cellStyle name="Followed Hyperlink" xfId="2129" builtinId="9" hidden="1"/>
    <cellStyle name="Followed Hyperlink" xfId="2131" builtinId="9" hidden="1"/>
    <cellStyle name="Followed Hyperlink" xfId="2133" builtinId="9" hidden="1"/>
    <cellStyle name="Followed Hyperlink" xfId="2135" builtinId="9" hidden="1"/>
    <cellStyle name="Followed Hyperlink" xfId="2137" builtinId="9" hidden="1"/>
    <cellStyle name="Followed Hyperlink" xfId="2139" builtinId="9" hidden="1"/>
    <cellStyle name="Followed Hyperlink" xfId="2141" builtinId="9" hidden="1"/>
    <cellStyle name="Followed Hyperlink" xfId="2143" builtinId="9" hidden="1"/>
    <cellStyle name="Followed Hyperlink" xfId="2145" builtinId="9" hidden="1"/>
    <cellStyle name="Followed Hyperlink" xfId="2147" builtinId="9" hidden="1"/>
    <cellStyle name="Followed Hyperlink" xfId="2149" builtinId="9" hidden="1"/>
    <cellStyle name="Followed Hyperlink" xfId="2151" builtinId="9" hidden="1"/>
    <cellStyle name="Followed Hyperlink" xfId="2153" builtinId="9" hidden="1"/>
    <cellStyle name="Followed Hyperlink" xfId="2155" builtinId="9" hidden="1"/>
    <cellStyle name="Followed Hyperlink" xfId="2157" builtinId="9" hidden="1"/>
    <cellStyle name="Followed Hyperlink" xfId="2159" builtinId="9" hidden="1"/>
    <cellStyle name="Followed Hyperlink" xfId="2161" builtinId="9" hidden="1"/>
    <cellStyle name="Followed Hyperlink" xfId="2163" builtinId="9" hidden="1"/>
    <cellStyle name="Followed Hyperlink" xfId="2166" builtinId="9" hidden="1"/>
    <cellStyle name="Followed Hyperlink" xfId="2169" builtinId="9" hidden="1"/>
    <cellStyle name="Followed Hyperlink" xfId="2171" builtinId="9" hidden="1"/>
    <cellStyle name="Followed Hyperlink" xfId="2173" builtinId="9" hidden="1"/>
    <cellStyle name="Followed Hyperlink" xfId="2175" builtinId="9" hidden="1"/>
    <cellStyle name="Followed Hyperlink" xfId="2177" builtinId="9" hidden="1"/>
    <cellStyle name="Followed Hyperlink" xfId="2167" builtinId="9" hidden="1"/>
    <cellStyle name="Followed Hyperlink" xfId="2179" builtinId="9" hidden="1"/>
    <cellStyle name="Followed Hyperlink" xfId="2181" builtinId="9" hidden="1"/>
    <cellStyle name="Followed Hyperlink" xfId="2183" builtinId="9" hidden="1"/>
    <cellStyle name="Followed Hyperlink" xfId="2185" builtinId="9" hidden="1"/>
    <cellStyle name="Followed Hyperlink" xfId="2187" builtinId="9" hidden="1"/>
    <cellStyle name="Followed Hyperlink" xfId="2189" builtinId="9" hidden="1"/>
    <cellStyle name="Followed Hyperlink" xfId="2191" builtinId="9" hidden="1"/>
    <cellStyle name="Followed Hyperlink" xfId="2193" builtinId="9" hidden="1"/>
    <cellStyle name="Followed Hyperlink" xfId="2195" builtinId="9" hidden="1"/>
    <cellStyle name="Followed Hyperlink" xfId="2197" builtinId="9" hidden="1"/>
    <cellStyle name="Followed Hyperlink" xfId="2199" builtinId="9" hidden="1"/>
    <cellStyle name="Followed Hyperlink" xfId="2201" builtinId="9" hidden="1"/>
    <cellStyle name="Followed Hyperlink" xfId="2203" builtinId="9" hidden="1"/>
    <cellStyle name="Followed Hyperlink" xfId="2205" builtinId="9" hidden="1"/>
    <cellStyle name="Followed Hyperlink" xfId="2207" builtinId="9" hidden="1"/>
    <cellStyle name="Followed Hyperlink" xfId="2209" builtinId="9" hidden="1"/>
    <cellStyle name="Followed Hyperlink" xfId="2211" builtinId="9" hidden="1"/>
    <cellStyle name="Followed Hyperlink" xfId="2213" builtinId="9" hidden="1"/>
    <cellStyle name="Followed Hyperlink" xfId="2215" builtinId="9" hidden="1"/>
    <cellStyle name="Followed Hyperlink" xfId="2217" builtinId="9" hidden="1"/>
    <cellStyle name="Followed Hyperlink" xfId="2219" builtinId="9" hidden="1"/>
    <cellStyle name="Followed Hyperlink" xfId="2221" builtinId="9" hidden="1"/>
    <cellStyle name="Followed Hyperlink" xfId="2223" builtinId="9" hidden="1"/>
    <cellStyle name="Followed Hyperlink" xfId="2225" builtinId="9" hidden="1"/>
    <cellStyle name="Followed Hyperlink" xfId="2227" builtinId="9" hidden="1"/>
    <cellStyle name="Followed Hyperlink" xfId="2229" builtinId="9" hidden="1"/>
    <cellStyle name="Followed Hyperlink" xfId="2231" builtinId="9" hidden="1"/>
    <cellStyle name="Followed Hyperlink" xfId="2233" builtinId="9" hidden="1"/>
    <cellStyle name="Followed Hyperlink" xfId="2235" builtinId="9" hidden="1"/>
    <cellStyle name="Followed Hyperlink" xfId="2237" builtinId="9" hidden="1"/>
    <cellStyle name="Followed Hyperlink" xfId="2239" builtinId="9" hidden="1"/>
    <cellStyle name="Followed Hyperlink" xfId="2241" builtinId="9" hidden="1"/>
    <cellStyle name="Followed Hyperlink" xfId="2243" builtinId="9" hidden="1"/>
    <cellStyle name="Followed Hyperlink" xfId="2245" builtinId="9" hidden="1"/>
    <cellStyle name="Followed Hyperlink" xfId="2247" builtinId="9" hidden="1"/>
    <cellStyle name="Followed Hyperlink" xfId="2249" builtinId="9" hidden="1"/>
    <cellStyle name="Followed Hyperlink" xfId="2251" builtinId="9" hidden="1"/>
    <cellStyle name="Followed Hyperlink" xfId="2253" builtinId="9" hidden="1"/>
    <cellStyle name="Followed Hyperlink" xfId="2255" builtinId="9" hidden="1"/>
    <cellStyle name="Followed Hyperlink" xfId="2257" builtinId="9" hidden="1"/>
    <cellStyle name="Followed Hyperlink" xfId="2259" builtinId="9" hidden="1"/>
    <cellStyle name="Followed Hyperlink" xfId="2261" builtinId="9" hidden="1"/>
    <cellStyle name="Followed Hyperlink" xfId="2263" builtinId="9" hidden="1"/>
    <cellStyle name="Followed Hyperlink" xfId="2265" builtinId="9" hidden="1"/>
    <cellStyle name="Followed Hyperlink" xfId="2267" builtinId="9" hidden="1"/>
    <cellStyle name="Followed Hyperlink" xfId="2269" builtinId="9" hidden="1"/>
    <cellStyle name="Followed Hyperlink" xfId="2271" builtinId="9" hidden="1"/>
    <cellStyle name="Followed Hyperlink" xfId="2273" builtinId="9" hidden="1"/>
    <cellStyle name="Followed Hyperlink" xfId="2275" builtinId="9" hidden="1"/>
    <cellStyle name="Followed Hyperlink" xfId="2277" builtinId="9" hidden="1"/>
    <cellStyle name="Followed Hyperlink" xfId="2279" builtinId="9" hidden="1"/>
    <cellStyle name="Followed Hyperlink" xfId="2281" builtinId="9" hidden="1"/>
    <cellStyle name="Followed Hyperlink" xfId="2283" builtinId="9" hidden="1"/>
    <cellStyle name="Followed Hyperlink" xfId="2285" builtinId="9" hidden="1"/>
    <cellStyle name="Followed Hyperlink" xfId="2287" builtinId="9" hidden="1"/>
    <cellStyle name="Followed Hyperlink" xfId="2289" builtinId="9" hidden="1"/>
    <cellStyle name="Followed Hyperlink" xfId="2291" builtinId="9" hidden="1"/>
    <cellStyle name="Followed Hyperlink" xfId="2293" builtinId="9" hidden="1"/>
    <cellStyle name="Followed Hyperlink" xfId="2295" builtinId="9" hidden="1"/>
    <cellStyle name="Followed Hyperlink" xfId="2297" builtinId="9" hidden="1"/>
    <cellStyle name="Followed Hyperlink" xfId="2299" builtinId="9" hidden="1"/>
    <cellStyle name="Followed Hyperlink" xfId="2301" builtinId="9" hidden="1"/>
    <cellStyle name="Followed Hyperlink" xfId="2303" builtinId="9" hidden="1"/>
    <cellStyle name="Followed Hyperlink" xfId="2305" builtinId="9" hidden="1"/>
    <cellStyle name="Followed Hyperlink" xfId="2307" builtinId="9" hidden="1"/>
    <cellStyle name="Followed Hyperlink" xfId="2309" builtinId="9" hidden="1"/>
    <cellStyle name="Followed Hyperlink" xfId="2311" builtinId="9" hidden="1"/>
    <cellStyle name="Followed Hyperlink" xfId="2313" builtinId="9" hidden="1"/>
    <cellStyle name="Followed Hyperlink" xfId="2315" builtinId="9" hidden="1"/>
    <cellStyle name="Followed Hyperlink" xfId="2317" builtinId="9" hidden="1"/>
    <cellStyle name="Followed Hyperlink" xfId="2319" builtinId="9" hidden="1"/>
    <cellStyle name="Followed Hyperlink" xfId="2321" builtinId="9" hidden="1"/>
    <cellStyle name="Followed Hyperlink" xfId="2323" builtinId="9" hidden="1"/>
    <cellStyle name="Followed Hyperlink" xfId="2325" builtinId="9" hidden="1"/>
    <cellStyle name="Followed Hyperlink" xfId="2327" builtinId="9" hidden="1"/>
    <cellStyle name="Followed Hyperlink" xfId="2329" builtinId="9" hidden="1"/>
    <cellStyle name="Followed Hyperlink" xfId="2331" builtinId="9" hidden="1"/>
    <cellStyle name="Followed Hyperlink" xfId="2333" builtinId="9" hidden="1"/>
    <cellStyle name="Followed Hyperlink" xfId="2335" builtinId="9" hidden="1"/>
    <cellStyle name="Followed Hyperlink" xfId="2337" builtinId="9" hidden="1"/>
    <cellStyle name="Followed Hyperlink" xfId="2339" builtinId="9" hidden="1"/>
    <cellStyle name="Followed Hyperlink" xfId="2341" builtinId="9" hidden="1"/>
    <cellStyle name="Followed Hyperlink" xfId="2343" builtinId="9" hidden="1"/>
    <cellStyle name="Followed Hyperlink" xfId="2345" builtinId="9" hidden="1"/>
    <cellStyle name="Followed Hyperlink" xfId="2347" builtinId="9" hidden="1"/>
    <cellStyle name="Followed Hyperlink" xfId="2349" builtinId="9" hidden="1"/>
    <cellStyle name="Followed Hyperlink" xfId="2351" builtinId="9" hidden="1"/>
    <cellStyle name="Followed Hyperlink" xfId="2353" builtinId="9" hidden="1"/>
    <cellStyle name="Followed Hyperlink" xfId="2355" builtinId="9" hidden="1"/>
    <cellStyle name="Followed Hyperlink" xfId="2357" builtinId="9" hidden="1"/>
    <cellStyle name="Followed Hyperlink" xfId="2359" builtinId="9" hidden="1"/>
    <cellStyle name="Followed Hyperlink" xfId="2361" builtinId="9" hidden="1"/>
    <cellStyle name="Followed Hyperlink" xfId="2363" builtinId="9" hidden="1"/>
    <cellStyle name="Followed Hyperlink" xfId="2365" builtinId="9" hidden="1"/>
    <cellStyle name="Followed Hyperlink" xfId="2367" builtinId="9" hidden="1"/>
    <cellStyle name="Followed Hyperlink" xfId="2369" builtinId="9" hidden="1"/>
    <cellStyle name="Followed Hyperlink" xfId="2371" builtinId="9" hidden="1"/>
    <cellStyle name="Followed Hyperlink" xfId="2373" builtinId="9" hidden="1"/>
    <cellStyle name="Followed Hyperlink" xfId="2375" builtinId="9" hidden="1"/>
    <cellStyle name="Followed Hyperlink" xfId="2377" builtinId="9" hidden="1"/>
    <cellStyle name="Followed Hyperlink" xfId="2379" builtinId="9" hidden="1"/>
    <cellStyle name="Followed Hyperlink" xfId="2381" builtinId="9" hidden="1"/>
    <cellStyle name="Followed Hyperlink" xfId="2383" builtinId="9" hidden="1"/>
    <cellStyle name="Followed Hyperlink" xfId="2385" builtinId="9" hidden="1"/>
    <cellStyle name="Followed Hyperlink" xfId="2387" builtinId="9" hidden="1"/>
    <cellStyle name="Followed Hyperlink" xfId="2389" builtinId="9" hidden="1"/>
    <cellStyle name="Followed Hyperlink" xfId="2391" builtinId="9" hidden="1"/>
    <cellStyle name="Followed Hyperlink" xfId="2393" builtinId="9" hidden="1"/>
    <cellStyle name="Followed Hyperlink" xfId="2395" builtinId="9" hidden="1"/>
    <cellStyle name="Followed Hyperlink" xfId="2397" builtinId="9" hidden="1"/>
    <cellStyle name="Followed Hyperlink" xfId="2399" builtinId="9" hidden="1"/>
    <cellStyle name="Followed Hyperlink" xfId="2401" builtinId="9" hidden="1"/>
    <cellStyle name="Followed Hyperlink" xfId="2403" builtinId="9" hidden="1"/>
    <cellStyle name="Followed Hyperlink" xfId="2406" builtinId="9" hidden="1"/>
    <cellStyle name="Followed Hyperlink" xfId="2409" builtinId="9" hidden="1"/>
    <cellStyle name="Followed Hyperlink" xfId="2411" builtinId="9" hidden="1"/>
    <cellStyle name="Followed Hyperlink" xfId="2413" builtinId="9" hidden="1"/>
    <cellStyle name="Followed Hyperlink" xfId="2415" builtinId="9" hidden="1"/>
    <cellStyle name="Followed Hyperlink" xfId="2417" builtinId="9" hidden="1"/>
    <cellStyle name="Followed Hyperlink" xfId="2407" builtinId="9" hidden="1"/>
    <cellStyle name="Followed Hyperlink" xfId="2419" builtinId="9" hidden="1"/>
    <cellStyle name="Followed Hyperlink" xfId="2421" builtinId="9" hidden="1"/>
    <cellStyle name="Followed Hyperlink" xfId="2423" builtinId="9" hidden="1"/>
    <cellStyle name="Followed Hyperlink" xfId="2425" builtinId="9" hidden="1"/>
    <cellStyle name="Followed Hyperlink" xfId="2427" builtinId="9" hidden="1"/>
    <cellStyle name="Followed Hyperlink" xfId="2429" builtinId="9" hidden="1"/>
    <cellStyle name="Followed Hyperlink" xfId="2431" builtinId="9" hidden="1"/>
    <cellStyle name="Followed Hyperlink" xfId="2433" builtinId="9" hidden="1"/>
    <cellStyle name="Followed Hyperlink" xfId="2435" builtinId="9" hidden="1"/>
    <cellStyle name="Followed Hyperlink" xfId="2437" builtinId="9" hidden="1"/>
    <cellStyle name="Followed Hyperlink" xfId="2439" builtinId="9" hidden="1"/>
    <cellStyle name="Followed Hyperlink" xfId="2441" builtinId="9" hidden="1"/>
    <cellStyle name="Followed Hyperlink" xfId="2443" builtinId="9" hidden="1"/>
    <cellStyle name="Followed Hyperlink" xfId="2445" builtinId="9" hidden="1"/>
    <cellStyle name="Followed Hyperlink" xfId="2447" builtinId="9" hidden="1"/>
    <cellStyle name="Followed Hyperlink" xfId="2449" builtinId="9" hidden="1"/>
    <cellStyle name="Followed Hyperlink" xfId="2451" builtinId="9" hidden="1"/>
    <cellStyle name="Followed Hyperlink" xfId="2453" builtinId="9" hidden="1"/>
    <cellStyle name="Followed Hyperlink" xfId="2455" builtinId="9" hidden="1"/>
    <cellStyle name="Followed Hyperlink" xfId="2457" builtinId="9" hidden="1"/>
    <cellStyle name="Followed Hyperlink" xfId="2459" builtinId="9" hidden="1"/>
    <cellStyle name="Followed Hyperlink" xfId="2461" builtinId="9" hidden="1"/>
    <cellStyle name="Followed Hyperlink" xfId="2463" builtinId="9" hidden="1"/>
    <cellStyle name="Followed Hyperlink" xfId="2465" builtinId="9" hidden="1"/>
    <cellStyle name="Followed Hyperlink" xfId="2467" builtinId="9" hidden="1"/>
    <cellStyle name="Followed Hyperlink" xfId="2469" builtinId="9" hidden="1"/>
    <cellStyle name="Followed Hyperlink" xfId="2471" builtinId="9" hidden="1"/>
    <cellStyle name="Followed Hyperlink" xfId="2473" builtinId="9" hidden="1"/>
    <cellStyle name="Followed Hyperlink" xfId="2475" builtinId="9" hidden="1"/>
    <cellStyle name="Followed Hyperlink" xfId="2477" builtinId="9" hidden="1"/>
    <cellStyle name="Followed Hyperlink" xfId="2479" builtinId="9" hidden="1"/>
    <cellStyle name="Followed Hyperlink" xfId="2481" builtinId="9" hidden="1"/>
    <cellStyle name="Followed Hyperlink" xfId="2483" builtinId="9" hidden="1"/>
    <cellStyle name="Followed Hyperlink" xfId="2485" builtinId="9" hidden="1"/>
    <cellStyle name="Followed Hyperlink" xfId="2487" builtinId="9" hidden="1"/>
    <cellStyle name="Followed Hyperlink" xfId="2489" builtinId="9" hidden="1"/>
    <cellStyle name="Followed Hyperlink" xfId="2491" builtinId="9" hidden="1"/>
    <cellStyle name="Followed Hyperlink" xfId="2493" builtinId="9" hidden="1"/>
    <cellStyle name="Followed Hyperlink" xfId="2495" builtinId="9" hidden="1"/>
    <cellStyle name="Followed Hyperlink" xfId="2497" builtinId="9" hidden="1"/>
    <cellStyle name="Followed Hyperlink" xfId="2499" builtinId="9" hidden="1"/>
    <cellStyle name="Followed Hyperlink" xfId="2501" builtinId="9" hidden="1"/>
    <cellStyle name="Followed Hyperlink" xfId="2503" builtinId="9" hidden="1"/>
    <cellStyle name="Followed Hyperlink" xfId="2505" builtinId="9" hidden="1"/>
    <cellStyle name="Followed Hyperlink" xfId="2507" builtinId="9" hidden="1"/>
    <cellStyle name="Followed Hyperlink" xfId="2509" builtinId="9" hidden="1"/>
    <cellStyle name="Followed Hyperlink" xfId="2511" builtinId="9" hidden="1"/>
    <cellStyle name="Followed Hyperlink" xfId="2513" builtinId="9" hidden="1"/>
    <cellStyle name="Followed Hyperlink" xfId="2515" builtinId="9" hidden="1"/>
    <cellStyle name="Followed Hyperlink" xfId="2517" builtinId="9" hidden="1"/>
    <cellStyle name="Followed Hyperlink" xfId="2519" builtinId="9" hidden="1"/>
    <cellStyle name="Followed Hyperlink" xfId="2521" builtinId="9" hidden="1"/>
    <cellStyle name="Followed Hyperlink" xfId="2523" builtinId="9" hidden="1"/>
    <cellStyle name="Followed Hyperlink" xfId="2525" builtinId="9" hidden="1"/>
    <cellStyle name="Followed Hyperlink" xfId="2527" builtinId="9" hidden="1"/>
    <cellStyle name="Followed Hyperlink" xfId="2529" builtinId="9" hidden="1"/>
    <cellStyle name="Followed Hyperlink" xfId="2531" builtinId="9" hidden="1"/>
    <cellStyle name="Followed Hyperlink" xfId="2533" builtinId="9" hidden="1"/>
    <cellStyle name="Followed Hyperlink" xfId="2535" builtinId="9" hidden="1"/>
    <cellStyle name="Followed Hyperlink" xfId="2537" builtinId="9" hidden="1"/>
    <cellStyle name="Followed Hyperlink" xfId="2539" builtinId="9" hidden="1"/>
    <cellStyle name="Followed Hyperlink" xfId="2541" builtinId="9" hidden="1"/>
    <cellStyle name="Followed Hyperlink" xfId="2543" builtinId="9" hidden="1"/>
    <cellStyle name="Followed Hyperlink" xfId="2545" builtinId="9" hidden="1"/>
    <cellStyle name="Followed Hyperlink" xfId="2547" builtinId="9" hidden="1"/>
    <cellStyle name="Followed Hyperlink" xfId="2549" builtinId="9" hidden="1"/>
    <cellStyle name="Followed Hyperlink" xfId="2551" builtinId="9" hidden="1"/>
    <cellStyle name="Followed Hyperlink" xfId="2553" builtinId="9" hidden="1"/>
    <cellStyle name="Followed Hyperlink" xfId="2555" builtinId="9" hidden="1"/>
    <cellStyle name="Followed Hyperlink" xfId="2557" builtinId="9" hidden="1"/>
    <cellStyle name="Followed Hyperlink" xfId="2559" builtinId="9" hidden="1"/>
    <cellStyle name="Followed Hyperlink" xfId="2561" builtinId="9" hidden="1"/>
    <cellStyle name="Followed Hyperlink" xfId="2563" builtinId="9" hidden="1"/>
    <cellStyle name="Followed Hyperlink" xfId="2565" builtinId="9" hidden="1"/>
    <cellStyle name="Followed Hyperlink" xfId="2567" builtinId="9" hidden="1"/>
    <cellStyle name="Followed Hyperlink" xfId="2569" builtinId="9" hidden="1"/>
    <cellStyle name="Followed Hyperlink" xfId="2571" builtinId="9" hidden="1"/>
    <cellStyle name="Followed Hyperlink" xfId="2573" builtinId="9" hidden="1"/>
    <cellStyle name="Followed Hyperlink" xfId="2575" builtinId="9" hidden="1"/>
    <cellStyle name="Followed Hyperlink" xfId="2577" builtinId="9" hidden="1"/>
    <cellStyle name="Followed Hyperlink" xfId="2579" builtinId="9" hidden="1"/>
    <cellStyle name="Followed Hyperlink" xfId="2581" builtinId="9" hidden="1"/>
    <cellStyle name="Followed Hyperlink" xfId="2583" builtinId="9" hidden="1"/>
    <cellStyle name="Followed Hyperlink" xfId="2585" builtinId="9" hidden="1"/>
    <cellStyle name="Followed Hyperlink" xfId="2587" builtinId="9" hidden="1"/>
    <cellStyle name="Followed Hyperlink" xfId="2589" builtinId="9" hidden="1"/>
    <cellStyle name="Followed Hyperlink" xfId="2591" builtinId="9" hidden="1"/>
    <cellStyle name="Followed Hyperlink" xfId="2593" builtinId="9" hidden="1"/>
    <cellStyle name="Followed Hyperlink" xfId="2595" builtinId="9" hidden="1"/>
    <cellStyle name="Followed Hyperlink" xfId="2597" builtinId="9" hidden="1"/>
    <cellStyle name="Followed Hyperlink" xfId="2599" builtinId="9" hidden="1"/>
    <cellStyle name="Followed Hyperlink" xfId="2601" builtinId="9" hidden="1"/>
    <cellStyle name="Followed Hyperlink" xfId="2603" builtinId="9" hidden="1"/>
    <cellStyle name="Followed Hyperlink" xfId="2605" builtinId="9" hidden="1"/>
    <cellStyle name="Followed Hyperlink" xfId="2607" builtinId="9" hidden="1"/>
    <cellStyle name="Followed Hyperlink" xfId="2609" builtinId="9" hidden="1"/>
    <cellStyle name="Followed Hyperlink" xfId="2611" builtinId="9" hidden="1"/>
    <cellStyle name="Followed Hyperlink" xfId="2613" builtinId="9" hidden="1"/>
    <cellStyle name="Followed Hyperlink" xfId="2615" builtinId="9" hidden="1"/>
    <cellStyle name="Followed Hyperlink" xfId="2617" builtinId="9" hidden="1"/>
    <cellStyle name="Followed Hyperlink" xfId="2619" builtinId="9" hidden="1"/>
    <cellStyle name="Followed Hyperlink" xfId="2621" builtinId="9" hidden="1"/>
    <cellStyle name="Followed Hyperlink" xfId="2623" builtinId="9" hidden="1"/>
    <cellStyle name="Followed Hyperlink" xfId="2625" builtinId="9" hidden="1"/>
    <cellStyle name="Followed Hyperlink" xfId="2627" builtinId="9" hidden="1"/>
    <cellStyle name="Followed Hyperlink" xfId="2629" builtinId="9" hidden="1"/>
    <cellStyle name="Followed Hyperlink" xfId="2631" builtinId="9" hidden="1"/>
    <cellStyle name="Followed Hyperlink" xfId="2633" builtinId="9" hidden="1"/>
    <cellStyle name="Followed Hyperlink" xfId="2635" builtinId="9" hidden="1"/>
    <cellStyle name="Followed Hyperlink" xfId="2637" builtinId="9" hidden="1"/>
    <cellStyle name="Followed Hyperlink" xfId="2639" builtinId="9" hidden="1"/>
    <cellStyle name="Followed Hyperlink" xfId="2641" builtinId="9" hidden="1"/>
    <cellStyle name="Followed Hyperlink" xfId="2643" builtinId="9" hidden="1"/>
    <cellStyle name="Followed Hyperlink" xfId="2709" builtinId="9" hidden="1"/>
    <cellStyle name="Followed Hyperlink" xfId="2712" builtinId="9" hidden="1"/>
    <cellStyle name="Followed Hyperlink" xfId="2714" builtinId="9" hidden="1"/>
    <cellStyle name="Followed Hyperlink" xfId="2716" builtinId="9" hidden="1"/>
    <cellStyle name="Followed Hyperlink" xfId="2718" builtinId="9" hidden="1"/>
    <cellStyle name="Followed Hyperlink" xfId="2720" builtinId="9" hidden="1"/>
    <cellStyle name="Followed Hyperlink" xfId="2710" builtinId="9" hidden="1"/>
    <cellStyle name="Followed Hyperlink" xfId="2722" builtinId="9" hidden="1"/>
    <cellStyle name="Followed Hyperlink" xfId="2724" builtinId="9" hidden="1"/>
    <cellStyle name="Followed Hyperlink" xfId="2726" builtinId="9" hidden="1"/>
    <cellStyle name="Followed Hyperlink" xfId="2728" builtinId="9" hidden="1"/>
    <cellStyle name="Followed Hyperlink" xfId="2730" builtinId="9" hidden="1"/>
    <cellStyle name="Followed Hyperlink" xfId="2732" builtinId="9" hidden="1"/>
    <cellStyle name="Followed Hyperlink" xfId="2734" builtinId="9" hidden="1"/>
    <cellStyle name="Followed Hyperlink" xfId="2736" builtinId="9" hidden="1"/>
    <cellStyle name="Followed Hyperlink" xfId="2738" builtinId="9" hidden="1"/>
    <cellStyle name="Followed Hyperlink" xfId="2740" builtinId="9" hidden="1"/>
    <cellStyle name="Followed Hyperlink" xfId="2742" builtinId="9" hidden="1"/>
    <cellStyle name="Followed Hyperlink" xfId="2744" builtinId="9" hidden="1"/>
    <cellStyle name="Followed Hyperlink" xfId="2746" builtinId="9" hidden="1"/>
    <cellStyle name="Followed Hyperlink" xfId="2748" builtinId="9" hidden="1"/>
    <cellStyle name="Followed Hyperlink" xfId="2750" builtinId="9" hidden="1"/>
    <cellStyle name="Followed Hyperlink" xfId="2752" builtinId="9" hidden="1"/>
    <cellStyle name="Followed Hyperlink" xfId="2754" builtinId="9" hidden="1"/>
    <cellStyle name="Followed Hyperlink" xfId="2756" builtinId="9" hidden="1"/>
    <cellStyle name="Followed Hyperlink" xfId="2758" builtinId="9" hidden="1"/>
    <cellStyle name="Followed Hyperlink" xfId="2760" builtinId="9" hidden="1"/>
    <cellStyle name="Followed Hyperlink" xfId="2762" builtinId="9" hidden="1"/>
    <cellStyle name="Followed Hyperlink" xfId="2764" builtinId="9" hidden="1"/>
    <cellStyle name="Followed Hyperlink" xfId="2766" builtinId="9" hidden="1"/>
    <cellStyle name="Followed Hyperlink" xfId="2768" builtinId="9" hidden="1"/>
    <cellStyle name="Followed Hyperlink" xfId="2770" builtinId="9" hidden="1"/>
    <cellStyle name="Followed Hyperlink" xfId="2772" builtinId="9" hidden="1"/>
    <cellStyle name="Followed Hyperlink" xfId="2774" builtinId="9" hidden="1"/>
    <cellStyle name="Followed Hyperlink" xfId="2776" builtinId="9" hidden="1"/>
    <cellStyle name="Followed Hyperlink" xfId="2778" builtinId="9" hidden="1"/>
    <cellStyle name="Followed Hyperlink" xfId="2780" builtinId="9" hidden="1"/>
    <cellStyle name="Followed Hyperlink" xfId="2782" builtinId="9" hidden="1"/>
    <cellStyle name="Followed Hyperlink" xfId="2784" builtinId="9" hidden="1"/>
    <cellStyle name="Followed Hyperlink" xfId="2786" builtinId="9" hidden="1"/>
    <cellStyle name="Followed Hyperlink" xfId="2788" builtinId="9" hidden="1"/>
    <cellStyle name="Followed Hyperlink" xfId="2790" builtinId="9" hidden="1"/>
    <cellStyle name="Followed Hyperlink" xfId="2792" builtinId="9" hidden="1"/>
    <cellStyle name="Followed Hyperlink" xfId="2794" builtinId="9" hidden="1"/>
    <cellStyle name="Followed Hyperlink" xfId="2796" builtinId="9" hidden="1"/>
    <cellStyle name="Followed Hyperlink" xfId="2798" builtinId="9" hidden="1"/>
    <cellStyle name="Followed Hyperlink" xfId="2800" builtinId="9" hidden="1"/>
    <cellStyle name="Followed Hyperlink" xfId="2802" builtinId="9" hidden="1"/>
    <cellStyle name="Followed Hyperlink" xfId="2804" builtinId="9" hidden="1"/>
    <cellStyle name="Followed Hyperlink" xfId="2806" builtinId="9" hidden="1"/>
    <cellStyle name="Followed Hyperlink" xfId="2808" builtinId="9" hidden="1"/>
    <cellStyle name="Followed Hyperlink" xfId="2810" builtinId="9" hidden="1"/>
    <cellStyle name="Followed Hyperlink" xfId="2812" builtinId="9" hidden="1"/>
    <cellStyle name="Followed Hyperlink" xfId="2814" builtinId="9" hidden="1"/>
    <cellStyle name="Followed Hyperlink" xfId="2816" builtinId="9" hidden="1"/>
    <cellStyle name="Followed Hyperlink" xfId="2818" builtinId="9" hidden="1"/>
    <cellStyle name="Followed Hyperlink" xfId="2820" builtinId="9" hidden="1"/>
    <cellStyle name="Followed Hyperlink" xfId="2822" builtinId="9" hidden="1"/>
    <cellStyle name="Followed Hyperlink" xfId="2824" builtinId="9" hidden="1"/>
    <cellStyle name="Followed Hyperlink" xfId="2826" builtinId="9" hidden="1"/>
    <cellStyle name="Followed Hyperlink" xfId="2828" builtinId="9" hidden="1"/>
    <cellStyle name="Followed Hyperlink" xfId="2830" builtinId="9" hidden="1"/>
    <cellStyle name="Followed Hyperlink" xfId="2832" builtinId="9" hidden="1"/>
    <cellStyle name="Followed Hyperlink" xfId="2834" builtinId="9" hidden="1"/>
    <cellStyle name="Followed Hyperlink" xfId="2836" builtinId="9" hidden="1"/>
    <cellStyle name="Followed Hyperlink" xfId="2838" builtinId="9" hidden="1"/>
    <cellStyle name="Followed Hyperlink" xfId="2840" builtinId="9" hidden="1"/>
    <cellStyle name="Followed Hyperlink" xfId="2842" builtinId="9" hidden="1"/>
    <cellStyle name="Followed Hyperlink" xfId="2844" builtinId="9" hidden="1"/>
    <cellStyle name="Followed Hyperlink" xfId="2846" builtinId="9" hidden="1"/>
    <cellStyle name="Followed Hyperlink" xfId="2848" builtinId="9" hidden="1"/>
    <cellStyle name="Followed Hyperlink" xfId="2850" builtinId="9" hidden="1"/>
    <cellStyle name="Followed Hyperlink" xfId="2852" builtinId="9" hidden="1"/>
    <cellStyle name="Followed Hyperlink" xfId="2854" builtinId="9" hidden="1"/>
    <cellStyle name="Followed Hyperlink" xfId="2856" builtinId="9" hidden="1"/>
    <cellStyle name="Followed Hyperlink" xfId="2858" builtinId="9" hidden="1"/>
    <cellStyle name="Followed Hyperlink" xfId="2860" builtinId="9" hidden="1"/>
    <cellStyle name="Followed Hyperlink" xfId="2862" builtinId="9" hidden="1"/>
    <cellStyle name="Followed Hyperlink" xfId="2864" builtinId="9" hidden="1"/>
    <cellStyle name="Followed Hyperlink" xfId="2866" builtinId="9" hidden="1"/>
    <cellStyle name="Followed Hyperlink" xfId="2868" builtinId="9" hidden="1"/>
    <cellStyle name="Followed Hyperlink" xfId="2870" builtinId="9" hidden="1"/>
    <cellStyle name="Followed Hyperlink" xfId="2872" builtinId="9" hidden="1"/>
    <cellStyle name="Followed Hyperlink" xfId="2874" builtinId="9" hidden="1"/>
    <cellStyle name="Followed Hyperlink" xfId="2876" builtinId="9" hidden="1"/>
    <cellStyle name="Followed Hyperlink" xfId="2878" builtinId="9" hidden="1"/>
    <cellStyle name="Followed Hyperlink" xfId="2880" builtinId="9" hidden="1"/>
    <cellStyle name="Followed Hyperlink" xfId="2882" builtinId="9" hidden="1"/>
    <cellStyle name="Followed Hyperlink" xfId="2884" builtinId="9" hidden="1"/>
    <cellStyle name="Followed Hyperlink" xfId="2886" builtinId="9" hidden="1"/>
    <cellStyle name="Followed Hyperlink" xfId="2888" builtinId="9" hidden="1"/>
    <cellStyle name="Followed Hyperlink" xfId="2890" builtinId="9" hidden="1"/>
    <cellStyle name="Followed Hyperlink" xfId="2892" builtinId="9" hidden="1"/>
    <cellStyle name="Followed Hyperlink" xfId="2894" builtinId="9" hidden="1"/>
    <cellStyle name="Followed Hyperlink" xfId="2896" builtinId="9" hidden="1"/>
    <cellStyle name="Followed Hyperlink" xfId="2898" builtinId="9" hidden="1"/>
    <cellStyle name="Followed Hyperlink" xfId="2900" builtinId="9" hidden="1"/>
    <cellStyle name="Followed Hyperlink" xfId="2902" builtinId="9" hidden="1"/>
    <cellStyle name="Followed Hyperlink" xfId="2904" builtinId="9" hidden="1"/>
    <cellStyle name="Followed Hyperlink" xfId="2906" builtinId="9" hidden="1"/>
    <cellStyle name="Followed Hyperlink" xfId="2908" builtinId="9" hidden="1"/>
    <cellStyle name="Followed Hyperlink" xfId="2910" builtinId="9" hidden="1"/>
    <cellStyle name="Followed Hyperlink" xfId="2912" builtinId="9" hidden="1"/>
    <cellStyle name="Followed Hyperlink" xfId="2914" builtinId="9" hidden="1"/>
    <cellStyle name="Followed Hyperlink" xfId="2916" builtinId="9" hidden="1"/>
    <cellStyle name="Followed Hyperlink" xfId="2918" builtinId="9" hidden="1"/>
    <cellStyle name="Followed Hyperlink" xfId="2920" builtinId="9" hidden="1"/>
    <cellStyle name="Followed Hyperlink" xfId="2922" builtinId="9" hidden="1"/>
    <cellStyle name="Followed Hyperlink" xfId="2924" builtinId="9" hidden="1"/>
    <cellStyle name="Followed Hyperlink" xfId="2926" builtinId="9" hidden="1"/>
    <cellStyle name="Followed Hyperlink" xfId="2928" builtinId="9" hidden="1"/>
    <cellStyle name="Followed Hyperlink" xfId="2930" builtinId="9" hidden="1"/>
    <cellStyle name="Followed Hyperlink" xfId="2932" builtinId="9" hidden="1"/>
    <cellStyle name="Followed Hyperlink" xfId="2934" builtinId="9" hidden="1"/>
    <cellStyle name="Followed Hyperlink" xfId="2936" builtinId="9" hidden="1"/>
    <cellStyle name="Followed Hyperlink" xfId="2938" builtinId="9" hidden="1"/>
    <cellStyle name="Followed Hyperlink" xfId="2940" builtinId="9" hidden="1"/>
    <cellStyle name="Followed Hyperlink" xfId="2942" builtinId="9" hidden="1"/>
    <cellStyle name="Followed Hyperlink" xfId="2944" builtinId="9" hidden="1"/>
    <cellStyle name="Followed Hyperlink" xfId="2946" builtinId="9" hidden="1"/>
    <cellStyle name="Followed Hyperlink" xfId="2949" builtinId="9" hidden="1"/>
    <cellStyle name="Followed Hyperlink" xfId="2952" builtinId="9" hidden="1"/>
    <cellStyle name="Followed Hyperlink" xfId="2954" builtinId="9" hidden="1"/>
    <cellStyle name="Followed Hyperlink" xfId="2956" builtinId="9" hidden="1"/>
    <cellStyle name="Followed Hyperlink" xfId="2958" builtinId="9" hidden="1"/>
    <cellStyle name="Followed Hyperlink" xfId="2960" builtinId="9" hidden="1"/>
    <cellStyle name="Followed Hyperlink" xfId="2950" builtinId="9" hidden="1"/>
    <cellStyle name="Followed Hyperlink" xfId="2962" builtinId="9" hidden="1"/>
    <cellStyle name="Followed Hyperlink" xfId="2964" builtinId="9" hidden="1"/>
    <cellStyle name="Followed Hyperlink" xfId="2966" builtinId="9" hidden="1"/>
    <cellStyle name="Followed Hyperlink" xfId="2968" builtinId="9" hidden="1"/>
    <cellStyle name="Followed Hyperlink" xfId="2970" builtinId="9" hidden="1"/>
    <cellStyle name="Followed Hyperlink" xfId="2972" builtinId="9" hidden="1"/>
    <cellStyle name="Followed Hyperlink" xfId="2974" builtinId="9" hidden="1"/>
    <cellStyle name="Followed Hyperlink" xfId="2976" builtinId="9" hidden="1"/>
    <cellStyle name="Followed Hyperlink" xfId="2978" builtinId="9" hidden="1"/>
    <cellStyle name="Followed Hyperlink" xfId="2980" builtinId="9" hidden="1"/>
    <cellStyle name="Followed Hyperlink" xfId="2982" builtinId="9" hidden="1"/>
    <cellStyle name="Followed Hyperlink" xfId="2984" builtinId="9" hidden="1"/>
    <cellStyle name="Followed Hyperlink" xfId="2986" builtinId="9" hidden="1"/>
    <cellStyle name="Followed Hyperlink" xfId="2988" builtinId="9" hidden="1"/>
    <cellStyle name="Followed Hyperlink" xfId="2990" builtinId="9" hidden="1"/>
    <cellStyle name="Followed Hyperlink" xfId="2992" builtinId="9" hidden="1"/>
    <cellStyle name="Followed Hyperlink" xfId="2994" builtinId="9" hidden="1"/>
    <cellStyle name="Followed Hyperlink" xfId="2996" builtinId="9" hidden="1"/>
    <cellStyle name="Followed Hyperlink" xfId="2998" builtinId="9" hidden="1"/>
    <cellStyle name="Followed Hyperlink" xfId="3000" builtinId="9" hidden="1"/>
    <cellStyle name="Followed Hyperlink" xfId="3002" builtinId="9" hidden="1"/>
    <cellStyle name="Followed Hyperlink" xfId="3004" builtinId="9" hidden="1"/>
    <cellStyle name="Followed Hyperlink" xfId="3006" builtinId="9" hidden="1"/>
    <cellStyle name="Followed Hyperlink" xfId="3008" builtinId="9" hidden="1"/>
    <cellStyle name="Followed Hyperlink" xfId="3010" builtinId="9" hidden="1"/>
    <cellStyle name="Followed Hyperlink" xfId="3012" builtinId="9" hidden="1"/>
    <cellStyle name="Followed Hyperlink" xfId="3014" builtinId="9" hidden="1"/>
    <cellStyle name="Followed Hyperlink" xfId="3016" builtinId="9" hidden="1"/>
    <cellStyle name="Followed Hyperlink" xfId="3018" builtinId="9" hidden="1"/>
    <cellStyle name="Followed Hyperlink" xfId="3020" builtinId="9" hidden="1"/>
    <cellStyle name="Followed Hyperlink" xfId="3022" builtinId="9" hidden="1"/>
    <cellStyle name="Followed Hyperlink" xfId="3024" builtinId="9" hidden="1"/>
    <cellStyle name="Followed Hyperlink" xfId="3026" builtinId="9" hidden="1"/>
    <cellStyle name="Followed Hyperlink" xfId="3028" builtinId="9" hidden="1"/>
    <cellStyle name="Followed Hyperlink" xfId="3030" builtinId="9" hidden="1"/>
    <cellStyle name="Followed Hyperlink" xfId="3032" builtinId="9" hidden="1"/>
    <cellStyle name="Followed Hyperlink" xfId="3034" builtinId="9" hidden="1"/>
    <cellStyle name="Followed Hyperlink" xfId="3036" builtinId="9" hidden="1"/>
    <cellStyle name="Followed Hyperlink" xfId="3038" builtinId="9" hidden="1"/>
    <cellStyle name="Followed Hyperlink" xfId="3040" builtinId="9" hidden="1"/>
    <cellStyle name="Followed Hyperlink" xfId="3042" builtinId="9" hidden="1"/>
    <cellStyle name="Followed Hyperlink" xfId="3044" builtinId="9" hidden="1"/>
    <cellStyle name="Followed Hyperlink" xfId="3046" builtinId="9" hidden="1"/>
    <cellStyle name="Followed Hyperlink" xfId="3048" builtinId="9" hidden="1"/>
    <cellStyle name="Followed Hyperlink" xfId="3050" builtinId="9" hidden="1"/>
    <cellStyle name="Followed Hyperlink" xfId="3052" builtinId="9" hidden="1"/>
    <cellStyle name="Followed Hyperlink" xfId="3054" builtinId="9" hidden="1"/>
    <cellStyle name="Followed Hyperlink" xfId="3056" builtinId="9" hidden="1"/>
    <cellStyle name="Followed Hyperlink" xfId="3058" builtinId="9" hidden="1"/>
    <cellStyle name="Followed Hyperlink" xfId="3060" builtinId="9" hidden="1"/>
    <cellStyle name="Followed Hyperlink" xfId="3062" builtinId="9" hidden="1"/>
    <cellStyle name="Followed Hyperlink" xfId="3064" builtinId="9" hidden="1"/>
    <cellStyle name="Followed Hyperlink" xfId="3066" builtinId="9" hidden="1"/>
    <cellStyle name="Followed Hyperlink" xfId="3068" builtinId="9" hidden="1"/>
    <cellStyle name="Followed Hyperlink" xfId="3070" builtinId="9" hidden="1"/>
    <cellStyle name="Followed Hyperlink" xfId="3072" builtinId="9" hidden="1"/>
    <cellStyle name="Followed Hyperlink" xfId="3074" builtinId="9" hidden="1"/>
    <cellStyle name="Followed Hyperlink" xfId="3076" builtinId="9" hidden="1"/>
    <cellStyle name="Followed Hyperlink" xfId="3078" builtinId="9" hidden="1"/>
    <cellStyle name="Followed Hyperlink" xfId="3080" builtinId="9" hidden="1"/>
    <cellStyle name="Followed Hyperlink" xfId="3082" builtinId="9" hidden="1"/>
    <cellStyle name="Followed Hyperlink" xfId="3084" builtinId="9" hidden="1"/>
    <cellStyle name="Followed Hyperlink" xfId="3086" builtinId="9" hidden="1"/>
    <cellStyle name="Followed Hyperlink" xfId="3088" builtinId="9" hidden="1"/>
    <cellStyle name="Followed Hyperlink" xfId="3090" builtinId="9" hidden="1"/>
    <cellStyle name="Followed Hyperlink" xfId="3092" builtinId="9" hidden="1"/>
    <cellStyle name="Followed Hyperlink" xfId="3094" builtinId="9" hidden="1"/>
    <cellStyle name="Followed Hyperlink" xfId="3096" builtinId="9" hidden="1"/>
    <cellStyle name="Followed Hyperlink" xfId="3098" builtinId="9" hidden="1"/>
    <cellStyle name="Followed Hyperlink" xfId="3100" builtinId="9" hidden="1"/>
    <cellStyle name="Followed Hyperlink" xfId="3102" builtinId="9" hidden="1"/>
    <cellStyle name="Followed Hyperlink" xfId="3104" builtinId="9" hidden="1"/>
    <cellStyle name="Followed Hyperlink" xfId="3106" builtinId="9" hidden="1"/>
    <cellStyle name="Followed Hyperlink" xfId="3108" builtinId="9" hidden="1"/>
    <cellStyle name="Followed Hyperlink" xfId="3110" builtinId="9" hidden="1"/>
    <cellStyle name="Followed Hyperlink" xfId="3112" builtinId="9" hidden="1"/>
    <cellStyle name="Followed Hyperlink" xfId="3114" builtinId="9" hidden="1"/>
    <cellStyle name="Followed Hyperlink" xfId="3116" builtinId="9" hidden="1"/>
    <cellStyle name="Followed Hyperlink" xfId="3118" builtinId="9" hidden="1"/>
    <cellStyle name="Followed Hyperlink" xfId="3120" builtinId="9" hidden="1"/>
    <cellStyle name="Followed Hyperlink" xfId="3122" builtinId="9" hidden="1"/>
    <cellStyle name="Followed Hyperlink" xfId="3124" builtinId="9" hidden="1"/>
    <cellStyle name="Followed Hyperlink" xfId="3126" builtinId="9" hidden="1"/>
    <cellStyle name="Followed Hyperlink" xfId="3128" builtinId="9" hidden="1"/>
    <cellStyle name="Followed Hyperlink" xfId="3130" builtinId="9" hidden="1"/>
    <cellStyle name="Followed Hyperlink" xfId="3132" builtinId="9" hidden="1"/>
    <cellStyle name="Followed Hyperlink" xfId="3134" builtinId="9" hidden="1"/>
    <cellStyle name="Followed Hyperlink" xfId="3136" builtinId="9" hidden="1"/>
    <cellStyle name="Followed Hyperlink" xfId="3138" builtinId="9" hidden="1"/>
    <cellStyle name="Followed Hyperlink" xfId="3140" builtinId="9" hidden="1"/>
    <cellStyle name="Followed Hyperlink" xfId="3142" builtinId="9" hidden="1"/>
    <cellStyle name="Followed Hyperlink" xfId="3144" builtinId="9" hidden="1"/>
    <cellStyle name="Followed Hyperlink" xfId="3146" builtinId="9" hidden="1"/>
    <cellStyle name="Followed Hyperlink" xfId="3148" builtinId="9" hidden="1"/>
    <cellStyle name="Followed Hyperlink" xfId="3150" builtinId="9" hidden="1"/>
    <cellStyle name="Followed Hyperlink" xfId="3152" builtinId="9" hidden="1"/>
    <cellStyle name="Followed Hyperlink" xfId="3154" builtinId="9" hidden="1"/>
    <cellStyle name="Followed Hyperlink" xfId="3156" builtinId="9" hidden="1"/>
    <cellStyle name="Followed Hyperlink" xfId="3158" builtinId="9" hidden="1"/>
    <cellStyle name="Followed Hyperlink" xfId="3160" builtinId="9" hidden="1"/>
    <cellStyle name="Followed Hyperlink" xfId="3162" builtinId="9" hidden="1"/>
    <cellStyle name="Followed Hyperlink" xfId="3164" builtinId="9" hidden="1"/>
    <cellStyle name="Followed Hyperlink" xfId="3166" builtinId="9" hidden="1"/>
    <cellStyle name="Followed Hyperlink" xfId="3168" builtinId="9" hidden="1"/>
    <cellStyle name="Followed Hyperlink" xfId="3170" builtinId="9" hidden="1"/>
    <cellStyle name="Followed Hyperlink" xfId="3172" builtinId="9" hidden="1"/>
    <cellStyle name="Followed Hyperlink" xfId="3174" builtinId="9" hidden="1"/>
    <cellStyle name="Followed Hyperlink" xfId="3176" builtinId="9" hidden="1"/>
    <cellStyle name="Followed Hyperlink" xfId="3178" builtinId="9" hidden="1"/>
    <cellStyle name="Followed Hyperlink" xfId="3180" builtinId="9" hidden="1"/>
    <cellStyle name="Followed Hyperlink" xfId="3182" builtinId="9" hidden="1"/>
    <cellStyle name="Followed Hyperlink" xfId="3184" builtinId="9" hidden="1"/>
    <cellStyle name="Followed Hyperlink" xfId="3186" builtinId="9" hidden="1"/>
    <cellStyle name="Followed Hyperlink" xfId="2693" builtinId="9" hidden="1"/>
    <cellStyle name="Followed Hyperlink" xfId="2696" builtinId="9" hidden="1"/>
    <cellStyle name="Followed Hyperlink" xfId="2697" builtinId="9" hidden="1"/>
    <cellStyle name="Followed Hyperlink" xfId="2689" builtinId="9" hidden="1"/>
    <cellStyle name="Followed Hyperlink" xfId="2698" builtinId="9" hidden="1"/>
    <cellStyle name="Followed Hyperlink" xfId="3224" builtinId="9" hidden="1"/>
    <cellStyle name="Followed Hyperlink" xfId="2694" builtinId="9" hidden="1"/>
    <cellStyle name="Followed Hyperlink" xfId="3223" builtinId="9" hidden="1"/>
    <cellStyle name="Followed Hyperlink" xfId="2670" builtinId="9" hidden="1"/>
    <cellStyle name="Followed Hyperlink" xfId="2669" builtinId="9" hidden="1"/>
    <cellStyle name="Followed Hyperlink" xfId="2668" builtinId="9" hidden="1"/>
    <cellStyle name="Followed Hyperlink" xfId="2667" builtinId="9" hidden="1"/>
    <cellStyle name="Followed Hyperlink" xfId="2666" builtinId="9" hidden="1"/>
    <cellStyle name="Followed Hyperlink" xfId="2665" builtinId="9" hidden="1"/>
    <cellStyle name="Followed Hyperlink" xfId="2664" builtinId="9" hidden="1"/>
    <cellStyle name="Followed Hyperlink" xfId="2663" builtinId="9" hidden="1"/>
    <cellStyle name="Followed Hyperlink" xfId="2662" builtinId="9" hidden="1"/>
    <cellStyle name="Followed Hyperlink" xfId="2661" builtinId="9" hidden="1"/>
    <cellStyle name="Followed Hyperlink" xfId="2660" builtinId="9" hidden="1"/>
    <cellStyle name="Followed Hyperlink" xfId="2659" builtinId="9" hidden="1"/>
    <cellStyle name="Followed Hyperlink" xfId="2658" builtinId="9" hidden="1"/>
    <cellStyle name="Followed Hyperlink" xfId="2657" builtinId="9" hidden="1"/>
    <cellStyle name="Followed Hyperlink" xfId="2656" builtinId="9" hidden="1"/>
    <cellStyle name="Followed Hyperlink" xfId="2655" builtinId="9" hidden="1"/>
    <cellStyle name="Followed Hyperlink" xfId="2654" builtinId="9" hidden="1"/>
    <cellStyle name="Followed Hyperlink" xfId="2653" builtinId="9" hidden="1"/>
    <cellStyle name="Followed Hyperlink" xfId="2652" builtinId="9" hidden="1"/>
    <cellStyle name="Followed Hyperlink" xfId="2651" builtinId="9" hidden="1"/>
    <cellStyle name="Followed Hyperlink" xfId="2650" builtinId="9" hidden="1"/>
    <cellStyle name="Followed Hyperlink" xfId="2649" builtinId="9" hidden="1"/>
    <cellStyle name="Followed Hyperlink" xfId="2648" builtinId="9" hidden="1"/>
    <cellStyle name="Followed Hyperlink" xfId="2647" builtinId="9" hidden="1"/>
    <cellStyle name="Followed Hyperlink" xfId="2646" builtinId="9" hidden="1"/>
    <cellStyle name="Followed Hyperlink" xfId="2645" builtinId="9" hidden="1"/>
    <cellStyle name="Followed Hyperlink" xfId="3195" builtinId="9" hidden="1"/>
    <cellStyle name="Followed Hyperlink" xfId="3193" builtinId="9" hidden="1"/>
    <cellStyle name="Followed Hyperlink" xfId="3191" builtinId="9" hidden="1"/>
    <cellStyle name="Followed Hyperlink" xfId="3189" builtinId="9" hidden="1"/>
    <cellStyle name="Followed Hyperlink" xfId="3241" builtinId="9" hidden="1"/>
    <cellStyle name="Followed Hyperlink" xfId="3243" builtinId="9" hidden="1"/>
    <cellStyle name="Followed Hyperlink" xfId="3245" builtinId="9" hidden="1"/>
    <cellStyle name="Followed Hyperlink" xfId="3247" builtinId="9" hidden="1"/>
    <cellStyle name="Followed Hyperlink" xfId="3249" builtinId="9" hidden="1"/>
    <cellStyle name="Followed Hyperlink" xfId="3251" builtinId="9" hidden="1"/>
    <cellStyle name="Followed Hyperlink" xfId="3253" builtinId="9" hidden="1"/>
    <cellStyle name="Followed Hyperlink" xfId="3255" builtinId="9" hidden="1"/>
    <cellStyle name="Followed Hyperlink" xfId="3257" builtinId="9" hidden="1"/>
    <cellStyle name="Followed Hyperlink" xfId="3259" builtinId="9" hidden="1"/>
    <cellStyle name="Followed Hyperlink" xfId="3261" builtinId="9" hidden="1"/>
    <cellStyle name="Followed Hyperlink" xfId="3263" builtinId="9" hidden="1"/>
    <cellStyle name="Followed Hyperlink" xfId="3265" builtinId="9" hidden="1"/>
    <cellStyle name="Followed Hyperlink" xfId="3267" builtinId="9" hidden="1"/>
    <cellStyle name="Followed Hyperlink" xfId="3269" builtinId="9" hidden="1"/>
    <cellStyle name="Followed Hyperlink" xfId="3271" builtinId="9" hidden="1"/>
    <cellStyle name="Followed Hyperlink" xfId="3273" builtinId="9" hidden="1"/>
    <cellStyle name="Followed Hyperlink" xfId="3275" builtinId="9" hidden="1"/>
    <cellStyle name="Followed Hyperlink" xfId="3277" builtinId="9" hidden="1"/>
    <cellStyle name="Followed Hyperlink" xfId="3279" builtinId="9" hidden="1"/>
    <cellStyle name="Followed Hyperlink" xfId="3281" builtinId="9" hidden="1"/>
    <cellStyle name="Followed Hyperlink" xfId="3283" builtinId="9" hidden="1"/>
    <cellStyle name="Followed Hyperlink" xfId="3285" builtinId="9" hidden="1"/>
    <cellStyle name="Followed Hyperlink" xfId="3287" builtinId="9" hidden="1"/>
    <cellStyle name="Followed Hyperlink" xfId="3289" builtinId="9" hidden="1"/>
    <cellStyle name="Followed Hyperlink" xfId="3291" builtinId="9" hidden="1"/>
    <cellStyle name="Followed Hyperlink" xfId="3293" builtinId="9" hidden="1"/>
    <cellStyle name="Followed Hyperlink" xfId="3295" builtinId="9" hidden="1"/>
    <cellStyle name="Followed Hyperlink" xfId="3297" builtinId="9" hidden="1"/>
    <cellStyle name="Followed Hyperlink" xfId="3299" builtinId="9" hidden="1"/>
    <cellStyle name="Followed Hyperlink" xfId="3301" builtinId="9" hidden="1"/>
    <cellStyle name="Followed Hyperlink" xfId="3303" builtinId="9" hidden="1"/>
    <cellStyle name="Followed Hyperlink" xfId="3305" builtinId="9" hidden="1"/>
    <cellStyle name="Followed Hyperlink" xfId="3307" builtinId="9" hidden="1"/>
    <cellStyle name="Followed Hyperlink" xfId="3309" builtinId="9" hidden="1"/>
    <cellStyle name="Followed Hyperlink" xfId="3311" builtinId="9" hidden="1"/>
    <cellStyle name="Followed Hyperlink" xfId="3313" builtinId="9" hidden="1"/>
    <cellStyle name="Followed Hyperlink" xfId="3315" builtinId="9" hidden="1"/>
    <cellStyle name="Followed Hyperlink" xfId="3317" builtinId="9" hidden="1"/>
    <cellStyle name="Followed Hyperlink" xfId="3319" builtinId="9" hidden="1"/>
    <cellStyle name="Followed Hyperlink" xfId="3321" builtinId="9" hidden="1"/>
    <cellStyle name="Followed Hyperlink" xfId="3323" builtinId="9" hidden="1"/>
    <cellStyle name="Followed Hyperlink" xfId="3325" builtinId="9" hidden="1"/>
    <cellStyle name="Followed Hyperlink" xfId="3327" builtinId="9" hidden="1"/>
    <cellStyle name="Followed Hyperlink" xfId="3329" builtinId="9" hidden="1"/>
    <cellStyle name="Followed Hyperlink" xfId="3331" builtinId="9" hidden="1"/>
    <cellStyle name="Followed Hyperlink" xfId="3333" builtinId="9" hidden="1"/>
    <cellStyle name="Followed Hyperlink" xfId="3335" builtinId="9" hidden="1"/>
    <cellStyle name="Followed Hyperlink" xfId="3337" builtinId="9" hidden="1"/>
    <cellStyle name="Followed Hyperlink" xfId="3339" builtinId="9" hidden="1"/>
    <cellStyle name="Followed Hyperlink" xfId="3341" builtinId="9" hidden="1"/>
    <cellStyle name="Followed Hyperlink" xfId="3343" builtinId="9" hidden="1"/>
    <cellStyle name="Followed Hyperlink" xfId="3345" builtinId="9" hidden="1"/>
    <cellStyle name="Followed Hyperlink" xfId="3347" builtinId="9" hidden="1"/>
    <cellStyle name="Followed Hyperlink" xfId="3349" builtinId="9" hidden="1"/>
    <cellStyle name="Followed Hyperlink" xfId="3351" builtinId="9" hidden="1"/>
    <cellStyle name="Followed Hyperlink" xfId="3353" builtinId="9" hidden="1"/>
    <cellStyle name="Followed Hyperlink" xfId="3355" builtinId="9" hidden="1"/>
    <cellStyle name="Followed Hyperlink" xfId="3357" builtinId="9" hidden="1"/>
    <cellStyle name="Followed Hyperlink" xfId="3359" builtinId="9" hidden="1"/>
    <cellStyle name="Followed Hyperlink" xfId="3361" builtinId="9" hidden="1"/>
    <cellStyle name="Followed Hyperlink" xfId="3363" builtinId="9" hidden="1"/>
    <cellStyle name="Followed Hyperlink" xfId="3365" builtinId="9" hidden="1"/>
    <cellStyle name="Followed Hyperlink" xfId="3367" builtinId="9" hidden="1"/>
    <cellStyle name="Followed Hyperlink" xfId="3369" builtinId="9" hidden="1"/>
    <cellStyle name="Followed Hyperlink" xfId="3371" builtinId="9" hidden="1"/>
    <cellStyle name="Followed Hyperlink" xfId="3373" builtinId="9" hidden="1"/>
    <cellStyle name="Followed Hyperlink" xfId="3375" builtinId="9" hidden="1"/>
    <cellStyle name="Followed Hyperlink" xfId="3377" builtinId="9" hidden="1"/>
    <cellStyle name="Followed Hyperlink" xfId="3379" builtinId="9" hidden="1"/>
    <cellStyle name="Followed Hyperlink" xfId="3381" builtinId="9" hidden="1"/>
    <cellStyle name="Followed Hyperlink" xfId="3383" builtinId="9" hidden="1"/>
    <cellStyle name="Followed Hyperlink" xfId="3385" builtinId="9" hidden="1"/>
    <cellStyle name="Followed Hyperlink" xfId="3387" builtinId="9" hidden="1"/>
    <cellStyle name="Followed Hyperlink" xfId="3389" builtinId="9" hidden="1"/>
    <cellStyle name="Followed Hyperlink" xfId="3391" builtinId="9" hidden="1"/>
    <cellStyle name="Followed Hyperlink" xfId="3393" builtinId="9" hidden="1"/>
    <cellStyle name="Followed Hyperlink" xfId="3395" builtinId="9" hidden="1"/>
    <cellStyle name="Followed Hyperlink" xfId="3397" builtinId="9" hidden="1"/>
    <cellStyle name="Followed Hyperlink" xfId="3399" builtinId="9" hidden="1"/>
    <cellStyle name="Followed Hyperlink" xfId="3401" builtinId="9" hidden="1"/>
    <cellStyle name="Followed Hyperlink" xfId="3403" builtinId="9" hidden="1"/>
    <cellStyle name="Followed Hyperlink" xfId="3406" builtinId="9" hidden="1"/>
    <cellStyle name="Followed Hyperlink" xfId="3409" builtinId="9" hidden="1"/>
    <cellStyle name="Followed Hyperlink" xfId="3411" builtinId="9" hidden="1"/>
    <cellStyle name="Followed Hyperlink" xfId="3413" builtinId="9" hidden="1"/>
    <cellStyle name="Followed Hyperlink" xfId="3415" builtinId="9" hidden="1"/>
    <cellStyle name="Followed Hyperlink" xfId="3417" builtinId="9" hidden="1"/>
    <cellStyle name="Followed Hyperlink" xfId="3407" builtinId="9" hidden="1"/>
    <cellStyle name="Followed Hyperlink" xfId="3419" builtinId="9" hidden="1"/>
    <cellStyle name="Followed Hyperlink" xfId="3421" builtinId="9" hidden="1"/>
    <cellStyle name="Followed Hyperlink" xfId="3423" builtinId="9" hidden="1"/>
    <cellStyle name="Followed Hyperlink" xfId="3425" builtinId="9" hidden="1"/>
    <cellStyle name="Followed Hyperlink" xfId="3427" builtinId="9" hidden="1"/>
    <cellStyle name="Followed Hyperlink" xfId="3429" builtinId="9" hidden="1"/>
    <cellStyle name="Followed Hyperlink" xfId="3431" builtinId="9" hidden="1"/>
    <cellStyle name="Followed Hyperlink" xfId="3433" builtinId="9" hidden="1"/>
    <cellStyle name="Followed Hyperlink" xfId="3435" builtinId="9" hidden="1"/>
    <cellStyle name="Followed Hyperlink" xfId="3437" builtinId="9" hidden="1"/>
    <cellStyle name="Followed Hyperlink" xfId="3439" builtinId="9" hidden="1"/>
    <cellStyle name="Followed Hyperlink" xfId="3441" builtinId="9" hidden="1"/>
    <cellStyle name="Followed Hyperlink" xfId="3443" builtinId="9" hidden="1"/>
    <cellStyle name="Followed Hyperlink" xfId="3445" builtinId="9" hidden="1"/>
    <cellStyle name="Followed Hyperlink" xfId="3447" builtinId="9" hidden="1"/>
    <cellStyle name="Followed Hyperlink" xfId="3449" builtinId="9" hidden="1"/>
    <cellStyle name="Followed Hyperlink" xfId="3451" builtinId="9" hidden="1"/>
    <cellStyle name="Followed Hyperlink" xfId="3453" builtinId="9" hidden="1"/>
    <cellStyle name="Followed Hyperlink" xfId="3455" builtinId="9" hidden="1"/>
    <cellStyle name="Followed Hyperlink" xfId="3457" builtinId="9" hidden="1"/>
    <cellStyle name="Followed Hyperlink" xfId="3459" builtinId="9" hidden="1"/>
    <cellStyle name="Followed Hyperlink" xfId="3461" builtinId="9" hidden="1"/>
    <cellStyle name="Followed Hyperlink" xfId="3463" builtinId="9" hidden="1"/>
    <cellStyle name="Followed Hyperlink" xfId="3465" builtinId="9" hidden="1"/>
    <cellStyle name="Followed Hyperlink" xfId="3467" builtinId="9" hidden="1"/>
    <cellStyle name="Followed Hyperlink" xfId="3469" builtinId="9" hidden="1"/>
    <cellStyle name="Followed Hyperlink" xfId="3471" builtinId="9" hidden="1"/>
    <cellStyle name="Followed Hyperlink" xfId="3473" builtinId="9" hidden="1"/>
    <cellStyle name="Followed Hyperlink" xfId="3475" builtinId="9" hidden="1"/>
    <cellStyle name="Followed Hyperlink" xfId="3477" builtinId="9" hidden="1"/>
    <cellStyle name="Followed Hyperlink" xfId="3479" builtinId="9" hidden="1"/>
    <cellStyle name="Followed Hyperlink" xfId="3481" builtinId="9" hidden="1"/>
    <cellStyle name="Followed Hyperlink" xfId="3483" builtinId="9" hidden="1"/>
    <cellStyle name="Followed Hyperlink" xfId="3485" builtinId="9" hidden="1"/>
    <cellStyle name="Followed Hyperlink" xfId="3487" builtinId="9" hidden="1"/>
    <cellStyle name="Followed Hyperlink" xfId="3489" builtinId="9" hidden="1"/>
    <cellStyle name="Followed Hyperlink" xfId="3491" builtinId="9" hidden="1"/>
    <cellStyle name="Followed Hyperlink" xfId="3493" builtinId="9" hidden="1"/>
    <cellStyle name="Followed Hyperlink" xfId="3495" builtinId="9" hidden="1"/>
    <cellStyle name="Followed Hyperlink" xfId="3497" builtinId="9" hidden="1"/>
    <cellStyle name="Followed Hyperlink" xfId="3499" builtinId="9" hidden="1"/>
    <cellStyle name="Followed Hyperlink" xfId="3501" builtinId="9" hidden="1"/>
    <cellStyle name="Followed Hyperlink" xfId="3503" builtinId="9" hidden="1"/>
    <cellStyle name="Followed Hyperlink" xfId="3505" builtinId="9" hidden="1"/>
    <cellStyle name="Followed Hyperlink" xfId="3507" builtinId="9" hidden="1"/>
    <cellStyle name="Followed Hyperlink" xfId="3509" builtinId="9" hidden="1"/>
    <cellStyle name="Followed Hyperlink" xfId="3511" builtinId="9" hidden="1"/>
    <cellStyle name="Followed Hyperlink" xfId="3513" builtinId="9" hidden="1"/>
    <cellStyle name="Followed Hyperlink" xfId="3515" builtinId="9" hidden="1"/>
    <cellStyle name="Followed Hyperlink" xfId="3517" builtinId="9" hidden="1"/>
    <cellStyle name="Followed Hyperlink" xfId="3519" builtinId="9" hidden="1"/>
    <cellStyle name="Followed Hyperlink" xfId="3521" builtinId="9" hidden="1"/>
    <cellStyle name="Followed Hyperlink" xfId="3523" builtinId="9" hidden="1"/>
    <cellStyle name="Followed Hyperlink" xfId="3525" builtinId="9" hidden="1"/>
    <cellStyle name="Followed Hyperlink" xfId="3527" builtinId="9" hidden="1"/>
    <cellStyle name="Followed Hyperlink" xfId="3529" builtinId="9" hidden="1"/>
    <cellStyle name="Followed Hyperlink" xfId="3531" builtinId="9" hidden="1"/>
    <cellStyle name="Followed Hyperlink" xfId="3533" builtinId="9" hidden="1"/>
    <cellStyle name="Followed Hyperlink" xfId="3535" builtinId="9" hidden="1"/>
    <cellStyle name="Followed Hyperlink" xfId="3537" builtinId="9" hidden="1"/>
    <cellStyle name="Followed Hyperlink" xfId="3539" builtinId="9" hidden="1"/>
    <cellStyle name="Followed Hyperlink" xfId="3541" builtinId="9" hidden="1"/>
    <cellStyle name="Followed Hyperlink" xfId="3543" builtinId="9" hidden="1"/>
    <cellStyle name="Followed Hyperlink" xfId="3545" builtinId="9" hidden="1"/>
    <cellStyle name="Followed Hyperlink" xfId="3547" builtinId="9" hidden="1"/>
    <cellStyle name="Followed Hyperlink" xfId="3549" builtinId="9" hidden="1"/>
    <cellStyle name="Followed Hyperlink" xfId="3551" builtinId="9" hidden="1"/>
    <cellStyle name="Followed Hyperlink" xfId="3553" builtinId="9" hidden="1"/>
    <cellStyle name="Followed Hyperlink" xfId="3555" builtinId="9" hidden="1"/>
    <cellStyle name="Followed Hyperlink" xfId="3557" builtinId="9" hidden="1"/>
    <cellStyle name="Followed Hyperlink" xfId="3559" builtinId="9" hidden="1"/>
    <cellStyle name="Followed Hyperlink" xfId="3561" builtinId="9" hidden="1"/>
    <cellStyle name="Followed Hyperlink" xfId="3563" builtinId="9" hidden="1"/>
    <cellStyle name="Followed Hyperlink" xfId="3565" builtinId="9" hidden="1"/>
    <cellStyle name="Followed Hyperlink" xfId="3567" builtinId="9" hidden="1"/>
    <cellStyle name="Followed Hyperlink" xfId="3569" builtinId="9" hidden="1"/>
    <cellStyle name="Followed Hyperlink" xfId="3571" builtinId="9" hidden="1"/>
    <cellStyle name="Followed Hyperlink" xfId="3573" builtinId="9" hidden="1"/>
    <cellStyle name="Followed Hyperlink" xfId="3575" builtinId="9" hidden="1"/>
    <cellStyle name="Followed Hyperlink" xfId="3577" builtinId="9" hidden="1"/>
    <cellStyle name="Followed Hyperlink" xfId="3579" builtinId="9" hidden="1"/>
    <cellStyle name="Followed Hyperlink" xfId="3581" builtinId="9" hidden="1"/>
    <cellStyle name="Followed Hyperlink" xfId="3583" builtinId="9" hidden="1"/>
    <cellStyle name="Followed Hyperlink" xfId="3585" builtinId="9" hidden="1"/>
    <cellStyle name="Followed Hyperlink" xfId="3587" builtinId="9" hidden="1"/>
    <cellStyle name="Followed Hyperlink" xfId="3589" builtinId="9" hidden="1"/>
    <cellStyle name="Followed Hyperlink" xfId="3591" builtinId="9" hidden="1"/>
    <cellStyle name="Followed Hyperlink" xfId="3593" builtinId="9" hidden="1"/>
    <cellStyle name="Followed Hyperlink" xfId="3595" builtinId="9" hidden="1"/>
    <cellStyle name="Followed Hyperlink" xfId="3597" builtinId="9" hidden="1"/>
    <cellStyle name="Followed Hyperlink" xfId="3599" builtinId="9" hidden="1"/>
    <cellStyle name="Followed Hyperlink" xfId="3601" builtinId="9" hidden="1"/>
    <cellStyle name="Followed Hyperlink" xfId="3603" builtinId="9" hidden="1"/>
    <cellStyle name="Followed Hyperlink" xfId="3605" builtinId="9" hidden="1"/>
    <cellStyle name="Followed Hyperlink" xfId="3607" builtinId="9" hidden="1"/>
    <cellStyle name="Followed Hyperlink" xfId="3609" builtinId="9" hidden="1"/>
    <cellStyle name="Followed Hyperlink" xfId="3611" builtinId="9" hidden="1"/>
    <cellStyle name="Followed Hyperlink" xfId="3613" builtinId="9" hidden="1"/>
    <cellStyle name="Followed Hyperlink" xfId="3615" builtinId="9" hidden="1"/>
    <cellStyle name="Followed Hyperlink" xfId="3617" builtinId="9" hidden="1"/>
    <cellStyle name="Followed Hyperlink" xfId="3619" builtinId="9" hidden="1"/>
    <cellStyle name="Followed Hyperlink" xfId="3621" builtinId="9" hidden="1"/>
    <cellStyle name="Followed Hyperlink" xfId="3623" builtinId="9" hidden="1"/>
    <cellStyle name="Followed Hyperlink" xfId="3625" builtinId="9" hidden="1"/>
    <cellStyle name="Followed Hyperlink" xfId="3627" builtinId="9" hidden="1"/>
    <cellStyle name="Followed Hyperlink" xfId="3629" builtinId="9" hidden="1"/>
    <cellStyle name="Followed Hyperlink" xfId="3631" builtinId="9" hidden="1"/>
    <cellStyle name="Followed Hyperlink" xfId="3633" builtinId="9" hidden="1"/>
    <cellStyle name="Followed Hyperlink" xfId="3635" builtinId="9" hidden="1"/>
    <cellStyle name="Followed Hyperlink" xfId="3637" builtinId="9" hidden="1"/>
    <cellStyle name="Followed Hyperlink" xfId="3639" builtinId="9" hidden="1"/>
    <cellStyle name="Followed Hyperlink" xfId="3641" builtinId="9" hidden="1"/>
    <cellStyle name="Followed Hyperlink" xfId="3643" builtinId="9" hidden="1"/>
    <cellStyle name="Followed Hyperlink" xfId="3225" builtinId="9" hidden="1"/>
    <cellStyle name="Followed Hyperlink" xfId="2684" builtinId="9" hidden="1"/>
    <cellStyle name="Followed Hyperlink" xfId="2701" builtinId="9" hidden="1"/>
    <cellStyle name="Followed Hyperlink" xfId="3226" builtinId="9" hidden="1"/>
    <cellStyle name="Followed Hyperlink" xfId="2702" builtinId="9" hidden="1"/>
    <cellStyle name="Followed Hyperlink" xfId="3680" builtinId="9" hidden="1"/>
    <cellStyle name="Followed Hyperlink" xfId="2703" builtinId="9" hidden="1"/>
    <cellStyle name="Followed Hyperlink" xfId="3679" builtinId="9" hidden="1"/>
    <cellStyle name="Followed Hyperlink" xfId="2676" builtinId="9" hidden="1"/>
    <cellStyle name="Followed Hyperlink" xfId="2677" builtinId="9" hidden="1"/>
    <cellStyle name="Followed Hyperlink" xfId="2678" builtinId="9" hidden="1"/>
    <cellStyle name="Followed Hyperlink" xfId="3229" builtinId="9" hidden="1"/>
    <cellStyle name="Followed Hyperlink" xfId="3230" builtinId="9" hidden="1"/>
    <cellStyle name="Followed Hyperlink" xfId="2679" builtinId="9" hidden="1"/>
    <cellStyle name="Followed Hyperlink" xfId="3231" builtinId="9" hidden="1"/>
    <cellStyle name="Followed Hyperlink" xfId="3232" builtinId="9" hidden="1"/>
    <cellStyle name="Followed Hyperlink" xfId="3233" builtinId="9" hidden="1"/>
    <cellStyle name="Followed Hyperlink" xfId="2680" builtinId="9" hidden="1"/>
    <cellStyle name="Followed Hyperlink" xfId="2683" builtinId="9" hidden="1"/>
    <cellStyle name="Followed Hyperlink" xfId="2705" builtinId="9" hidden="1"/>
    <cellStyle name="Followed Hyperlink" xfId="2681" builtinId="9" hidden="1"/>
    <cellStyle name="Followed Hyperlink" xfId="2692" builtinId="9" hidden="1"/>
    <cellStyle name="Followed Hyperlink" xfId="2706" builtinId="9" hidden="1"/>
    <cellStyle name="Followed Hyperlink" xfId="2704" builtinId="9" hidden="1"/>
    <cellStyle name="Followed Hyperlink" xfId="2691" builtinId="9" hidden="1"/>
    <cellStyle name="Followed Hyperlink" xfId="3187" builtinId="9" hidden="1"/>
    <cellStyle name="Followed Hyperlink" xfId="2690" builtinId="9" hidden="1"/>
    <cellStyle name="Followed Hyperlink" xfId="3234" builtinId="9" hidden="1"/>
    <cellStyle name="Followed Hyperlink" xfId="3235" builtinId="9" hidden="1"/>
    <cellStyle name="Followed Hyperlink" xfId="3236" builtinId="9" hidden="1"/>
    <cellStyle name="Followed Hyperlink" xfId="3237" builtinId="9" hidden="1"/>
    <cellStyle name="Followed Hyperlink" xfId="3238" builtinId="9" hidden="1"/>
    <cellStyle name="Followed Hyperlink" xfId="2682" builtinId="9" hidden="1"/>
    <cellStyle name="Followed Hyperlink" xfId="3239" builtinId="9" hidden="1"/>
    <cellStyle name="Followed Hyperlink" xfId="3651" builtinId="9" hidden="1"/>
    <cellStyle name="Followed Hyperlink" xfId="3649" builtinId="9" hidden="1"/>
    <cellStyle name="Followed Hyperlink" xfId="3647" builtinId="9" hidden="1"/>
    <cellStyle name="Followed Hyperlink" xfId="3645" builtinId="9" hidden="1"/>
    <cellStyle name="Followed Hyperlink" xfId="3681" builtinId="9" hidden="1"/>
    <cellStyle name="Followed Hyperlink" xfId="3683" builtinId="9" hidden="1"/>
    <cellStyle name="Followed Hyperlink" xfId="3685" builtinId="9" hidden="1"/>
    <cellStyle name="Followed Hyperlink" xfId="3687" builtinId="9" hidden="1"/>
    <cellStyle name="Followed Hyperlink" xfId="3689" builtinId="9" hidden="1"/>
    <cellStyle name="Followed Hyperlink" xfId="3691" builtinId="9" hidden="1"/>
    <cellStyle name="Followed Hyperlink" xfId="3693" builtinId="9" hidden="1"/>
    <cellStyle name="Followed Hyperlink" xfId="3695" builtinId="9" hidden="1"/>
    <cellStyle name="Followed Hyperlink" xfId="3697" builtinId="9" hidden="1"/>
    <cellStyle name="Followed Hyperlink" xfId="3699" builtinId="9" hidden="1"/>
    <cellStyle name="Followed Hyperlink" xfId="3701" builtinId="9" hidden="1"/>
    <cellStyle name="Followed Hyperlink" xfId="3703" builtinId="9" hidden="1"/>
    <cellStyle name="Followed Hyperlink" xfId="3705" builtinId="9" hidden="1"/>
    <cellStyle name="Followed Hyperlink" xfId="3707" builtinId="9" hidden="1"/>
    <cellStyle name="Followed Hyperlink" xfId="3709" builtinId="9" hidden="1"/>
    <cellStyle name="Followed Hyperlink" xfId="3711" builtinId="9" hidden="1"/>
    <cellStyle name="Followed Hyperlink" xfId="3713" builtinId="9" hidden="1"/>
    <cellStyle name="Followed Hyperlink" xfId="3715" builtinId="9" hidden="1"/>
    <cellStyle name="Followed Hyperlink" xfId="3717" builtinId="9" hidden="1"/>
    <cellStyle name="Followed Hyperlink" xfId="3719" builtinId="9" hidden="1"/>
    <cellStyle name="Followed Hyperlink" xfId="3721" builtinId="9" hidden="1"/>
    <cellStyle name="Followed Hyperlink" xfId="3723" builtinId="9" hidden="1"/>
    <cellStyle name="Followed Hyperlink" xfId="3725" builtinId="9" hidden="1"/>
    <cellStyle name="Followed Hyperlink" xfId="3727" builtinId="9" hidden="1"/>
    <cellStyle name="Followed Hyperlink" xfId="3729" builtinId="9" hidden="1"/>
    <cellStyle name="Followed Hyperlink" xfId="3731" builtinId="9" hidden="1"/>
    <cellStyle name="Followed Hyperlink" xfId="3733" builtinId="9" hidden="1"/>
    <cellStyle name="Followed Hyperlink" xfId="3735" builtinId="9" hidden="1"/>
    <cellStyle name="Followed Hyperlink" xfId="3737" builtinId="9" hidden="1"/>
    <cellStyle name="Followed Hyperlink" xfId="3739" builtinId="9" hidden="1"/>
    <cellStyle name="Followed Hyperlink" xfId="3741" builtinId="9" hidden="1"/>
    <cellStyle name="Followed Hyperlink" xfId="3743" builtinId="9" hidden="1"/>
    <cellStyle name="Followed Hyperlink" xfId="3745" builtinId="9" hidden="1"/>
    <cellStyle name="Followed Hyperlink" xfId="3747" builtinId="9" hidden="1"/>
    <cellStyle name="Followed Hyperlink" xfId="3749" builtinId="9" hidden="1"/>
    <cellStyle name="Followed Hyperlink" xfId="3751" builtinId="9" hidden="1"/>
    <cellStyle name="Followed Hyperlink" xfId="3753" builtinId="9" hidden="1"/>
    <cellStyle name="Followed Hyperlink" xfId="3755" builtinId="9" hidden="1"/>
    <cellStyle name="Followed Hyperlink" xfId="3757" builtinId="9" hidden="1"/>
    <cellStyle name="Followed Hyperlink" xfId="3759" builtinId="9" hidden="1"/>
    <cellStyle name="Followed Hyperlink" xfId="3761" builtinId="9" hidden="1"/>
    <cellStyle name="Followed Hyperlink" xfId="3763" builtinId="9" hidden="1"/>
    <cellStyle name="Followed Hyperlink" xfId="3765" builtinId="9" hidden="1"/>
    <cellStyle name="Followed Hyperlink" xfId="3767" builtinId="9" hidden="1"/>
    <cellStyle name="Followed Hyperlink" xfId="3769" builtinId="9" hidden="1"/>
    <cellStyle name="Followed Hyperlink" xfId="3771" builtinId="9" hidden="1"/>
    <cellStyle name="Followed Hyperlink" xfId="3773" builtinId="9" hidden="1"/>
    <cellStyle name="Followed Hyperlink" xfId="3775" builtinId="9" hidden="1"/>
    <cellStyle name="Followed Hyperlink" xfId="3777" builtinId="9" hidden="1"/>
    <cellStyle name="Followed Hyperlink" xfId="3779" builtinId="9" hidden="1"/>
    <cellStyle name="Followed Hyperlink" xfId="3781" builtinId="9" hidden="1"/>
    <cellStyle name="Followed Hyperlink" xfId="3783" builtinId="9" hidden="1"/>
    <cellStyle name="Followed Hyperlink" xfId="3785" builtinId="9" hidden="1"/>
    <cellStyle name="Followed Hyperlink" xfId="3787" builtinId="9" hidden="1"/>
    <cellStyle name="Followed Hyperlink" xfId="3789" builtinId="9" hidden="1"/>
    <cellStyle name="Followed Hyperlink" xfId="3791" builtinId="9" hidden="1"/>
    <cellStyle name="Followed Hyperlink" xfId="3793" builtinId="9" hidden="1"/>
    <cellStyle name="Followed Hyperlink" xfId="3795" builtinId="9" hidden="1"/>
    <cellStyle name="Followed Hyperlink" xfId="3797" builtinId="9" hidden="1"/>
    <cellStyle name="Followed Hyperlink" xfId="3799" builtinId="9" hidden="1"/>
    <cellStyle name="Followed Hyperlink" xfId="3801" builtinId="9" hidden="1"/>
    <cellStyle name="Followed Hyperlink" xfId="3803" builtinId="9" hidden="1"/>
    <cellStyle name="Followed Hyperlink" xfId="3805" builtinId="9" hidden="1"/>
    <cellStyle name="Followed Hyperlink" xfId="3807" builtinId="9" hidden="1"/>
    <cellStyle name="Followed Hyperlink" xfId="3809" builtinId="9" hidden="1"/>
    <cellStyle name="Followed Hyperlink" xfId="3811" builtinId="9" hidden="1"/>
    <cellStyle name="Followed Hyperlink" xfId="3813" builtinId="9" hidden="1"/>
    <cellStyle name="Followed Hyperlink" xfId="3815" builtinId="9" hidden="1"/>
    <cellStyle name="Followed Hyperlink" xfId="3817" builtinId="9" hidden="1"/>
    <cellStyle name="Followed Hyperlink" xfId="3819" builtinId="9" hidden="1"/>
    <cellStyle name="Followed Hyperlink" xfId="3821" builtinId="9" hidden="1"/>
    <cellStyle name="Followed Hyperlink" xfId="3823" builtinId="9" hidden="1"/>
    <cellStyle name="Followed Hyperlink" xfId="3825" builtinId="9" hidden="1"/>
    <cellStyle name="Followed Hyperlink" xfId="3827" builtinId="9" hidden="1"/>
    <cellStyle name="Followed Hyperlink" xfId="3829" builtinId="9" hidden="1"/>
    <cellStyle name="Followed Hyperlink" xfId="3831" builtinId="9" hidden="1"/>
    <cellStyle name="Followed Hyperlink" xfId="3833" builtinId="9" hidden="1"/>
    <cellStyle name="Followed Hyperlink" xfId="3835" builtinId="9" hidden="1"/>
    <cellStyle name="Followed Hyperlink" xfId="3837" builtinId="9" hidden="1"/>
    <cellStyle name="Followed Hyperlink" xfId="3839" builtinId="9" hidden="1"/>
    <cellStyle name="Followed Hyperlink" xfId="3841" builtinId="9" hidden="1"/>
    <cellStyle name="Followed Hyperlink" xfId="3843" builtinId="9" hidden="1"/>
    <cellStyle name="Followed Hyperlink" xfId="3846" builtinId="9" hidden="1"/>
    <cellStyle name="Followed Hyperlink" xfId="3849" builtinId="9" hidden="1"/>
    <cellStyle name="Followed Hyperlink" xfId="3851" builtinId="9" hidden="1"/>
    <cellStyle name="Followed Hyperlink" xfId="3853" builtinId="9" hidden="1"/>
    <cellStyle name="Followed Hyperlink" xfId="3855" builtinId="9" hidden="1"/>
    <cellStyle name="Followed Hyperlink" xfId="3857" builtinId="9" hidden="1"/>
    <cellStyle name="Followed Hyperlink" xfId="3847" builtinId="9" hidden="1"/>
    <cellStyle name="Followed Hyperlink" xfId="3859" builtinId="9" hidden="1"/>
    <cellStyle name="Followed Hyperlink" xfId="3861" builtinId="9" hidden="1"/>
    <cellStyle name="Followed Hyperlink" xfId="3863" builtinId="9" hidden="1"/>
    <cellStyle name="Followed Hyperlink" xfId="3865" builtinId="9" hidden="1"/>
    <cellStyle name="Followed Hyperlink" xfId="3867" builtinId="9" hidden="1"/>
    <cellStyle name="Followed Hyperlink" xfId="3869" builtinId="9" hidden="1"/>
    <cellStyle name="Followed Hyperlink" xfId="3871" builtinId="9" hidden="1"/>
    <cellStyle name="Followed Hyperlink" xfId="3873" builtinId="9" hidden="1"/>
    <cellStyle name="Followed Hyperlink" xfId="3875" builtinId="9" hidden="1"/>
    <cellStyle name="Followed Hyperlink" xfId="3877" builtinId="9" hidden="1"/>
    <cellStyle name="Followed Hyperlink" xfId="3879" builtinId="9" hidden="1"/>
    <cellStyle name="Followed Hyperlink" xfId="3881" builtinId="9" hidden="1"/>
    <cellStyle name="Followed Hyperlink" xfId="3883" builtinId="9" hidden="1"/>
    <cellStyle name="Followed Hyperlink" xfId="3885" builtinId="9" hidden="1"/>
    <cellStyle name="Followed Hyperlink" xfId="3887" builtinId="9" hidden="1"/>
    <cellStyle name="Followed Hyperlink" xfId="3889" builtinId="9" hidden="1"/>
    <cellStyle name="Followed Hyperlink" xfId="3891" builtinId="9" hidden="1"/>
    <cellStyle name="Followed Hyperlink" xfId="3893" builtinId="9" hidden="1"/>
    <cellStyle name="Followed Hyperlink" xfId="3895" builtinId="9" hidden="1"/>
    <cellStyle name="Followed Hyperlink" xfId="3897" builtinId="9" hidden="1"/>
    <cellStyle name="Followed Hyperlink" xfId="3899" builtinId="9" hidden="1"/>
    <cellStyle name="Followed Hyperlink" xfId="3901" builtinId="9" hidden="1"/>
    <cellStyle name="Followed Hyperlink" xfId="3903" builtinId="9" hidden="1"/>
    <cellStyle name="Followed Hyperlink" xfId="3905" builtinId="9" hidden="1"/>
    <cellStyle name="Followed Hyperlink" xfId="3907" builtinId="9" hidden="1"/>
    <cellStyle name="Followed Hyperlink" xfId="3909" builtinId="9" hidden="1"/>
    <cellStyle name="Followed Hyperlink" xfId="3911" builtinId="9" hidden="1"/>
    <cellStyle name="Followed Hyperlink" xfId="3913" builtinId="9" hidden="1"/>
    <cellStyle name="Followed Hyperlink" xfId="3915" builtinId="9" hidden="1"/>
    <cellStyle name="Followed Hyperlink" xfId="3917" builtinId="9" hidden="1"/>
    <cellStyle name="Followed Hyperlink" xfId="3919" builtinId="9" hidden="1"/>
    <cellStyle name="Followed Hyperlink" xfId="3921" builtinId="9" hidden="1"/>
    <cellStyle name="Followed Hyperlink" xfId="3923" builtinId="9" hidden="1"/>
    <cellStyle name="Followed Hyperlink" xfId="3925" builtinId="9" hidden="1"/>
    <cellStyle name="Followed Hyperlink" xfId="3927" builtinId="9" hidden="1"/>
    <cellStyle name="Followed Hyperlink" xfId="3929" builtinId="9" hidden="1"/>
    <cellStyle name="Followed Hyperlink" xfId="3931" builtinId="9" hidden="1"/>
    <cellStyle name="Followed Hyperlink" xfId="3933" builtinId="9" hidden="1"/>
    <cellStyle name="Followed Hyperlink" xfId="3935" builtinId="9" hidden="1"/>
    <cellStyle name="Followed Hyperlink" xfId="3937" builtinId="9" hidden="1"/>
    <cellStyle name="Followed Hyperlink" xfId="3939" builtinId="9" hidden="1"/>
    <cellStyle name="Followed Hyperlink" xfId="3941" builtinId="9" hidden="1"/>
    <cellStyle name="Followed Hyperlink" xfId="3943" builtinId="9" hidden="1"/>
    <cellStyle name="Followed Hyperlink" xfId="3945" builtinId="9" hidden="1"/>
    <cellStyle name="Followed Hyperlink" xfId="3947" builtinId="9" hidden="1"/>
    <cellStyle name="Followed Hyperlink" xfId="3949" builtinId="9" hidden="1"/>
    <cellStyle name="Followed Hyperlink" xfId="3951" builtinId="9" hidden="1"/>
    <cellStyle name="Followed Hyperlink" xfId="3953" builtinId="9" hidden="1"/>
    <cellStyle name="Followed Hyperlink" xfId="3955" builtinId="9" hidden="1"/>
    <cellStyle name="Followed Hyperlink" xfId="3957" builtinId="9" hidden="1"/>
    <cellStyle name="Followed Hyperlink" xfId="3959" builtinId="9" hidden="1"/>
    <cellStyle name="Followed Hyperlink" xfId="3961" builtinId="9" hidden="1"/>
    <cellStyle name="Followed Hyperlink" xfId="3963" builtinId="9" hidden="1"/>
    <cellStyle name="Followed Hyperlink" xfId="3965" builtinId="9" hidden="1"/>
    <cellStyle name="Followed Hyperlink" xfId="3967" builtinId="9" hidden="1"/>
    <cellStyle name="Followed Hyperlink" xfId="3969" builtinId="9" hidden="1"/>
    <cellStyle name="Followed Hyperlink" xfId="3971" builtinId="9" hidden="1"/>
    <cellStyle name="Followed Hyperlink" xfId="3973" builtinId="9" hidden="1"/>
    <cellStyle name="Followed Hyperlink" xfId="3975" builtinId="9" hidden="1"/>
    <cellStyle name="Followed Hyperlink" xfId="3977" builtinId="9" hidden="1"/>
    <cellStyle name="Followed Hyperlink" xfId="3979" builtinId="9" hidden="1"/>
    <cellStyle name="Followed Hyperlink" xfId="3981" builtinId="9" hidden="1"/>
    <cellStyle name="Followed Hyperlink" xfId="3983" builtinId="9" hidden="1"/>
    <cellStyle name="Followed Hyperlink" xfId="3985" builtinId="9" hidden="1"/>
    <cellStyle name="Followed Hyperlink" xfId="3987" builtinId="9" hidden="1"/>
    <cellStyle name="Followed Hyperlink" xfId="3989" builtinId="9" hidden="1"/>
    <cellStyle name="Followed Hyperlink" xfId="3991" builtinId="9" hidden="1"/>
    <cellStyle name="Followed Hyperlink" xfId="3993" builtinId="9" hidden="1"/>
    <cellStyle name="Followed Hyperlink" xfId="3995" builtinId="9" hidden="1"/>
    <cellStyle name="Followed Hyperlink" xfId="3997" builtinId="9" hidden="1"/>
    <cellStyle name="Followed Hyperlink" xfId="3999" builtinId="9" hidden="1"/>
    <cellStyle name="Followed Hyperlink" xfId="4001" builtinId="9" hidden="1"/>
    <cellStyle name="Followed Hyperlink" xfId="4003" builtinId="9" hidden="1"/>
    <cellStyle name="Followed Hyperlink" xfId="4005" builtinId="9" hidden="1"/>
    <cellStyle name="Followed Hyperlink" xfId="4007" builtinId="9" hidden="1"/>
    <cellStyle name="Followed Hyperlink" xfId="4009" builtinId="9" hidden="1"/>
    <cellStyle name="Followed Hyperlink" xfId="4011" builtinId="9" hidden="1"/>
    <cellStyle name="Followed Hyperlink" xfId="4013" builtinId="9" hidden="1"/>
    <cellStyle name="Followed Hyperlink" xfId="4015" builtinId="9" hidden="1"/>
    <cellStyle name="Followed Hyperlink" xfId="4017" builtinId="9" hidden="1"/>
    <cellStyle name="Followed Hyperlink" xfId="4019" builtinId="9" hidden="1"/>
    <cellStyle name="Followed Hyperlink" xfId="4021" builtinId="9" hidden="1"/>
    <cellStyle name="Followed Hyperlink" xfId="4023" builtinId="9" hidden="1"/>
    <cellStyle name="Followed Hyperlink" xfId="4025" builtinId="9" hidden="1"/>
    <cellStyle name="Followed Hyperlink" xfId="4027" builtinId="9" hidden="1"/>
    <cellStyle name="Followed Hyperlink" xfId="4029" builtinId="9" hidden="1"/>
    <cellStyle name="Followed Hyperlink" xfId="4031" builtinId="9" hidden="1"/>
    <cellStyle name="Followed Hyperlink" xfId="4033" builtinId="9" hidden="1"/>
    <cellStyle name="Followed Hyperlink" xfId="4035" builtinId="9" hidden="1"/>
    <cellStyle name="Followed Hyperlink" xfId="4037" builtinId="9" hidden="1"/>
    <cellStyle name="Followed Hyperlink" xfId="4039" builtinId="9" hidden="1"/>
    <cellStyle name="Followed Hyperlink" xfId="4041" builtinId="9" hidden="1"/>
    <cellStyle name="Followed Hyperlink" xfId="4043" builtinId="9" hidden="1"/>
    <cellStyle name="Followed Hyperlink" xfId="4045" builtinId="9" hidden="1"/>
    <cellStyle name="Followed Hyperlink" xfId="4047" builtinId="9" hidden="1"/>
    <cellStyle name="Followed Hyperlink" xfId="4049" builtinId="9" hidden="1"/>
    <cellStyle name="Followed Hyperlink" xfId="4051" builtinId="9" hidden="1"/>
    <cellStyle name="Followed Hyperlink" xfId="4053" builtinId="9" hidden="1"/>
    <cellStyle name="Followed Hyperlink" xfId="4055" builtinId="9" hidden="1"/>
    <cellStyle name="Followed Hyperlink" xfId="4057" builtinId="9" hidden="1"/>
    <cellStyle name="Followed Hyperlink" xfId="4059" builtinId="9" hidden="1"/>
    <cellStyle name="Followed Hyperlink" xfId="4061" builtinId="9" hidden="1"/>
    <cellStyle name="Followed Hyperlink" xfId="4063" builtinId="9" hidden="1"/>
    <cellStyle name="Followed Hyperlink" xfId="4065" builtinId="9" hidden="1"/>
    <cellStyle name="Followed Hyperlink" xfId="4067" builtinId="9" hidden="1"/>
    <cellStyle name="Followed Hyperlink" xfId="4069" builtinId="9" hidden="1"/>
    <cellStyle name="Followed Hyperlink" xfId="4071" builtinId="9" hidden="1"/>
    <cellStyle name="Followed Hyperlink" xfId="4073" builtinId="9" hidden="1"/>
    <cellStyle name="Followed Hyperlink" xfId="4075" builtinId="9" hidden="1"/>
    <cellStyle name="Followed Hyperlink" xfId="4077" builtinId="9" hidden="1"/>
    <cellStyle name="Followed Hyperlink" xfId="4079" builtinId="9" hidden="1"/>
    <cellStyle name="Followed Hyperlink" xfId="4081" builtinId="9" hidden="1"/>
    <cellStyle name="Followed Hyperlink" xfId="4083" builtinId="9" hidden="1"/>
    <cellStyle name="Followed Hyperlink" xfId="4085" builtinId="9" hidden="1"/>
    <cellStyle name="Followed Hyperlink" xfId="4087" builtinId="9" hidden="1"/>
    <cellStyle name="Followed Hyperlink" xfId="4089" builtinId="9" hidden="1"/>
    <cellStyle name="Followed Hyperlink" xfId="4091" builtinId="9" hidden="1"/>
    <cellStyle name="Followed Hyperlink" xfId="4093" builtinId="9" hidden="1"/>
    <cellStyle name="Followed Hyperlink" xfId="4095" builtinId="9" hidden="1"/>
    <cellStyle name="Followed Hyperlink" xfId="4097" builtinId="9" hidden="1"/>
    <cellStyle name="Followed Hyperlink" xfId="4099" builtinId="9" hidden="1"/>
    <cellStyle name="Followed Hyperlink" xfId="4101" builtinId="9" hidden="1"/>
    <cellStyle name="Followed Hyperlink" xfId="4103" builtinId="9" hidden="1"/>
    <cellStyle name="Followed Hyperlink" xfId="4105" builtinId="9" hidden="1"/>
    <cellStyle name="Followed Hyperlink" xfId="4107" builtinId="9" hidden="1"/>
    <cellStyle name="Followed Hyperlink" xfId="4109" builtinId="9" hidden="1"/>
    <cellStyle name="Followed Hyperlink" xfId="4111" builtinId="9" hidden="1"/>
    <cellStyle name="Followed Hyperlink" xfId="4113" builtinId="9" hidden="1"/>
    <cellStyle name="Followed Hyperlink" xfId="4115" builtinId="9" hidden="1"/>
    <cellStyle name="Followed Hyperlink" xfId="4117" builtinId="9" hidden="1"/>
    <cellStyle name="Followed Hyperlink" xfId="4119" builtinId="9" hidden="1"/>
    <cellStyle name="Followed Hyperlink" xfId="4121" builtinId="9" hidden="1"/>
    <cellStyle name="Followed Hyperlink" xfId="4123" builtinId="9" hidden="1"/>
    <cellStyle name="Followed Hyperlink" xfId="4125" builtinId="9" hidden="1"/>
    <cellStyle name="Followed Hyperlink" xfId="4127" builtinId="9" hidden="1"/>
    <cellStyle name="Followed Hyperlink" xfId="4129" builtinId="9" hidden="1"/>
    <cellStyle name="Followed Hyperlink" xfId="4131" builtinId="9" hidden="1"/>
    <cellStyle name="Followed Hyperlink" xfId="4133" builtinId="9" hidden="1"/>
    <cellStyle name="Followed Hyperlink" xfId="4135" builtinId="9" hidden="1"/>
    <cellStyle name="Followed Hyperlink" xfId="4137" builtinId="9" hidden="1"/>
    <cellStyle name="Followed Hyperlink" xfId="4139" builtinId="9" hidden="1"/>
    <cellStyle name="Followed Hyperlink" xfId="4141" builtinId="9" hidden="1"/>
    <cellStyle name="Followed Hyperlink" xfId="4143" builtinId="9" hidden="1"/>
    <cellStyle name="Followed Hyperlink" xfId="4145" builtinId="9" hidden="1"/>
    <cellStyle name="Followed Hyperlink" xfId="4147" builtinId="9" hidden="1"/>
    <cellStyle name="Followed Hyperlink" xfId="4149" builtinId="9" hidden="1"/>
    <cellStyle name="Followed Hyperlink" xfId="4151" builtinId="9" hidden="1"/>
    <cellStyle name="Followed Hyperlink" xfId="4153" builtinId="9" hidden="1"/>
    <cellStyle name="Followed Hyperlink" xfId="4155" builtinId="9" hidden="1"/>
    <cellStyle name="Followed Hyperlink" xfId="4157" builtinId="9" hidden="1"/>
    <cellStyle name="Followed Hyperlink" xfId="4159" builtinId="9" hidden="1"/>
    <cellStyle name="Followed Hyperlink" xfId="4161" builtinId="9" hidden="1"/>
    <cellStyle name="Followed Hyperlink" xfId="4163" builtinId="9" hidden="1"/>
    <cellStyle name="Followed Hyperlink" xfId="4165" builtinId="9" hidden="1"/>
    <cellStyle name="Followed Hyperlink" xfId="4167" builtinId="9" hidden="1"/>
    <cellStyle name="Followed Hyperlink" xfId="4169" builtinId="9" hidden="1"/>
    <cellStyle name="Followed Hyperlink" xfId="4171" builtinId="9" hidden="1"/>
    <cellStyle name="Followed Hyperlink" xfId="4173" builtinId="9" hidden="1"/>
    <cellStyle name="Followed Hyperlink" xfId="4175" builtinId="9" hidden="1"/>
    <cellStyle name="Followed Hyperlink" xfId="4177" builtinId="9" hidden="1"/>
    <cellStyle name="Followed Hyperlink" xfId="4179" builtinId="9" hidden="1"/>
    <cellStyle name="Followed Hyperlink" xfId="4181" builtinId="9" hidden="1"/>
    <cellStyle name="Followed Hyperlink" xfId="4183" builtinId="9" hidden="1"/>
    <cellStyle name="Followed Hyperlink" xfId="4185" builtinId="9" hidden="1"/>
    <cellStyle name="Followed Hyperlink" xfId="4187" builtinId="9" hidden="1"/>
    <cellStyle name="Followed Hyperlink" xfId="4189" builtinId="9" hidden="1"/>
    <cellStyle name="Followed Hyperlink" xfId="4191" builtinId="9" hidden="1"/>
    <cellStyle name="Followed Hyperlink" xfId="4193" builtinId="9" hidden="1"/>
    <cellStyle name="Followed Hyperlink" xfId="4195" builtinId="9" hidden="1"/>
    <cellStyle name="Followed Hyperlink" xfId="4197" builtinId="9" hidden="1"/>
    <cellStyle name="Followed Hyperlink" xfId="4199" builtinId="9" hidden="1"/>
    <cellStyle name="Followed Hyperlink" xfId="4201" builtinId="9" hidden="1"/>
    <cellStyle name="Followed Hyperlink" xfId="4203" builtinId="9" hidden="1"/>
    <cellStyle name="Followed Hyperlink" xfId="4205" builtinId="9" hidden="1"/>
    <cellStyle name="Followed Hyperlink" xfId="4207" builtinId="9" hidden="1"/>
    <cellStyle name="Followed Hyperlink" xfId="4209" builtinId="9" hidden="1"/>
    <cellStyle name="Followed Hyperlink" xfId="4211" builtinId="9" hidden="1"/>
    <cellStyle name="Followed Hyperlink" xfId="4213" builtinId="9" hidden="1"/>
    <cellStyle name="Followed Hyperlink" xfId="4215" builtinId="9" hidden="1"/>
    <cellStyle name="Followed Hyperlink" xfId="4217" builtinId="9" hidden="1"/>
    <cellStyle name="Followed Hyperlink" xfId="4219" builtinId="9" hidden="1"/>
    <cellStyle name="Followed Hyperlink" xfId="4221" builtinId="9" hidden="1"/>
    <cellStyle name="Followed Hyperlink" xfId="4223" builtinId="9" hidden="1"/>
    <cellStyle name="Followed Hyperlink" xfId="4225" builtinId="9" hidden="1"/>
    <cellStyle name="Followed Hyperlink" xfId="4227" builtinId="9" hidden="1"/>
    <cellStyle name="Followed Hyperlink" xfId="4229" builtinId="9" hidden="1"/>
    <cellStyle name="Followed Hyperlink" xfId="4231" builtinId="9" hidden="1"/>
    <cellStyle name="Followed Hyperlink" xfId="4233" builtinId="9" hidden="1"/>
    <cellStyle name="Followed Hyperlink" xfId="4235" builtinId="9" hidden="1"/>
    <cellStyle name="Followed Hyperlink" xfId="4237" builtinId="9" hidden="1"/>
    <cellStyle name="Followed Hyperlink" xfId="4239" builtinId="9" hidden="1"/>
    <cellStyle name="Followed Hyperlink" xfId="4241" builtinId="9" hidden="1"/>
    <cellStyle name="Followed Hyperlink" xfId="4243" builtinId="9" hidden="1"/>
    <cellStyle name="Followed Hyperlink" xfId="4245" builtinId="9" hidden="1"/>
    <cellStyle name="Followed Hyperlink" xfId="4247" builtinId="9" hidden="1"/>
    <cellStyle name="Followed Hyperlink" xfId="4249" builtinId="9" hidden="1"/>
    <cellStyle name="Followed Hyperlink" xfId="4251" builtinId="9" hidden="1"/>
    <cellStyle name="Followed Hyperlink" xfId="4253" builtinId="9" hidden="1"/>
    <cellStyle name="Followed Hyperlink" xfId="4255" builtinId="9" hidden="1"/>
    <cellStyle name="Followed Hyperlink" xfId="4257" builtinId="9" hidden="1"/>
    <cellStyle name="Followed Hyperlink" xfId="4259" builtinId="9" hidden="1"/>
    <cellStyle name="Followed Hyperlink" xfId="4261" builtinId="9" hidden="1"/>
    <cellStyle name="Followed Hyperlink" xfId="4263" builtinId="9" hidden="1"/>
    <cellStyle name="Followed Hyperlink" xfId="4265" builtinId="9" hidden="1"/>
    <cellStyle name="Followed Hyperlink" xfId="4267" builtinId="9" hidden="1"/>
    <cellStyle name="Followed Hyperlink" xfId="4269" builtinId="9" hidden="1"/>
    <cellStyle name="Followed Hyperlink" xfId="4271" builtinId="9" hidden="1"/>
    <cellStyle name="Followed Hyperlink" xfId="4273" builtinId="9" hidden="1"/>
    <cellStyle name="Followed Hyperlink" xfId="4275" builtinId="9" hidden="1"/>
    <cellStyle name="Followed Hyperlink" xfId="4277" builtinId="9" hidden="1"/>
    <cellStyle name="Followed Hyperlink" xfId="4279" builtinId="9" hidden="1"/>
    <cellStyle name="Followed Hyperlink" xfId="4281" builtinId="9" hidden="1"/>
    <cellStyle name="Followed Hyperlink" xfId="4283" builtinId="9" hidden="1"/>
    <cellStyle name="Followed Hyperlink" xfId="4285" builtinId="9" hidden="1"/>
    <cellStyle name="Followed Hyperlink" xfId="4287" builtinId="9" hidden="1"/>
    <cellStyle name="Followed Hyperlink" xfId="4289" builtinId="9" hidden="1"/>
    <cellStyle name="Followed Hyperlink" xfId="4291" builtinId="9" hidden="1"/>
    <cellStyle name="Followed Hyperlink" xfId="4293" builtinId="9" hidden="1"/>
    <cellStyle name="Followed Hyperlink" xfId="4295" builtinId="9" hidden="1"/>
    <cellStyle name="Followed Hyperlink" xfId="4297" builtinId="9" hidden="1"/>
    <cellStyle name="Followed Hyperlink" xfId="4299" builtinId="9" hidden="1"/>
    <cellStyle name="Followed Hyperlink" xfId="4301" builtinId="9" hidden="1"/>
    <cellStyle name="Followed Hyperlink" xfId="4303" builtinId="9" hidden="1"/>
    <cellStyle name="Followed Hyperlink" xfId="4305" builtinId="9" hidden="1"/>
    <cellStyle name="Followed Hyperlink" xfId="4307" builtinId="9" hidden="1"/>
    <cellStyle name="Followed Hyperlink" xfId="4309" builtinId="9" hidden="1"/>
    <cellStyle name="Followed Hyperlink" xfId="4311" builtinId="9" hidden="1"/>
    <cellStyle name="Good 2" xfId="69" xr:uid="{00000000-0005-0000-0000-000062080000}"/>
    <cellStyle name="Good 3" xfId="691" xr:uid="{00000000-0005-0000-0000-000063080000}"/>
    <cellStyle name="Grey" xfId="692" xr:uid="{00000000-0005-0000-0000-000064080000}"/>
    <cellStyle name="headerStyle" xfId="70" xr:uid="{00000000-0005-0000-0000-000065080000}"/>
    <cellStyle name="Heading 1 2" xfId="71" xr:uid="{00000000-0005-0000-0000-000066080000}"/>
    <cellStyle name="Heading 1 3" xfId="693" xr:uid="{00000000-0005-0000-0000-000067080000}"/>
    <cellStyle name="Heading 2 2" xfId="72" xr:uid="{00000000-0005-0000-0000-000068080000}"/>
    <cellStyle name="Heading 2 3" xfId="694" xr:uid="{00000000-0005-0000-0000-000069080000}"/>
    <cellStyle name="Heading 3 2" xfId="73" xr:uid="{00000000-0005-0000-0000-00006A080000}"/>
    <cellStyle name="Heading 3 3" xfId="695" xr:uid="{00000000-0005-0000-0000-00006B080000}"/>
    <cellStyle name="Heading 4 2" xfId="74" xr:uid="{00000000-0005-0000-0000-00006C080000}"/>
    <cellStyle name="Heading 4 3" xfId="696" xr:uid="{00000000-0005-0000-0000-00006D080000}"/>
    <cellStyle name="Hyperlink" xfId="168"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67"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8"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07"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788"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787"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8"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27"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Hyperlink" xfId="1077" builtinId="8" hidden="1"/>
    <cellStyle name="Hyperlink" xfId="1079" builtinId="8" hidden="1"/>
    <cellStyle name="Hyperlink" xfId="1081" builtinId="8" hidden="1"/>
    <cellStyle name="Hyperlink" xfId="1083" builtinId="8" hidden="1"/>
    <cellStyle name="Hyperlink" xfId="1085" builtinId="8" hidden="1"/>
    <cellStyle name="Hyperlink" xfId="1087" builtinId="8" hidden="1"/>
    <cellStyle name="Hyperlink" xfId="1089" builtinId="8" hidden="1"/>
    <cellStyle name="Hyperlink" xfId="1091" builtinId="8" hidden="1"/>
    <cellStyle name="Hyperlink" xfId="1093" builtinId="8" hidden="1"/>
    <cellStyle name="Hyperlink" xfId="1095" builtinId="8" hidden="1"/>
    <cellStyle name="Hyperlink" xfId="1097" builtinId="8" hidden="1"/>
    <cellStyle name="Hyperlink" xfId="1099" builtinId="8" hidden="1"/>
    <cellStyle name="Hyperlink" xfId="1101" builtinId="8" hidden="1"/>
    <cellStyle name="Hyperlink" xfId="1103" builtinId="8" hidden="1"/>
    <cellStyle name="Hyperlink" xfId="1105" builtinId="8" hidden="1"/>
    <cellStyle name="Hyperlink" xfId="1107" builtinId="8" hidden="1"/>
    <cellStyle name="Hyperlink" xfId="1109" builtinId="8" hidden="1"/>
    <cellStyle name="Hyperlink" xfId="1111" builtinId="8" hidden="1"/>
    <cellStyle name="Hyperlink" xfId="1113" builtinId="8" hidden="1"/>
    <cellStyle name="Hyperlink" xfId="1115" builtinId="8" hidden="1"/>
    <cellStyle name="Hyperlink" xfId="1117" builtinId="8" hidden="1"/>
    <cellStyle name="Hyperlink" xfId="1119" builtinId="8" hidden="1"/>
    <cellStyle name="Hyperlink" xfId="1121" builtinId="8" hidden="1"/>
    <cellStyle name="Hyperlink" xfId="1123" builtinId="8" hidden="1"/>
    <cellStyle name="Hyperlink" xfId="1125" builtinId="8" hidden="1"/>
    <cellStyle name="Hyperlink" xfId="1127" builtinId="8" hidden="1"/>
    <cellStyle name="Hyperlink" xfId="1129" builtinId="8" hidden="1"/>
    <cellStyle name="Hyperlink" xfId="1131" builtinId="8" hidden="1"/>
    <cellStyle name="Hyperlink" xfId="1133" builtinId="8" hidden="1"/>
    <cellStyle name="Hyperlink" xfId="1135" builtinId="8" hidden="1"/>
    <cellStyle name="Hyperlink" xfId="1137" builtinId="8" hidden="1"/>
    <cellStyle name="Hyperlink" xfId="1139" builtinId="8" hidden="1"/>
    <cellStyle name="Hyperlink" xfId="1141" builtinId="8" hidden="1"/>
    <cellStyle name="Hyperlink" xfId="1143" builtinId="8" hidden="1"/>
    <cellStyle name="Hyperlink" xfId="1145" builtinId="8" hidden="1"/>
    <cellStyle name="Hyperlink" xfId="1147" builtinId="8" hidden="1"/>
    <cellStyle name="Hyperlink" xfId="1149" builtinId="8" hidden="1"/>
    <cellStyle name="Hyperlink" xfId="1151" builtinId="8" hidden="1"/>
    <cellStyle name="Hyperlink" xfId="1153" builtinId="8" hidden="1"/>
    <cellStyle name="Hyperlink" xfId="1155" builtinId="8" hidden="1"/>
    <cellStyle name="Hyperlink" xfId="1157" builtinId="8" hidden="1"/>
    <cellStyle name="Hyperlink" xfId="1159" builtinId="8" hidden="1"/>
    <cellStyle name="Hyperlink" xfId="1161" builtinId="8" hidden="1"/>
    <cellStyle name="Hyperlink" xfId="1163" builtinId="8" hidden="1"/>
    <cellStyle name="Hyperlink" xfId="1165" builtinId="8" hidden="1"/>
    <cellStyle name="Hyperlink" xfId="1167" builtinId="8" hidden="1"/>
    <cellStyle name="Hyperlink" xfId="1169" builtinId="8" hidden="1"/>
    <cellStyle name="Hyperlink" xfId="1171" builtinId="8" hidden="1"/>
    <cellStyle name="Hyperlink" xfId="1173" builtinId="8" hidden="1"/>
    <cellStyle name="Hyperlink" xfId="1175" builtinId="8" hidden="1"/>
    <cellStyle name="Hyperlink" xfId="1177" builtinId="8" hidden="1"/>
    <cellStyle name="Hyperlink" xfId="1179" builtinId="8" hidden="1"/>
    <cellStyle name="Hyperlink" xfId="1181" builtinId="8" hidden="1"/>
    <cellStyle name="Hyperlink" xfId="1183" builtinId="8" hidden="1"/>
    <cellStyle name="Hyperlink" xfId="1185" builtinId="8" hidden="1"/>
    <cellStyle name="Hyperlink" xfId="1187" builtinId="8" hidden="1"/>
    <cellStyle name="Hyperlink" xfId="1189" builtinId="8" hidden="1"/>
    <cellStyle name="Hyperlink" xfId="1191" builtinId="8" hidden="1"/>
    <cellStyle name="Hyperlink" xfId="1193" builtinId="8" hidden="1"/>
    <cellStyle name="Hyperlink" xfId="1195" builtinId="8" hidden="1"/>
    <cellStyle name="Hyperlink" xfId="1197" builtinId="8" hidden="1"/>
    <cellStyle name="Hyperlink" xfId="1199" builtinId="8" hidden="1"/>
    <cellStyle name="Hyperlink" xfId="1201" builtinId="8" hidden="1"/>
    <cellStyle name="Hyperlink" xfId="1203" builtinId="8" hidden="1"/>
    <cellStyle name="Hyperlink" xfId="1205" builtinId="8" hidden="1"/>
    <cellStyle name="Hyperlink" xfId="1207" builtinId="8" hidden="1"/>
    <cellStyle name="Hyperlink" xfId="1209" builtinId="8" hidden="1"/>
    <cellStyle name="Hyperlink" xfId="1211" builtinId="8" hidden="1"/>
    <cellStyle name="Hyperlink" xfId="1213" builtinId="8" hidden="1"/>
    <cellStyle name="Hyperlink" xfId="1215" builtinId="8" hidden="1"/>
    <cellStyle name="Hyperlink" xfId="1217" builtinId="8" hidden="1"/>
    <cellStyle name="Hyperlink" xfId="1219" builtinId="8" hidden="1"/>
    <cellStyle name="Hyperlink" xfId="1221" builtinId="8" hidden="1"/>
    <cellStyle name="Hyperlink" xfId="1223" builtinId="8" hidden="1"/>
    <cellStyle name="Hyperlink" xfId="1225" builtinId="8" hidden="1"/>
    <cellStyle name="Hyperlink" xfId="1227" builtinId="8" hidden="1"/>
    <cellStyle name="Hyperlink" xfId="1229" builtinId="8" hidden="1"/>
    <cellStyle name="Hyperlink" xfId="1231" builtinId="8" hidden="1"/>
    <cellStyle name="Hyperlink" xfId="1233" builtinId="8" hidden="1"/>
    <cellStyle name="Hyperlink" xfId="1235" builtinId="8" hidden="1"/>
    <cellStyle name="Hyperlink" xfId="1237" builtinId="8" hidden="1"/>
    <cellStyle name="Hyperlink" xfId="1239" builtinId="8" hidden="1"/>
    <cellStyle name="Hyperlink" xfId="1241" builtinId="8" hidden="1"/>
    <cellStyle name="Hyperlink" xfId="1243" builtinId="8" hidden="1"/>
    <cellStyle name="Hyperlink" xfId="1245" builtinId="8" hidden="1"/>
    <cellStyle name="Hyperlink" xfId="1247" builtinId="8" hidden="1"/>
    <cellStyle name="Hyperlink" xfId="1249" builtinId="8" hidden="1"/>
    <cellStyle name="Hyperlink" xfId="1251" builtinId="8" hidden="1"/>
    <cellStyle name="Hyperlink" xfId="1253" builtinId="8" hidden="1"/>
    <cellStyle name="Hyperlink" xfId="1255" builtinId="8" hidden="1"/>
    <cellStyle name="Hyperlink" xfId="1257" builtinId="8" hidden="1"/>
    <cellStyle name="Hyperlink" xfId="1259" builtinId="8" hidden="1"/>
    <cellStyle name="Hyperlink" xfId="1261" builtinId="8" hidden="1"/>
    <cellStyle name="Hyperlink" xfId="1263" builtinId="8" hidden="1"/>
    <cellStyle name="Hyperlink" xfId="1265" builtinId="8" hidden="1"/>
    <cellStyle name="Hyperlink" xfId="768" builtinId="8" hidden="1"/>
    <cellStyle name="Hyperlink" xfId="775" builtinId="8" hidden="1"/>
    <cellStyle name="Hyperlink" xfId="753" builtinId="8" hidden="1"/>
    <cellStyle name="Hyperlink" xfId="779" builtinId="8" hidden="1"/>
    <cellStyle name="Hyperlink" xfId="752" builtinId="8" hidden="1"/>
    <cellStyle name="Hyperlink" xfId="724" builtinId="8" hidden="1"/>
    <cellStyle name="Hyperlink" xfId="766" builtinId="8" hidden="1"/>
    <cellStyle name="Hyperlink" xfId="751" builtinId="8" hidden="1"/>
    <cellStyle name="Hyperlink" xfId="1302" builtinId="8" hidden="1"/>
    <cellStyle name="Hyperlink" xfId="1301" builtinId="8" hidden="1"/>
    <cellStyle name="Hyperlink" xfId="1300" builtinId="8" hidden="1"/>
    <cellStyle name="Hyperlink" xfId="1299" builtinId="8" hidden="1"/>
    <cellStyle name="Hyperlink" xfId="1298" builtinId="8" hidden="1"/>
    <cellStyle name="Hyperlink" xfId="1297" builtinId="8" hidden="1"/>
    <cellStyle name="Hyperlink" xfId="1296" builtinId="8" hidden="1"/>
    <cellStyle name="Hyperlink" xfId="1295" builtinId="8" hidden="1"/>
    <cellStyle name="Hyperlink" xfId="1294" builtinId="8" hidden="1"/>
    <cellStyle name="Hyperlink" xfId="1293" builtinId="8" hidden="1"/>
    <cellStyle name="Hyperlink" xfId="1292" builtinId="8" hidden="1"/>
    <cellStyle name="Hyperlink" xfId="1291" builtinId="8" hidden="1"/>
    <cellStyle name="Hyperlink" xfId="1290" builtinId="8" hidden="1"/>
    <cellStyle name="Hyperlink" xfId="1289" builtinId="8" hidden="1"/>
    <cellStyle name="Hyperlink" xfId="1288" builtinId="8" hidden="1"/>
    <cellStyle name="Hyperlink" xfId="1287" builtinId="8" hidden="1"/>
    <cellStyle name="Hyperlink" xfId="1286" builtinId="8" hidden="1"/>
    <cellStyle name="Hyperlink" xfId="1285" builtinId="8" hidden="1"/>
    <cellStyle name="Hyperlink" xfId="1284" builtinId="8" hidden="1"/>
    <cellStyle name="Hyperlink" xfId="1283" builtinId="8" hidden="1"/>
    <cellStyle name="Hyperlink" xfId="1282" builtinId="8" hidden="1"/>
    <cellStyle name="Hyperlink" xfId="1281" builtinId="8" hidden="1"/>
    <cellStyle name="Hyperlink" xfId="1280" builtinId="8" hidden="1"/>
    <cellStyle name="Hyperlink" xfId="1279" builtinId="8" hidden="1"/>
    <cellStyle name="Hyperlink" xfId="1278" builtinId="8" hidden="1"/>
    <cellStyle name="Hyperlink" xfId="1277" builtinId="8" hidden="1"/>
    <cellStyle name="Hyperlink" xfId="1276" builtinId="8" hidden="1"/>
    <cellStyle name="Hyperlink" xfId="1274" builtinId="8" hidden="1"/>
    <cellStyle name="Hyperlink" xfId="1272" builtinId="8" hidden="1"/>
    <cellStyle name="Hyperlink" xfId="1270" builtinId="8" hidden="1"/>
    <cellStyle name="Hyperlink" xfId="1268" builtinId="8" hidden="1"/>
    <cellStyle name="Hyperlink" xfId="1322" builtinId="8" hidden="1"/>
    <cellStyle name="Hyperlink" xfId="1324" builtinId="8" hidden="1"/>
    <cellStyle name="Hyperlink" xfId="1326" builtinId="8" hidden="1"/>
    <cellStyle name="Hyperlink" xfId="1328" builtinId="8" hidden="1"/>
    <cellStyle name="Hyperlink" xfId="1330" builtinId="8" hidden="1"/>
    <cellStyle name="Hyperlink" xfId="1332" builtinId="8" hidden="1"/>
    <cellStyle name="Hyperlink" xfId="1334" builtinId="8" hidden="1"/>
    <cellStyle name="Hyperlink" xfId="1336" builtinId="8" hidden="1"/>
    <cellStyle name="Hyperlink" xfId="1338" builtinId="8" hidden="1"/>
    <cellStyle name="Hyperlink" xfId="1340" builtinId="8" hidden="1"/>
    <cellStyle name="Hyperlink" xfId="1342" builtinId="8" hidden="1"/>
    <cellStyle name="Hyperlink" xfId="1344" builtinId="8" hidden="1"/>
    <cellStyle name="Hyperlink" xfId="1346" builtinId="8" hidden="1"/>
    <cellStyle name="Hyperlink" xfId="1348" builtinId="8" hidden="1"/>
    <cellStyle name="Hyperlink" xfId="1350" builtinId="8" hidden="1"/>
    <cellStyle name="Hyperlink" xfId="1352" builtinId="8" hidden="1"/>
    <cellStyle name="Hyperlink" xfId="1354" builtinId="8" hidden="1"/>
    <cellStyle name="Hyperlink" xfId="1356" builtinId="8" hidden="1"/>
    <cellStyle name="Hyperlink" xfId="1358" builtinId="8" hidden="1"/>
    <cellStyle name="Hyperlink" xfId="1360" builtinId="8" hidden="1"/>
    <cellStyle name="Hyperlink" xfId="1362" builtinId="8" hidden="1"/>
    <cellStyle name="Hyperlink" xfId="1364" builtinId="8" hidden="1"/>
    <cellStyle name="Hyperlink" xfId="1366" builtinId="8" hidden="1"/>
    <cellStyle name="Hyperlink" xfId="1368" builtinId="8" hidden="1"/>
    <cellStyle name="Hyperlink" xfId="1370" builtinId="8" hidden="1"/>
    <cellStyle name="Hyperlink" xfId="1372" builtinId="8" hidden="1"/>
    <cellStyle name="Hyperlink" xfId="1374" builtinId="8" hidden="1"/>
    <cellStyle name="Hyperlink" xfId="1376" builtinId="8" hidden="1"/>
    <cellStyle name="Hyperlink" xfId="1378" builtinId="8" hidden="1"/>
    <cellStyle name="Hyperlink" xfId="1380" builtinId="8" hidden="1"/>
    <cellStyle name="Hyperlink" xfId="1382" builtinId="8" hidden="1"/>
    <cellStyle name="Hyperlink" xfId="1384" builtinId="8" hidden="1"/>
    <cellStyle name="Hyperlink" xfId="1386" builtinId="8" hidden="1"/>
    <cellStyle name="Hyperlink" xfId="1388" builtinId="8" hidden="1"/>
    <cellStyle name="Hyperlink" xfId="1390" builtinId="8" hidden="1"/>
    <cellStyle name="Hyperlink" xfId="1392" builtinId="8" hidden="1"/>
    <cellStyle name="Hyperlink" xfId="1394" builtinId="8" hidden="1"/>
    <cellStyle name="Hyperlink" xfId="1396" builtinId="8" hidden="1"/>
    <cellStyle name="Hyperlink" xfId="1398" builtinId="8" hidden="1"/>
    <cellStyle name="Hyperlink" xfId="1400" builtinId="8" hidden="1"/>
    <cellStyle name="Hyperlink" xfId="1402" builtinId="8" hidden="1"/>
    <cellStyle name="Hyperlink" xfId="1404" builtinId="8" hidden="1"/>
    <cellStyle name="Hyperlink" xfId="1406" builtinId="8" hidden="1"/>
    <cellStyle name="Hyperlink" xfId="1408" builtinId="8" hidden="1"/>
    <cellStyle name="Hyperlink" xfId="1410" builtinId="8" hidden="1"/>
    <cellStyle name="Hyperlink" xfId="1412" builtinId="8" hidden="1"/>
    <cellStyle name="Hyperlink" xfId="1414" builtinId="8" hidden="1"/>
    <cellStyle name="Hyperlink" xfId="1416" builtinId="8" hidden="1"/>
    <cellStyle name="Hyperlink" xfId="1418" builtinId="8" hidden="1"/>
    <cellStyle name="Hyperlink" xfId="1420" builtinId="8" hidden="1"/>
    <cellStyle name="Hyperlink" xfId="1422" builtinId="8" hidden="1"/>
    <cellStyle name="Hyperlink" xfId="1424" builtinId="8" hidden="1"/>
    <cellStyle name="Hyperlink" xfId="1426" builtinId="8" hidden="1"/>
    <cellStyle name="Hyperlink" xfId="1428" builtinId="8" hidden="1"/>
    <cellStyle name="Hyperlink" xfId="1430" builtinId="8" hidden="1"/>
    <cellStyle name="Hyperlink" xfId="1432" builtinId="8" hidden="1"/>
    <cellStyle name="Hyperlink" xfId="1434" builtinId="8" hidden="1"/>
    <cellStyle name="Hyperlink" xfId="1436" builtinId="8" hidden="1"/>
    <cellStyle name="Hyperlink" xfId="1438" builtinId="8" hidden="1"/>
    <cellStyle name="Hyperlink" xfId="1440" builtinId="8" hidden="1"/>
    <cellStyle name="Hyperlink" xfId="1442" builtinId="8" hidden="1"/>
    <cellStyle name="Hyperlink" xfId="1444" builtinId="8" hidden="1"/>
    <cellStyle name="Hyperlink" xfId="1446" builtinId="8" hidden="1"/>
    <cellStyle name="Hyperlink" xfId="1448" builtinId="8" hidden="1"/>
    <cellStyle name="Hyperlink" xfId="1450" builtinId="8" hidden="1"/>
    <cellStyle name="Hyperlink" xfId="1452" builtinId="8" hidden="1"/>
    <cellStyle name="Hyperlink" xfId="1454" builtinId="8" hidden="1"/>
    <cellStyle name="Hyperlink" xfId="1456" builtinId="8" hidden="1"/>
    <cellStyle name="Hyperlink" xfId="1458" builtinId="8" hidden="1"/>
    <cellStyle name="Hyperlink" xfId="1460" builtinId="8" hidden="1"/>
    <cellStyle name="Hyperlink" xfId="1462" builtinId="8" hidden="1"/>
    <cellStyle name="Hyperlink" xfId="1464" builtinId="8" hidden="1"/>
    <cellStyle name="Hyperlink" xfId="1466" builtinId="8" hidden="1"/>
    <cellStyle name="Hyperlink" xfId="1468" builtinId="8" hidden="1"/>
    <cellStyle name="Hyperlink" xfId="1470" builtinId="8" hidden="1"/>
    <cellStyle name="Hyperlink" xfId="1472" builtinId="8" hidden="1"/>
    <cellStyle name="Hyperlink" xfId="1474" builtinId="8" hidden="1"/>
    <cellStyle name="Hyperlink" xfId="1476" builtinId="8" hidden="1"/>
    <cellStyle name="Hyperlink" xfId="1478" builtinId="8" hidden="1"/>
    <cellStyle name="Hyperlink" xfId="1480" builtinId="8" hidden="1"/>
    <cellStyle name="Hyperlink" xfId="1482" builtinId="8" hidden="1"/>
    <cellStyle name="Hyperlink" xfId="1485" builtinId="8" hidden="1"/>
    <cellStyle name="Hyperlink" xfId="1488" builtinId="8" hidden="1"/>
    <cellStyle name="Hyperlink" xfId="1490" builtinId="8" hidden="1"/>
    <cellStyle name="Hyperlink" xfId="1492" builtinId="8" hidden="1"/>
    <cellStyle name="Hyperlink" xfId="1494" builtinId="8" hidden="1"/>
    <cellStyle name="Hyperlink" xfId="1496" builtinId="8" hidden="1"/>
    <cellStyle name="Hyperlink" xfId="1484" builtinId="8" hidden="1"/>
    <cellStyle name="Hyperlink" xfId="1498" builtinId="8" hidden="1"/>
    <cellStyle name="Hyperlink" xfId="1500" builtinId="8" hidden="1"/>
    <cellStyle name="Hyperlink" xfId="1502" builtinId="8" hidden="1"/>
    <cellStyle name="Hyperlink" xfId="1504" builtinId="8" hidden="1"/>
    <cellStyle name="Hyperlink" xfId="1506" builtinId="8" hidden="1"/>
    <cellStyle name="Hyperlink" xfId="1508" builtinId="8" hidden="1"/>
    <cellStyle name="Hyperlink" xfId="1510" builtinId="8" hidden="1"/>
    <cellStyle name="Hyperlink" xfId="1512" builtinId="8" hidden="1"/>
    <cellStyle name="Hyperlink" xfId="1514" builtinId="8" hidden="1"/>
    <cellStyle name="Hyperlink" xfId="1516" builtinId="8" hidden="1"/>
    <cellStyle name="Hyperlink" xfId="1518" builtinId="8" hidden="1"/>
    <cellStyle name="Hyperlink" xfId="1520" builtinId="8" hidden="1"/>
    <cellStyle name="Hyperlink" xfId="1522" builtinId="8" hidden="1"/>
    <cellStyle name="Hyperlink" xfId="1524" builtinId="8" hidden="1"/>
    <cellStyle name="Hyperlink" xfId="1526" builtinId="8" hidden="1"/>
    <cellStyle name="Hyperlink" xfId="1528" builtinId="8" hidden="1"/>
    <cellStyle name="Hyperlink" xfId="1530" builtinId="8" hidden="1"/>
    <cellStyle name="Hyperlink" xfId="1532" builtinId="8" hidden="1"/>
    <cellStyle name="Hyperlink" xfId="1534" builtinId="8" hidden="1"/>
    <cellStyle name="Hyperlink" xfId="1536" builtinId="8" hidden="1"/>
    <cellStyle name="Hyperlink" xfId="1538" builtinId="8" hidden="1"/>
    <cellStyle name="Hyperlink" xfId="1540" builtinId="8" hidden="1"/>
    <cellStyle name="Hyperlink" xfId="1542" builtinId="8" hidden="1"/>
    <cellStyle name="Hyperlink" xfId="1544" builtinId="8" hidden="1"/>
    <cellStyle name="Hyperlink" xfId="1546" builtinId="8" hidden="1"/>
    <cellStyle name="Hyperlink" xfId="1548" builtinId="8" hidden="1"/>
    <cellStyle name="Hyperlink" xfId="1550" builtinId="8" hidden="1"/>
    <cellStyle name="Hyperlink" xfId="1552" builtinId="8" hidden="1"/>
    <cellStyle name="Hyperlink" xfId="1554" builtinId="8" hidden="1"/>
    <cellStyle name="Hyperlink" xfId="1556" builtinId="8" hidden="1"/>
    <cellStyle name="Hyperlink" xfId="1558" builtinId="8" hidden="1"/>
    <cellStyle name="Hyperlink" xfId="1560" builtinId="8" hidden="1"/>
    <cellStyle name="Hyperlink" xfId="1562" builtinId="8" hidden="1"/>
    <cellStyle name="Hyperlink" xfId="1564" builtinId="8" hidden="1"/>
    <cellStyle name="Hyperlink" xfId="1566" builtinId="8" hidden="1"/>
    <cellStyle name="Hyperlink" xfId="1568" builtinId="8" hidden="1"/>
    <cellStyle name="Hyperlink" xfId="1570" builtinId="8" hidden="1"/>
    <cellStyle name="Hyperlink" xfId="1572" builtinId="8" hidden="1"/>
    <cellStyle name="Hyperlink" xfId="1574" builtinId="8" hidden="1"/>
    <cellStyle name="Hyperlink" xfId="1576" builtinId="8" hidden="1"/>
    <cellStyle name="Hyperlink" xfId="1578" builtinId="8" hidden="1"/>
    <cellStyle name="Hyperlink" xfId="1580" builtinId="8" hidden="1"/>
    <cellStyle name="Hyperlink" xfId="1582" builtinId="8" hidden="1"/>
    <cellStyle name="Hyperlink" xfId="1584" builtinId="8" hidden="1"/>
    <cellStyle name="Hyperlink" xfId="1586" builtinId="8" hidden="1"/>
    <cellStyle name="Hyperlink" xfId="1588" builtinId="8" hidden="1"/>
    <cellStyle name="Hyperlink" xfId="1590" builtinId="8" hidden="1"/>
    <cellStyle name="Hyperlink" xfId="1592" builtinId="8" hidden="1"/>
    <cellStyle name="Hyperlink" xfId="1594" builtinId="8" hidden="1"/>
    <cellStyle name="Hyperlink" xfId="1596" builtinId="8" hidden="1"/>
    <cellStyle name="Hyperlink" xfId="1598" builtinId="8" hidden="1"/>
    <cellStyle name="Hyperlink" xfId="1600" builtinId="8" hidden="1"/>
    <cellStyle name="Hyperlink" xfId="1602" builtinId="8" hidden="1"/>
    <cellStyle name="Hyperlink" xfId="1604" builtinId="8" hidden="1"/>
    <cellStyle name="Hyperlink" xfId="1606" builtinId="8" hidden="1"/>
    <cellStyle name="Hyperlink" xfId="1608" builtinId="8" hidden="1"/>
    <cellStyle name="Hyperlink" xfId="1610" builtinId="8" hidden="1"/>
    <cellStyle name="Hyperlink" xfId="1612" builtinId="8" hidden="1"/>
    <cellStyle name="Hyperlink" xfId="1614" builtinId="8" hidden="1"/>
    <cellStyle name="Hyperlink" xfId="1616" builtinId="8" hidden="1"/>
    <cellStyle name="Hyperlink" xfId="1618" builtinId="8" hidden="1"/>
    <cellStyle name="Hyperlink" xfId="1620" builtinId="8" hidden="1"/>
    <cellStyle name="Hyperlink" xfId="1622" builtinId="8" hidden="1"/>
    <cellStyle name="Hyperlink" xfId="1624" builtinId="8" hidden="1"/>
    <cellStyle name="Hyperlink" xfId="1626" builtinId="8" hidden="1"/>
    <cellStyle name="Hyperlink" xfId="1628" builtinId="8" hidden="1"/>
    <cellStyle name="Hyperlink" xfId="1630" builtinId="8" hidden="1"/>
    <cellStyle name="Hyperlink" xfId="1632" builtinId="8" hidden="1"/>
    <cellStyle name="Hyperlink" xfId="1634" builtinId="8" hidden="1"/>
    <cellStyle name="Hyperlink" xfId="1636" builtinId="8" hidden="1"/>
    <cellStyle name="Hyperlink" xfId="1638" builtinId="8" hidden="1"/>
    <cellStyle name="Hyperlink" xfId="1640" builtinId="8" hidden="1"/>
    <cellStyle name="Hyperlink" xfId="1642" builtinId="8" hidden="1"/>
    <cellStyle name="Hyperlink" xfId="1644" builtinId="8" hidden="1"/>
    <cellStyle name="Hyperlink" xfId="1646" builtinId="8" hidden="1"/>
    <cellStyle name="Hyperlink" xfId="1648" builtinId="8" hidden="1"/>
    <cellStyle name="Hyperlink" xfId="1650" builtinId="8" hidden="1"/>
    <cellStyle name="Hyperlink" xfId="1652" builtinId="8" hidden="1"/>
    <cellStyle name="Hyperlink" xfId="1654" builtinId="8" hidden="1"/>
    <cellStyle name="Hyperlink" xfId="1656" builtinId="8" hidden="1"/>
    <cellStyle name="Hyperlink" xfId="1658" builtinId="8" hidden="1"/>
    <cellStyle name="Hyperlink" xfId="1660" builtinId="8" hidden="1"/>
    <cellStyle name="Hyperlink" xfId="1662" builtinId="8" hidden="1"/>
    <cellStyle name="Hyperlink" xfId="1664" builtinId="8" hidden="1"/>
    <cellStyle name="Hyperlink" xfId="1666" builtinId="8" hidden="1"/>
    <cellStyle name="Hyperlink" xfId="1668" builtinId="8" hidden="1"/>
    <cellStyle name="Hyperlink" xfId="1670" builtinId="8" hidden="1"/>
    <cellStyle name="Hyperlink" xfId="1672" builtinId="8" hidden="1"/>
    <cellStyle name="Hyperlink" xfId="1674" builtinId="8" hidden="1"/>
    <cellStyle name="Hyperlink" xfId="1676" builtinId="8" hidden="1"/>
    <cellStyle name="Hyperlink" xfId="1678" builtinId="8" hidden="1"/>
    <cellStyle name="Hyperlink" xfId="1680" builtinId="8" hidden="1"/>
    <cellStyle name="Hyperlink" xfId="1682" builtinId="8" hidden="1"/>
    <cellStyle name="Hyperlink" xfId="1684" builtinId="8" hidden="1"/>
    <cellStyle name="Hyperlink" xfId="1686" builtinId="8" hidden="1"/>
    <cellStyle name="Hyperlink" xfId="1688" builtinId="8" hidden="1"/>
    <cellStyle name="Hyperlink" xfId="1690" builtinId="8" hidden="1"/>
    <cellStyle name="Hyperlink" xfId="1692" builtinId="8" hidden="1"/>
    <cellStyle name="Hyperlink" xfId="1694" builtinId="8" hidden="1"/>
    <cellStyle name="Hyperlink" xfId="1696" builtinId="8" hidden="1"/>
    <cellStyle name="Hyperlink" xfId="1698" builtinId="8" hidden="1"/>
    <cellStyle name="Hyperlink" xfId="1700" builtinId="8" hidden="1"/>
    <cellStyle name="Hyperlink" xfId="1702" builtinId="8" hidden="1"/>
    <cellStyle name="Hyperlink" xfId="1704" builtinId="8" hidden="1"/>
    <cellStyle name="Hyperlink" xfId="1706" builtinId="8" hidden="1"/>
    <cellStyle name="Hyperlink" xfId="1708" builtinId="8" hidden="1"/>
    <cellStyle name="Hyperlink" xfId="1710" builtinId="8" hidden="1"/>
    <cellStyle name="Hyperlink" xfId="1712" builtinId="8" hidden="1"/>
    <cellStyle name="Hyperlink" xfId="1714" builtinId="8" hidden="1"/>
    <cellStyle name="Hyperlink" xfId="1716" builtinId="8" hidden="1"/>
    <cellStyle name="Hyperlink" xfId="1718" builtinId="8" hidden="1"/>
    <cellStyle name="Hyperlink" xfId="1720" builtinId="8" hidden="1"/>
    <cellStyle name="Hyperlink" xfId="1722" builtinId="8" hidden="1"/>
    <cellStyle name="Hyperlink" xfId="1307" builtinId="8" hidden="1"/>
    <cellStyle name="Hyperlink" xfId="780" builtinId="8" hidden="1"/>
    <cellStyle name="Hyperlink" xfId="767" builtinId="8" hidden="1"/>
    <cellStyle name="Hyperlink" xfId="765" builtinId="8" hidden="1"/>
    <cellStyle name="Hyperlink" xfId="754" builtinId="8" hidden="1"/>
    <cellStyle name="Hyperlink" xfId="1320" builtinId="8" hidden="1"/>
    <cellStyle name="Hyperlink" xfId="1308" builtinId="8" hidden="1"/>
    <cellStyle name="Hyperlink" xfId="755" builtinId="8" hidden="1"/>
    <cellStyle name="Hyperlink" xfId="1758" builtinId="8" hidden="1"/>
    <cellStyle name="Hyperlink" xfId="1757" builtinId="8" hidden="1"/>
    <cellStyle name="Hyperlink" xfId="1756" builtinId="8" hidden="1"/>
    <cellStyle name="Hyperlink" xfId="1755" builtinId="8" hidden="1"/>
    <cellStyle name="Hyperlink" xfId="1754" builtinId="8" hidden="1"/>
    <cellStyle name="Hyperlink" xfId="1753" builtinId="8" hidden="1"/>
    <cellStyle name="Hyperlink" xfId="1752" builtinId="8" hidden="1"/>
    <cellStyle name="Hyperlink" xfId="1751" builtinId="8" hidden="1"/>
    <cellStyle name="Hyperlink" xfId="1750" builtinId="8" hidden="1"/>
    <cellStyle name="Hyperlink" xfId="1749" builtinId="8" hidden="1"/>
    <cellStyle name="Hyperlink" xfId="1748" builtinId="8" hidden="1"/>
    <cellStyle name="Hyperlink" xfId="1747" builtinId="8" hidden="1"/>
    <cellStyle name="Hyperlink" xfId="1746" builtinId="8" hidden="1"/>
    <cellStyle name="Hyperlink" xfId="1745" builtinId="8" hidden="1"/>
    <cellStyle name="Hyperlink" xfId="1744" builtinId="8" hidden="1"/>
    <cellStyle name="Hyperlink" xfId="1743" builtinId="8" hidden="1"/>
    <cellStyle name="Hyperlink" xfId="1742" builtinId="8" hidden="1"/>
    <cellStyle name="Hyperlink" xfId="1741" builtinId="8" hidden="1"/>
    <cellStyle name="Hyperlink" xfId="1740" builtinId="8" hidden="1"/>
    <cellStyle name="Hyperlink" xfId="1739" builtinId="8" hidden="1"/>
    <cellStyle name="Hyperlink" xfId="1738" builtinId="8" hidden="1"/>
    <cellStyle name="Hyperlink" xfId="1737" builtinId="8" hidden="1"/>
    <cellStyle name="Hyperlink" xfId="1736" builtinId="8" hidden="1"/>
    <cellStyle name="Hyperlink" xfId="1735" builtinId="8" hidden="1"/>
    <cellStyle name="Hyperlink" xfId="1734" builtinId="8" hidden="1"/>
    <cellStyle name="Hyperlink" xfId="1733" builtinId="8" hidden="1"/>
    <cellStyle name="Hyperlink" xfId="1732" builtinId="8" hidden="1"/>
    <cellStyle name="Hyperlink" xfId="1730" builtinId="8" hidden="1"/>
    <cellStyle name="Hyperlink" xfId="1728" builtinId="8" hidden="1"/>
    <cellStyle name="Hyperlink" xfId="1726" builtinId="8" hidden="1"/>
    <cellStyle name="Hyperlink" xfId="1724" builtinId="8" hidden="1"/>
    <cellStyle name="Hyperlink" xfId="1762" builtinId="8" hidden="1"/>
    <cellStyle name="Hyperlink" xfId="1764" builtinId="8" hidden="1"/>
    <cellStyle name="Hyperlink" xfId="1766" builtinId="8" hidden="1"/>
    <cellStyle name="Hyperlink" xfId="1768" builtinId="8" hidden="1"/>
    <cellStyle name="Hyperlink" xfId="1770" builtinId="8" hidden="1"/>
    <cellStyle name="Hyperlink" xfId="1772" builtinId="8" hidden="1"/>
    <cellStyle name="Hyperlink" xfId="1774" builtinId="8" hidden="1"/>
    <cellStyle name="Hyperlink" xfId="1776" builtinId="8" hidden="1"/>
    <cellStyle name="Hyperlink" xfId="1778" builtinId="8" hidden="1"/>
    <cellStyle name="Hyperlink" xfId="1780" builtinId="8" hidden="1"/>
    <cellStyle name="Hyperlink" xfId="1782" builtinId="8" hidden="1"/>
    <cellStyle name="Hyperlink" xfId="1784" builtinId="8" hidden="1"/>
    <cellStyle name="Hyperlink" xfId="1786" builtinId="8" hidden="1"/>
    <cellStyle name="Hyperlink" xfId="1788" builtinId="8" hidden="1"/>
    <cellStyle name="Hyperlink" xfId="1790" builtinId="8" hidden="1"/>
    <cellStyle name="Hyperlink" xfId="1792" builtinId="8" hidden="1"/>
    <cellStyle name="Hyperlink" xfId="1794" builtinId="8" hidden="1"/>
    <cellStyle name="Hyperlink" xfId="1796" builtinId="8" hidden="1"/>
    <cellStyle name="Hyperlink" xfId="1798" builtinId="8" hidden="1"/>
    <cellStyle name="Hyperlink" xfId="1800" builtinId="8" hidden="1"/>
    <cellStyle name="Hyperlink" xfId="1802" builtinId="8" hidden="1"/>
    <cellStyle name="Hyperlink" xfId="1804" builtinId="8" hidden="1"/>
    <cellStyle name="Hyperlink" xfId="1806" builtinId="8" hidden="1"/>
    <cellStyle name="Hyperlink" xfId="1808" builtinId="8" hidden="1"/>
    <cellStyle name="Hyperlink" xfId="1810" builtinId="8" hidden="1"/>
    <cellStyle name="Hyperlink" xfId="1812" builtinId="8" hidden="1"/>
    <cellStyle name="Hyperlink" xfId="1814" builtinId="8" hidden="1"/>
    <cellStyle name="Hyperlink" xfId="1816" builtinId="8" hidden="1"/>
    <cellStyle name="Hyperlink" xfId="1818" builtinId="8" hidden="1"/>
    <cellStyle name="Hyperlink" xfId="1820" builtinId="8" hidden="1"/>
    <cellStyle name="Hyperlink" xfId="1822" builtinId="8" hidden="1"/>
    <cellStyle name="Hyperlink" xfId="1824" builtinId="8" hidden="1"/>
    <cellStyle name="Hyperlink" xfId="1826" builtinId="8" hidden="1"/>
    <cellStyle name="Hyperlink" xfId="1828" builtinId="8" hidden="1"/>
    <cellStyle name="Hyperlink" xfId="1830" builtinId="8" hidden="1"/>
    <cellStyle name="Hyperlink" xfId="1832" builtinId="8" hidden="1"/>
    <cellStyle name="Hyperlink" xfId="1834" builtinId="8" hidden="1"/>
    <cellStyle name="Hyperlink" xfId="1836" builtinId="8" hidden="1"/>
    <cellStyle name="Hyperlink" xfId="1838" builtinId="8" hidden="1"/>
    <cellStyle name="Hyperlink" xfId="1840" builtinId="8" hidden="1"/>
    <cellStyle name="Hyperlink" xfId="1842" builtinId="8" hidden="1"/>
    <cellStyle name="Hyperlink" xfId="1844" builtinId="8" hidden="1"/>
    <cellStyle name="Hyperlink" xfId="1846" builtinId="8" hidden="1"/>
    <cellStyle name="Hyperlink" xfId="1848" builtinId="8" hidden="1"/>
    <cellStyle name="Hyperlink" xfId="1850" builtinId="8" hidden="1"/>
    <cellStyle name="Hyperlink" xfId="1852" builtinId="8" hidden="1"/>
    <cellStyle name="Hyperlink" xfId="1854" builtinId="8" hidden="1"/>
    <cellStyle name="Hyperlink" xfId="1856" builtinId="8" hidden="1"/>
    <cellStyle name="Hyperlink" xfId="1858" builtinId="8" hidden="1"/>
    <cellStyle name="Hyperlink" xfId="1860" builtinId="8" hidden="1"/>
    <cellStyle name="Hyperlink" xfId="1862" builtinId="8" hidden="1"/>
    <cellStyle name="Hyperlink" xfId="1864" builtinId="8" hidden="1"/>
    <cellStyle name="Hyperlink" xfId="1866" builtinId="8" hidden="1"/>
    <cellStyle name="Hyperlink" xfId="1868" builtinId="8" hidden="1"/>
    <cellStyle name="Hyperlink" xfId="1870" builtinId="8" hidden="1"/>
    <cellStyle name="Hyperlink" xfId="1872" builtinId="8" hidden="1"/>
    <cellStyle name="Hyperlink" xfId="1874" builtinId="8" hidden="1"/>
    <cellStyle name="Hyperlink" xfId="1876" builtinId="8" hidden="1"/>
    <cellStyle name="Hyperlink" xfId="1878" builtinId="8" hidden="1"/>
    <cellStyle name="Hyperlink" xfId="1880" builtinId="8" hidden="1"/>
    <cellStyle name="Hyperlink" xfId="1882" builtinId="8" hidden="1"/>
    <cellStyle name="Hyperlink" xfId="1884" builtinId="8" hidden="1"/>
    <cellStyle name="Hyperlink" xfId="1886" builtinId="8" hidden="1"/>
    <cellStyle name="Hyperlink" xfId="1888" builtinId="8" hidden="1"/>
    <cellStyle name="Hyperlink" xfId="1890" builtinId="8" hidden="1"/>
    <cellStyle name="Hyperlink" xfId="1892" builtinId="8" hidden="1"/>
    <cellStyle name="Hyperlink" xfId="1894" builtinId="8" hidden="1"/>
    <cellStyle name="Hyperlink" xfId="1896" builtinId="8" hidden="1"/>
    <cellStyle name="Hyperlink" xfId="1898" builtinId="8" hidden="1"/>
    <cellStyle name="Hyperlink" xfId="1900" builtinId="8" hidden="1"/>
    <cellStyle name="Hyperlink" xfId="1902" builtinId="8" hidden="1"/>
    <cellStyle name="Hyperlink" xfId="1904" builtinId="8" hidden="1"/>
    <cellStyle name="Hyperlink" xfId="1906" builtinId="8" hidden="1"/>
    <cellStyle name="Hyperlink" xfId="1908" builtinId="8" hidden="1"/>
    <cellStyle name="Hyperlink" xfId="1910" builtinId="8" hidden="1"/>
    <cellStyle name="Hyperlink" xfId="1912" builtinId="8" hidden="1"/>
    <cellStyle name="Hyperlink" xfId="1914" builtinId="8" hidden="1"/>
    <cellStyle name="Hyperlink" xfId="1916" builtinId="8" hidden="1"/>
    <cellStyle name="Hyperlink" xfId="1918" builtinId="8" hidden="1"/>
    <cellStyle name="Hyperlink" xfId="1920" builtinId="8" hidden="1"/>
    <cellStyle name="Hyperlink" xfId="1922" builtinId="8" hidden="1"/>
    <cellStyle name="Hyperlink" xfId="1925" builtinId="8" hidden="1"/>
    <cellStyle name="Hyperlink" xfId="1928" builtinId="8" hidden="1"/>
    <cellStyle name="Hyperlink" xfId="1930" builtinId="8" hidden="1"/>
    <cellStyle name="Hyperlink" xfId="1932" builtinId="8" hidden="1"/>
    <cellStyle name="Hyperlink" xfId="1934" builtinId="8" hidden="1"/>
    <cellStyle name="Hyperlink" xfId="1936" builtinId="8" hidden="1"/>
    <cellStyle name="Hyperlink" xfId="1924" builtinId="8" hidden="1"/>
    <cellStyle name="Hyperlink" xfId="1938" builtinId="8" hidden="1"/>
    <cellStyle name="Hyperlink" xfId="1940" builtinId="8" hidden="1"/>
    <cellStyle name="Hyperlink" xfId="1942" builtinId="8" hidden="1"/>
    <cellStyle name="Hyperlink" xfId="1944" builtinId="8" hidden="1"/>
    <cellStyle name="Hyperlink" xfId="1946" builtinId="8" hidden="1"/>
    <cellStyle name="Hyperlink" xfId="1948" builtinId="8" hidden="1"/>
    <cellStyle name="Hyperlink" xfId="1950" builtinId="8" hidden="1"/>
    <cellStyle name="Hyperlink" xfId="1952" builtinId="8" hidden="1"/>
    <cellStyle name="Hyperlink" xfId="1954" builtinId="8" hidden="1"/>
    <cellStyle name="Hyperlink" xfId="1956" builtinId="8" hidden="1"/>
    <cellStyle name="Hyperlink" xfId="1958" builtinId="8" hidden="1"/>
    <cellStyle name="Hyperlink" xfId="1960" builtinId="8" hidden="1"/>
    <cellStyle name="Hyperlink" xfId="1962" builtinId="8" hidden="1"/>
    <cellStyle name="Hyperlink" xfId="1964" builtinId="8" hidden="1"/>
    <cellStyle name="Hyperlink" xfId="1966" builtinId="8" hidden="1"/>
    <cellStyle name="Hyperlink" xfId="1968" builtinId="8" hidden="1"/>
    <cellStyle name="Hyperlink" xfId="1970" builtinId="8" hidden="1"/>
    <cellStyle name="Hyperlink" xfId="1972" builtinId="8" hidden="1"/>
    <cellStyle name="Hyperlink" xfId="1974" builtinId="8" hidden="1"/>
    <cellStyle name="Hyperlink" xfId="1976" builtinId="8" hidden="1"/>
    <cellStyle name="Hyperlink" xfId="1978" builtinId="8" hidden="1"/>
    <cellStyle name="Hyperlink" xfId="1980" builtinId="8" hidden="1"/>
    <cellStyle name="Hyperlink" xfId="1982" builtinId="8" hidden="1"/>
    <cellStyle name="Hyperlink" xfId="1984" builtinId="8" hidden="1"/>
    <cellStyle name="Hyperlink" xfId="1986" builtinId="8" hidden="1"/>
    <cellStyle name="Hyperlink" xfId="1988" builtinId="8" hidden="1"/>
    <cellStyle name="Hyperlink" xfId="1990" builtinId="8" hidden="1"/>
    <cellStyle name="Hyperlink" xfId="1992" builtinId="8" hidden="1"/>
    <cellStyle name="Hyperlink" xfId="1994" builtinId="8" hidden="1"/>
    <cellStyle name="Hyperlink" xfId="1996" builtinId="8" hidden="1"/>
    <cellStyle name="Hyperlink" xfId="1998" builtinId="8" hidden="1"/>
    <cellStyle name="Hyperlink" xfId="2000" builtinId="8" hidden="1"/>
    <cellStyle name="Hyperlink" xfId="2002" builtinId="8" hidden="1"/>
    <cellStyle name="Hyperlink" xfId="2004" builtinId="8" hidden="1"/>
    <cellStyle name="Hyperlink" xfId="2006" builtinId="8" hidden="1"/>
    <cellStyle name="Hyperlink" xfId="2008" builtinId="8" hidden="1"/>
    <cellStyle name="Hyperlink" xfId="2010" builtinId="8" hidden="1"/>
    <cellStyle name="Hyperlink" xfId="2012" builtinId="8" hidden="1"/>
    <cellStyle name="Hyperlink" xfId="2014" builtinId="8" hidden="1"/>
    <cellStyle name="Hyperlink" xfId="2016" builtinId="8" hidden="1"/>
    <cellStyle name="Hyperlink" xfId="2018" builtinId="8" hidden="1"/>
    <cellStyle name="Hyperlink" xfId="2020" builtinId="8" hidden="1"/>
    <cellStyle name="Hyperlink" xfId="2022" builtinId="8" hidden="1"/>
    <cellStyle name="Hyperlink" xfId="2024" builtinId="8" hidden="1"/>
    <cellStyle name="Hyperlink" xfId="2026" builtinId="8" hidden="1"/>
    <cellStyle name="Hyperlink" xfId="2028" builtinId="8" hidden="1"/>
    <cellStyle name="Hyperlink" xfId="2030" builtinId="8" hidden="1"/>
    <cellStyle name="Hyperlink" xfId="2032" builtinId="8" hidden="1"/>
    <cellStyle name="Hyperlink" xfId="2034" builtinId="8" hidden="1"/>
    <cellStyle name="Hyperlink" xfId="2036" builtinId="8" hidden="1"/>
    <cellStyle name="Hyperlink" xfId="2038" builtinId="8" hidden="1"/>
    <cellStyle name="Hyperlink" xfId="2040" builtinId="8" hidden="1"/>
    <cellStyle name="Hyperlink" xfId="2042" builtinId="8" hidden="1"/>
    <cellStyle name="Hyperlink" xfId="2044" builtinId="8" hidden="1"/>
    <cellStyle name="Hyperlink" xfId="2046" builtinId="8" hidden="1"/>
    <cellStyle name="Hyperlink" xfId="2048" builtinId="8" hidden="1"/>
    <cellStyle name="Hyperlink" xfId="2050" builtinId="8" hidden="1"/>
    <cellStyle name="Hyperlink" xfId="2052" builtinId="8" hidden="1"/>
    <cellStyle name="Hyperlink" xfId="2054" builtinId="8" hidden="1"/>
    <cellStyle name="Hyperlink" xfId="2056" builtinId="8" hidden="1"/>
    <cellStyle name="Hyperlink" xfId="2058" builtinId="8" hidden="1"/>
    <cellStyle name="Hyperlink" xfId="2060" builtinId="8" hidden="1"/>
    <cellStyle name="Hyperlink" xfId="2062" builtinId="8" hidden="1"/>
    <cellStyle name="Hyperlink" xfId="2064" builtinId="8" hidden="1"/>
    <cellStyle name="Hyperlink" xfId="2066" builtinId="8" hidden="1"/>
    <cellStyle name="Hyperlink" xfId="2068" builtinId="8" hidden="1"/>
    <cellStyle name="Hyperlink" xfId="2070" builtinId="8" hidden="1"/>
    <cellStyle name="Hyperlink" xfId="2072" builtinId="8" hidden="1"/>
    <cellStyle name="Hyperlink" xfId="2074" builtinId="8" hidden="1"/>
    <cellStyle name="Hyperlink" xfId="2076" builtinId="8" hidden="1"/>
    <cellStyle name="Hyperlink" xfId="2078" builtinId="8" hidden="1"/>
    <cellStyle name="Hyperlink" xfId="2080" builtinId="8" hidden="1"/>
    <cellStyle name="Hyperlink" xfId="2082" builtinId="8" hidden="1"/>
    <cellStyle name="Hyperlink" xfId="2084" builtinId="8" hidden="1"/>
    <cellStyle name="Hyperlink" xfId="2086" builtinId="8" hidden="1"/>
    <cellStyle name="Hyperlink" xfId="2088" builtinId="8" hidden="1"/>
    <cellStyle name="Hyperlink" xfId="2090" builtinId="8" hidden="1"/>
    <cellStyle name="Hyperlink" xfId="2092" builtinId="8" hidden="1"/>
    <cellStyle name="Hyperlink" xfId="2094" builtinId="8" hidden="1"/>
    <cellStyle name="Hyperlink" xfId="2096" builtinId="8" hidden="1"/>
    <cellStyle name="Hyperlink" xfId="2098" builtinId="8" hidden="1"/>
    <cellStyle name="Hyperlink" xfId="2100" builtinId="8" hidden="1"/>
    <cellStyle name="Hyperlink" xfId="2102" builtinId="8" hidden="1"/>
    <cellStyle name="Hyperlink" xfId="2104" builtinId="8" hidden="1"/>
    <cellStyle name="Hyperlink" xfId="2106" builtinId="8" hidden="1"/>
    <cellStyle name="Hyperlink" xfId="2108" builtinId="8" hidden="1"/>
    <cellStyle name="Hyperlink" xfId="2110" builtinId="8" hidden="1"/>
    <cellStyle name="Hyperlink" xfId="2112" builtinId="8" hidden="1"/>
    <cellStyle name="Hyperlink" xfId="2114" builtinId="8" hidden="1"/>
    <cellStyle name="Hyperlink" xfId="2116" builtinId="8" hidden="1"/>
    <cellStyle name="Hyperlink" xfId="2118" builtinId="8" hidden="1"/>
    <cellStyle name="Hyperlink" xfId="2120" builtinId="8" hidden="1"/>
    <cellStyle name="Hyperlink" xfId="2122" builtinId="8" hidden="1"/>
    <cellStyle name="Hyperlink" xfId="2124" builtinId="8" hidden="1"/>
    <cellStyle name="Hyperlink" xfId="2126" builtinId="8" hidden="1"/>
    <cellStyle name="Hyperlink" xfId="2128" builtinId="8" hidden="1"/>
    <cellStyle name="Hyperlink" xfId="2130" builtinId="8" hidden="1"/>
    <cellStyle name="Hyperlink" xfId="2132" builtinId="8" hidden="1"/>
    <cellStyle name="Hyperlink" xfId="2134" builtinId="8" hidden="1"/>
    <cellStyle name="Hyperlink" xfId="2136" builtinId="8" hidden="1"/>
    <cellStyle name="Hyperlink" xfId="2138" builtinId="8" hidden="1"/>
    <cellStyle name="Hyperlink" xfId="2140" builtinId="8" hidden="1"/>
    <cellStyle name="Hyperlink" xfId="2142" builtinId="8" hidden="1"/>
    <cellStyle name="Hyperlink" xfId="2144" builtinId="8" hidden="1"/>
    <cellStyle name="Hyperlink" xfId="2146" builtinId="8" hidden="1"/>
    <cellStyle name="Hyperlink" xfId="2148" builtinId="8" hidden="1"/>
    <cellStyle name="Hyperlink" xfId="2150" builtinId="8" hidden="1"/>
    <cellStyle name="Hyperlink" xfId="2152" builtinId="8" hidden="1"/>
    <cellStyle name="Hyperlink" xfId="2154" builtinId="8" hidden="1"/>
    <cellStyle name="Hyperlink" xfId="2156" builtinId="8" hidden="1"/>
    <cellStyle name="Hyperlink" xfId="2158" builtinId="8" hidden="1"/>
    <cellStyle name="Hyperlink" xfId="2160" builtinId="8" hidden="1"/>
    <cellStyle name="Hyperlink" xfId="2162" builtinId="8" hidden="1"/>
    <cellStyle name="Hyperlink" xfId="2165" builtinId="8" hidden="1"/>
    <cellStyle name="Hyperlink" xfId="2168" builtinId="8" hidden="1"/>
    <cellStyle name="Hyperlink" xfId="2170" builtinId="8" hidden="1"/>
    <cellStyle name="Hyperlink" xfId="2172" builtinId="8" hidden="1"/>
    <cellStyle name="Hyperlink" xfId="2174" builtinId="8" hidden="1"/>
    <cellStyle name="Hyperlink" xfId="2176" builtinId="8" hidden="1"/>
    <cellStyle name="Hyperlink" xfId="2164" builtinId="8" hidden="1"/>
    <cellStyle name="Hyperlink" xfId="2178" builtinId="8" hidden="1"/>
    <cellStyle name="Hyperlink" xfId="2180" builtinId="8" hidden="1"/>
    <cellStyle name="Hyperlink" xfId="2182" builtinId="8" hidden="1"/>
    <cellStyle name="Hyperlink" xfId="2184" builtinId="8" hidden="1"/>
    <cellStyle name="Hyperlink" xfId="2186" builtinId="8" hidden="1"/>
    <cellStyle name="Hyperlink" xfId="2188" builtinId="8" hidden="1"/>
    <cellStyle name="Hyperlink" xfId="2190" builtinId="8" hidden="1"/>
    <cellStyle name="Hyperlink" xfId="2192" builtinId="8" hidden="1"/>
    <cellStyle name="Hyperlink" xfId="2194" builtinId="8" hidden="1"/>
    <cellStyle name="Hyperlink" xfId="2196" builtinId="8" hidden="1"/>
    <cellStyle name="Hyperlink" xfId="2198" builtinId="8" hidden="1"/>
    <cellStyle name="Hyperlink" xfId="2200" builtinId="8" hidden="1"/>
    <cellStyle name="Hyperlink" xfId="2202" builtinId="8" hidden="1"/>
    <cellStyle name="Hyperlink" xfId="2204" builtinId="8" hidden="1"/>
    <cellStyle name="Hyperlink" xfId="2206" builtinId="8" hidden="1"/>
    <cellStyle name="Hyperlink" xfId="2208" builtinId="8" hidden="1"/>
    <cellStyle name="Hyperlink" xfId="2210" builtinId="8" hidden="1"/>
    <cellStyle name="Hyperlink" xfId="2212" builtinId="8" hidden="1"/>
    <cellStyle name="Hyperlink" xfId="2214" builtinId="8" hidden="1"/>
    <cellStyle name="Hyperlink" xfId="2216" builtinId="8" hidden="1"/>
    <cellStyle name="Hyperlink" xfId="2218" builtinId="8" hidden="1"/>
    <cellStyle name="Hyperlink" xfId="2220" builtinId="8" hidden="1"/>
    <cellStyle name="Hyperlink" xfId="2222" builtinId="8" hidden="1"/>
    <cellStyle name="Hyperlink" xfId="2224" builtinId="8" hidden="1"/>
    <cellStyle name="Hyperlink" xfId="2226" builtinId="8" hidden="1"/>
    <cellStyle name="Hyperlink" xfId="2228" builtinId="8" hidden="1"/>
    <cellStyle name="Hyperlink" xfId="2230" builtinId="8" hidden="1"/>
    <cellStyle name="Hyperlink" xfId="2232" builtinId="8" hidden="1"/>
    <cellStyle name="Hyperlink" xfId="2234" builtinId="8" hidden="1"/>
    <cellStyle name="Hyperlink" xfId="2236" builtinId="8" hidden="1"/>
    <cellStyle name="Hyperlink" xfId="2238" builtinId="8" hidden="1"/>
    <cellStyle name="Hyperlink" xfId="2240" builtinId="8" hidden="1"/>
    <cellStyle name="Hyperlink" xfId="2242" builtinId="8" hidden="1"/>
    <cellStyle name="Hyperlink" xfId="2244" builtinId="8" hidden="1"/>
    <cellStyle name="Hyperlink" xfId="2246" builtinId="8" hidden="1"/>
    <cellStyle name="Hyperlink" xfId="2248" builtinId="8" hidden="1"/>
    <cellStyle name="Hyperlink" xfId="2250" builtinId="8" hidden="1"/>
    <cellStyle name="Hyperlink" xfId="2252" builtinId="8" hidden="1"/>
    <cellStyle name="Hyperlink" xfId="2254" builtinId="8" hidden="1"/>
    <cellStyle name="Hyperlink" xfId="2256" builtinId="8" hidden="1"/>
    <cellStyle name="Hyperlink" xfId="2258" builtinId="8" hidden="1"/>
    <cellStyle name="Hyperlink" xfId="2260" builtinId="8" hidden="1"/>
    <cellStyle name="Hyperlink" xfId="2262" builtinId="8" hidden="1"/>
    <cellStyle name="Hyperlink" xfId="2264" builtinId="8" hidden="1"/>
    <cellStyle name="Hyperlink" xfId="2266" builtinId="8" hidden="1"/>
    <cellStyle name="Hyperlink" xfId="2268" builtinId="8" hidden="1"/>
    <cellStyle name="Hyperlink" xfId="2270" builtinId="8" hidden="1"/>
    <cellStyle name="Hyperlink" xfId="2272" builtinId="8" hidden="1"/>
    <cellStyle name="Hyperlink" xfId="2274" builtinId="8" hidden="1"/>
    <cellStyle name="Hyperlink" xfId="2276" builtinId="8" hidden="1"/>
    <cellStyle name="Hyperlink" xfId="2278" builtinId="8" hidden="1"/>
    <cellStyle name="Hyperlink" xfId="2280" builtinId="8" hidden="1"/>
    <cellStyle name="Hyperlink" xfId="2282" builtinId="8" hidden="1"/>
    <cellStyle name="Hyperlink" xfId="2284" builtinId="8" hidden="1"/>
    <cellStyle name="Hyperlink" xfId="2286" builtinId="8" hidden="1"/>
    <cellStyle name="Hyperlink" xfId="2288" builtinId="8" hidden="1"/>
    <cellStyle name="Hyperlink" xfId="2290" builtinId="8" hidden="1"/>
    <cellStyle name="Hyperlink" xfId="2292" builtinId="8" hidden="1"/>
    <cellStyle name="Hyperlink" xfId="2294" builtinId="8" hidden="1"/>
    <cellStyle name="Hyperlink" xfId="2296" builtinId="8" hidden="1"/>
    <cellStyle name="Hyperlink" xfId="2298" builtinId="8" hidden="1"/>
    <cellStyle name="Hyperlink" xfId="2300" builtinId="8" hidden="1"/>
    <cellStyle name="Hyperlink" xfId="2302" builtinId="8" hidden="1"/>
    <cellStyle name="Hyperlink" xfId="2304" builtinId="8" hidden="1"/>
    <cellStyle name="Hyperlink" xfId="2306" builtinId="8" hidden="1"/>
    <cellStyle name="Hyperlink" xfId="2308" builtinId="8" hidden="1"/>
    <cellStyle name="Hyperlink" xfId="2310" builtinId="8" hidden="1"/>
    <cellStyle name="Hyperlink" xfId="2312" builtinId="8" hidden="1"/>
    <cellStyle name="Hyperlink" xfId="2314" builtinId="8" hidden="1"/>
    <cellStyle name="Hyperlink" xfId="2316" builtinId="8" hidden="1"/>
    <cellStyle name="Hyperlink" xfId="2318" builtinId="8" hidden="1"/>
    <cellStyle name="Hyperlink" xfId="2320" builtinId="8" hidden="1"/>
    <cellStyle name="Hyperlink" xfId="2322" builtinId="8" hidden="1"/>
    <cellStyle name="Hyperlink" xfId="2324" builtinId="8" hidden="1"/>
    <cellStyle name="Hyperlink" xfId="2326" builtinId="8" hidden="1"/>
    <cellStyle name="Hyperlink" xfId="2328" builtinId="8" hidden="1"/>
    <cellStyle name="Hyperlink" xfId="2330" builtinId="8" hidden="1"/>
    <cellStyle name="Hyperlink" xfId="2332" builtinId="8" hidden="1"/>
    <cellStyle name="Hyperlink" xfId="2334" builtinId="8" hidden="1"/>
    <cellStyle name="Hyperlink" xfId="2336" builtinId="8" hidden="1"/>
    <cellStyle name="Hyperlink" xfId="2338" builtinId="8" hidden="1"/>
    <cellStyle name="Hyperlink" xfId="2340" builtinId="8" hidden="1"/>
    <cellStyle name="Hyperlink" xfId="2342" builtinId="8" hidden="1"/>
    <cellStyle name="Hyperlink" xfId="2344" builtinId="8" hidden="1"/>
    <cellStyle name="Hyperlink" xfId="2346" builtinId="8" hidden="1"/>
    <cellStyle name="Hyperlink" xfId="2348" builtinId="8" hidden="1"/>
    <cellStyle name="Hyperlink" xfId="2350" builtinId="8" hidden="1"/>
    <cellStyle name="Hyperlink" xfId="2352" builtinId="8" hidden="1"/>
    <cellStyle name="Hyperlink" xfId="2354" builtinId="8" hidden="1"/>
    <cellStyle name="Hyperlink" xfId="2356" builtinId="8" hidden="1"/>
    <cellStyle name="Hyperlink" xfId="2358" builtinId="8" hidden="1"/>
    <cellStyle name="Hyperlink" xfId="2360" builtinId="8" hidden="1"/>
    <cellStyle name="Hyperlink" xfId="2362" builtinId="8" hidden="1"/>
    <cellStyle name="Hyperlink" xfId="2364" builtinId="8" hidden="1"/>
    <cellStyle name="Hyperlink" xfId="2366" builtinId="8" hidden="1"/>
    <cellStyle name="Hyperlink" xfId="2368" builtinId="8" hidden="1"/>
    <cellStyle name="Hyperlink" xfId="2370" builtinId="8" hidden="1"/>
    <cellStyle name="Hyperlink" xfId="2372" builtinId="8" hidden="1"/>
    <cellStyle name="Hyperlink" xfId="2374" builtinId="8" hidden="1"/>
    <cellStyle name="Hyperlink" xfId="2376" builtinId="8" hidden="1"/>
    <cellStyle name="Hyperlink" xfId="2378" builtinId="8" hidden="1"/>
    <cellStyle name="Hyperlink" xfId="2380" builtinId="8" hidden="1"/>
    <cellStyle name="Hyperlink" xfId="2382" builtinId="8" hidden="1"/>
    <cellStyle name="Hyperlink" xfId="2384" builtinId="8" hidden="1"/>
    <cellStyle name="Hyperlink" xfId="2386" builtinId="8" hidden="1"/>
    <cellStyle name="Hyperlink" xfId="2388" builtinId="8" hidden="1"/>
    <cellStyle name="Hyperlink" xfId="2390" builtinId="8" hidden="1"/>
    <cellStyle name="Hyperlink" xfId="2392" builtinId="8" hidden="1"/>
    <cellStyle name="Hyperlink" xfId="2394" builtinId="8" hidden="1"/>
    <cellStyle name="Hyperlink" xfId="2396" builtinId="8" hidden="1"/>
    <cellStyle name="Hyperlink" xfId="2398" builtinId="8" hidden="1"/>
    <cellStyle name="Hyperlink" xfId="2400" builtinId="8" hidden="1"/>
    <cellStyle name="Hyperlink" xfId="2402" builtinId="8" hidden="1"/>
    <cellStyle name="Hyperlink" xfId="2405" builtinId="8" hidden="1"/>
    <cellStyle name="Hyperlink" xfId="2408" builtinId="8" hidden="1"/>
    <cellStyle name="Hyperlink" xfId="2410" builtinId="8" hidden="1"/>
    <cellStyle name="Hyperlink" xfId="2412" builtinId="8" hidden="1"/>
    <cellStyle name="Hyperlink" xfId="2414" builtinId="8" hidden="1"/>
    <cellStyle name="Hyperlink" xfId="2416" builtinId="8" hidden="1"/>
    <cellStyle name="Hyperlink" xfId="2404" builtinId="8" hidden="1"/>
    <cellStyle name="Hyperlink" xfId="2418" builtinId="8" hidden="1"/>
    <cellStyle name="Hyperlink" xfId="2420" builtinId="8" hidden="1"/>
    <cellStyle name="Hyperlink" xfId="2422" builtinId="8" hidden="1"/>
    <cellStyle name="Hyperlink" xfId="2424" builtinId="8" hidden="1"/>
    <cellStyle name="Hyperlink" xfId="2426" builtinId="8" hidden="1"/>
    <cellStyle name="Hyperlink" xfId="2428" builtinId="8" hidden="1"/>
    <cellStyle name="Hyperlink" xfId="2430" builtinId="8" hidden="1"/>
    <cellStyle name="Hyperlink" xfId="2432" builtinId="8" hidden="1"/>
    <cellStyle name="Hyperlink" xfId="2434" builtinId="8" hidden="1"/>
    <cellStyle name="Hyperlink" xfId="2436" builtinId="8" hidden="1"/>
    <cellStyle name="Hyperlink" xfId="2438" builtinId="8" hidden="1"/>
    <cellStyle name="Hyperlink" xfId="2440" builtinId="8" hidden="1"/>
    <cellStyle name="Hyperlink" xfId="2442" builtinId="8" hidden="1"/>
    <cellStyle name="Hyperlink" xfId="2444" builtinId="8" hidden="1"/>
    <cellStyle name="Hyperlink" xfId="2446" builtinId="8" hidden="1"/>
    <cellStyle name="Hyperlink" xfId="2448" builtinId="8" hidden="1"/>
    <cellStyle name="Hyperlink" xfId="2450" builtinId="8" hidden="1"/>
    <cellStyle name="Hyperlink" xfId="2452" builtinId="8" hidden="1"/>
    <cellStyle name="Hyperlink" xfId="2454" builtinId="8" hidden="1"/>
    <cellStyle name="Hyperlink" xfId="2456" builtinId="8" hidden="1"/>
    <cellStyle name="Hyperlink" xfId="2458" builtinId="8" hidden="1"/>
    <cellStyle name="Hyperlink" xfId="2460" builtinId="8" hidden="1"/>
    <cellStyle name="Hyperlink" xfId="2462" builtinId="8" hidden="1"/>
    <cellStyle name="Hyperlink" xfId="2464" builtinId="8" hidden="1"/>
    <cellStyle name="Hyperlink" xfId="2466" builtinId="8" hidden="1"/>
    <cellStyle name="Hyperlink" xfId="2468" builtinId="8" hidden="1"/>
    <cellStyle name="Hyperlink" xfId="2470" builtinId="8" hidden="1"/>
    <cellStyle name="Hyperlink" xfId="2472" builtinId="8" hidden="1"/>
    <cellStyle name="Hyperlink" xfId="2474" builtinId="8" hidden="1"/>
    <cellStyle name="Hyperlink" xfId="2476" builtinId="8" hidden="1"/>
    <cellStyle name="Hyperlink" xfId="2478" builtinId="8" hidden="1"/>
    <cellStyle name="Hyperlink" xfId="2480" builtinId="8" hidden="1"/>
    <cellStyle name="Hyperlink" xfId="2482" builtinId="8" hidden="1"/>
    <cellStyle name="Hyperlink" xfId="2484" builtinId="8" hidden="1"/>
    <cellStyle name="Hyperlink" xfId="2486" builtinId="8" hidden="1"/>
    <cellStyle name="Hyperlink" xfId="2488" builtinId="8" hidden="1"/>
    <cellStyle name="Hyperlink" xfId="2490" builtinId="8" hidden="1"/>
    <cellStyle name="Hyperlink" xfId="2492" builtinId="8" hidden="1"/>
    <cellStyle name="Hyperlink" xfId="2494" builtinId="8" hidden="1"/>
    <cellStyle name="Hyperlink" xfId="2496" builtinId="8" hidden="1"/>
    <cellStyle name="Hyperlink" xfId="2498" builtinId="8" hidden="1"/>
    <cellStyle name="Hyperlink" xfId="2500" builtinId="8" hidden="1"/>
    <cellStyle name="Hyperlink" xfId="2502" builtinId="8" hidden="1"/>
    <cellStyle name="Hyperlink" xfId="2504" builtinId="8" hidden="1"/>
    <cellStyle name="Hyperlink" xfId="2506" builtinId="8" hidden="1"/>
    <cellStyle name="Hyperlink" xfId="2508" builtinId="8" hidden="1"/>
    <cellStyle name="Hyperlink" xfId="2510" builtinId="8" hidden="1"/>
    <cellStyle name="Hyperlink" xfId="2512" builtinId="8" hidden="1"/>
    <cellStyle name="Hyperlink" xfId="2514" builtinId="8" hidden="1"/>
    <cellStyle name="Hyperlink" xfId="2516" builtinId="8" hidden="1"/>
    <cellStyle name="Hyperlink" xfId="2518" builtinId="8" hidden="1"/>
    <cellStyle name="Hyperlink" xfId="2520" builtinId="8" hidden="1"/>
    <cellStyle name="Hyperlink" xfId="2522" builtinId="8" hidden="1"/>
    <cellStyle name="Hyperlink" xfId="2524" builtinId="8" hidden="1"/>
    <cellStyle name="Hyperlink" xfId="2526" builtinId="8" hidden="1"/>
    <cellStyle name="Hyperlink" xfId="2528" builtinId="8" hidden="1"/>
    <cellStyle name="Hyperlink" xfId="2530" builtinId="8" hidden="1"/>
    <cellStyle name="Hyperlink" xfId="2532" builtinId="8" hidden="1"/>
    <cellStyle name="Hyperlink" xfId="2534" builtinId="8" hidden="1"/>
    <cellStyle name="Hyperlink" xfId="2536" builtinId="8" hidden="1"/>
    <cellStyle name="Hyperlink" xfId="2538" builtinId="8" hidden="1"/>
    <cellStyle name="Hyperlink" xfId="2540" builtinId="8" hidden="1"/>
    <cellStyle name="Hyperlink" xfId="2542" builtinId="8" hidden="1"/>
    <cellStyle name="Hyperlink" xfId="2544" builtinId="8" hidden="1"/>
    <cellStyle name="Hyperlink" xfId="2546" builtinId="8" hidden="1"/>
    <cellStyle name="Hyperlink" xfId="2548" builtinId="8" hidden="1"/>
    <cellStyle name="Hyperlink" xfId="2550" builtinId="8" hidden="1"/>
    <cellStyle name="Hyperlink" xfId="2552" builtinId="8" hidden="1"/>
    <cellStyle name="Hyperlink" xfId="2554" builtinId="8" hidden="1"/>
    <cellStyle name="Hyperlink" xfId="2556" builtinId="8" hidden="1"/>
    <cellStyle name="Hyperlink" xfId="2558" builtinId="8" hidden="1"/>
    <cellStyle name="Hyperlink" xfId="2560" builtinId="8" hidden="1"/>
    <cellStyle name="Hyperlink" xfId="2562" builtinId="8" hidden="1"/>
    <cellStyle name="Hyperlink" xfId="2564" builtinId="8" hidden="1"/>
    <cellStyle name="Hyperlink" xfId="2566" builtinId="8" hidden="1"/>
    <cellStyle name="Hyperlink" xfId="2568" builtinId="8" hidden="1"/>
    <cellStyle name="Hyperlink" xfId="2570" builtinId="8" hidden="1"/>
    <cellStyle name="Hyperlink" xfId="2572" builtinId="8" hidden="1"/>
    <cellStyle name="Hyperlink" xfId="2574" builtinId="8" hidden="1"/>
    <cellStyle name="Hyperlink" xfId="2576" builtinId="8" hidden="1"/>
    <cellStyle name="Hyperlink" xfId="2578" builtinId="8" hidden="1"/>
    <cellStyle name="Hyperlink" xfId="2580" builtinId="8" hidden="1"/>
    <cellStyle name="Hyperlink" xfId="2582" builtinId="8" hidden="1"/>
    <cellStyle name="Hyperlink" xfId="2584" builtinId="8" hidden="1"/>
    <cellStyle name="Hyperlink" xfId="2586" builtinId="8" hidden="1"/>
    <cellStyle name="Hyperlink" xfId="2588" builtinId="8" hidden="1"/>
    <cellStyle name="Hyperlink" xfId="2590" builtinId="8" hidden="1"/>
    <cellStyle name="Hyperlink" xfId="2592" builtinId="8" hidden="1"/>
    <cellStyle name="Hyperlink" xfId="2594" builtinId="8" hidden="1"/>
    <cellStyle name="Hyperlink" xfId="2596" builtinId="8" hidden="1"/>
    <cellStyle name="Hyperlink" xfId="2598" builtinId="8" hidden="1"/>
    <cellStyle name="Hyperlink" xfId="2600" builtinId="8" hidden="1"/>
    <cellStyle name="Hyperlink" xfId="2602" builtinId="8" hidden="1"/>
    <cellStyle name="Hyperlink" xfId="2604" builtinId="8" hidden="1"/>
    <cellStyle name="Hyperlink" xfId="2606" builtinId="8" hidden="1"/>
    <cellStyle name="Hyperlink" xfId="2608" builtinId="8" hidden="1"/>
    <cellStyle name="Hyperlink" xfId="2610" builtinId="8" hidden="1"/>
    <cellStyle name="Hyperlink" xfId="2612" builtinId="8" hidden="1"/>
    <cellStyle name="Hyperlink" xfId="2614" builtinId="8" hidden="1"/>
    <cellStyle name="Hyperlink" xfId="2616" builtinId="8" hidden="1"/>
    <cellStyle name="Hyperlink" xfId="2618" builtinId="8" hidden="1"/>
    <cellStyle name="Hyperlink" xfId="2620" builtinId="8" hidden="1"/>
    <cellStyle name="Hyperlink" xfId="2622" builtinId="8" hidden="1"/>
    <cellStyle name="Hyperlink" xfId="2624" builtinId="8" hidden="1"/>
    <cellStyle name="Hyperlink" xfId="2626" builtinId="8" hidden="1"/>
    <cellStyle name="Hyperlink" xfId="2628" builtinId="8" hidden="1"/>
    <cellStyle name="Hyperlink" xfId="2630" builtinId="8" hidden="1"/>
    <cellStyle name="Hyperlink" xfId="2632" builtinId="8" hidden="1"/>
    <cellStyle name="Hyperlink" xfId="2634" builtinId="8" hidden="1"/>
    <cellStyle name="Hyperlink" xfId="2636" builtinId="8" hidden="1"/>
    <cellStyle name="Hyperlink" xfId="2638" builtinId="8" hidden="1"/>
    <cellStyle name="Hyperlink" xfId="2640" builtinId="8" hidden="1"/>
    <cellStyle name="Hyperlink" xfId="2642" builtinId="8" hidden="1"/>
    <cellStyle name="Hyperlink" xfId="2708" builtinId="8" hidden="1"/>
    <cellStyle name="Hyperlink" xfId="2711" builtinId="8" hidden="1"/>
    <cellStyle name="Hyperlink" xfId="2713" builtinId="8" hidden="1"/>
    <cellStyle name="Hyperlink" xfId="2715" builtinId="8" hidden="1"/>
    <cellStyle name="Hyperlink" xfId="2717" builtinId="8" hidden="1"/>
    <cellStyle name="Hyperlink" xfId="2719" builtinId="8" hidden="1"/>
    <cellStyle name="Hyperlink" xfId="2707" builtinId="8" hidden="1"/>
    <cellStyle name="Hyperlink" xfId="2721" builtinId="8" hidden="1"/>
    <cellStyle name="Hyperlink" xfId="2723" builtinId="8" hidden="1"/>
    <cellStyle name="Hyperlink" xfId="2725" builtinId="8" hidden="1"/>
    <cellStyle name="Hyperlink" xfId="2727" builtinId="8" hidden="1"/>
    <cellStyle name="Hyperlink" xfId="2729" builtinId="8" hidden="1"/>
    <cellStyle name="Hyperlink" xfId="2731" builtinId="8" hidden="1"/>
    <cellStyle name="Hyperlink" xfId="2733" builtinId="8" hidden="1"/>
    <cellStyle name="Hyperlink" xfId="2735" builtinId="8" hidden="1"/>
    <cellStyle name="Hyperlink" xfId="2737" builtinId="8" hidden="1"/>
    <cellStyle name="Hyperlink" xfId="2739" builtinId="8" hidden="1"/>
    <cellStyle name="Hyperlink" xfId="2741" builtinId="8" hidden="1"/>
    <cellStyle name="Hyperlink" xfId="2743" builtinId="8" hidden="1"/>
    <cellStyle name="Hyperlink" xfId="2745" builtinId="8" hidden="1"/>
    <cellStyle name="Hyperlink" xfId="2747" builtinId="8" hidden="1"/>
    <cellStyle name="Hyperlink" xfId="2749" builtinId="8" hidden="1"/>
    <cellStyle name="Hyperlink" xfId="2751" builtinId="8" hidden="1"/>
    <cellStyle name="Hyperlink" xfId="2753" builtinId="8" hidden="1"/>
    <cellStyle name="Hyperlink" xfId="2755" builtinId="8" hidden="1"/>
    <cellStyle name="Hyperlink" xfId="2757" builtinId="8" hidden="1"/>
    <cellStyle name="Hyperlink" xfId="2759" builtinId="8" hidden="1"/>
    <cellStyle name="Hyperlink" xfId="2761" builtinId="8" hidden="1"/>
    <cellStyle name="Hyperlink" xfId="2763" builtinId="8" hidden="1"/>
    <cellStyle name="Hyperlink" xfId="2765" builtinId="8" hidden="1"/>
    <cellStyle name="Hyperlink" xfId="2767" builtinId="8" hidden="1"/>
    <cellStyle name="Hyperlink" xfId="2769" builtinId="8" hidden="1"/>
    <cellStyle name="Hyperlink" xfId="2771" builtinId="8" hidden="1"/>
    <cellStyle name="Hyperlink" xfId="2773" builtinId="8" hidden="1"/>
    <cellStyle name="Hyperlink" xfId="2775" builtinId="8" hidden="1"/>
    <cellStyle name="Hyperlink" xfId="2777" builtinId="8" hidden="1"/>
    <cellStyle name="Hyperlink" xfId="2779" builtinId="8" hidden="1"/>
    <cellStyle name="Hyperlink" xfId="2781" builtinId="8" hidden="1"/>
    <cellStyle name="Hyperlink" xfId="2783" builtinId="8" hidden="1"/>
    <cellStyle name="Hyperlink" xfId="2785" builtinId="8" hidden="1"/>
    <cellStyle name="Hyperlink" xfId="2787" builtinId="8" hidden="1"/>
    <cellStyle name="Hyperlink" xfId="2789" builtinId="8" hidden="1"/>
    <cellStyle name="Hyperlink" xfId="2791" builtinId="8" hidden="1"/>
    <cellStyle name="Hyperlink" xfId="2793" builtinId="8" hidden="1"/>
    <cellStyle name="Hyperlink" xfId="2795" builtinId="8" hidden="1"/>
    <cellStyle name="Hyperlink" xfId="2797" builtinId="8" hidden="1"/>
    <cellStyle name="Hyperlink" xfId="2799" builtinId="8" hidden="1"/>
    <cellStyle name="Hyperlink" xfId="2801" builtinId="8" hidden="1"/>
    <cellStyle name="Hyperlink" xfId="2803" builtinId="8" hidden="1"/>
    <cellStyle name="Hyperlink" xfId="2805" builtinId="8" hidden="1"/>
    <cellStyle name="Hyperlink" xfId="2807" builtinId="8" hidden="1"/>
    <cellStyle name="Hyperlink" xfId="2809" builtinId="8" hidden="1"/>
    <cellStyle name="Hyperlink" xfId="2811" builtinId="8" hidden="1"/>
    <cellStyle name="Hyperlink" xfId="2813" builtinId="8" hidden="1"/>
    <cellStyle name="Hyperlink" xfId="2815" builtinId="8" hidden="1"/>
    <cellStyle name="Hyperlink" xfId="2817" builtinId="8" hidden="1"/>
    <cellStyle name="Hyperlink" xfId="2819" builtinId="8" hidden="1"/>
    <cellStyle name="Hyperlink" xfId="2821" builtinId="8" hidden="1"/>
    <cellStyle name="Hyperlink" xfId="2823" builtinId="8" hidden="1"/>
    <cellStyle name="Hyperlink" xfId="2825" builtinId="8" hidden="1"/>
    <cellStyle name="Hyperlink" xfId="2827" builtinId="8" hidden="1"/>
    <cellStyle name="Hyperlink" xfId="2829" builtinId="8" hidden="1"/>
    <cellStyle name="Hyperlink" xfId="2831" builtinId="8" hidden="1"/>
    <cellStyle name="Hyperlink" xfId="2833" builtinId="8" hidden="1"/>
    <cellStyle name="Hyperlink" xfId="2835" builtinId="8" hidden="1"/>
    <cellStyle name="Hyperlink" xfId="2837" builtinId="8" hidden="1"/>
    <cellStyle name="Hyperlink" xfId="2839" builtinId="8" hidden="1"/>
    <cellStyle name="Hyperlink" xfId="2841" builtinId="8" hidden="1"/>
    <cellStyle name="Hyperlink" xfId="2843" builtinId="8" hidden="1"/>
    <cellStyle name="Hyperlink" xfId="2845" builtinId="8" hidden="1"/>
    <cellStyle name="Hyperlink" xfId="2847" builtinId="8" hidden="1"/>
    <cellStyle name="Hyperlink" xfId="2849" builtinId="8" hidden="1"/>
    <cellStyle name="Hyperlink" xfId="2851" builtinId="8" hidden="1"/>
    <cellStyle name="Hyperlink" xfId="2853" builtinId="8" hidden="1"/>
    <cellStyle name="Hyperlink" xfId="2855" builtinId="8" hidden="1"/>
    <cellStyle name="Hyperlink" xfId="2857" builtinId="8" hidden="1"/>
    <cellStyle name="Hyperlink" xfId="2859" builtinId="8" hidden="1"/>
    <cellStyle name="Hyperlink" xfId="2861" builtinId="8" hidden="1"/>
    <cellStyle name="Hyperlink" xfId="2863" builtinId="8" hidden="1"/>
    <cellStyle name="Hyperlink" xfId="2865" builtinId="8" hidden="1"/>
    <cellStyle name="Hyperlink" xfId="2867" builtinId="8" hidden="1"/>
    <cellStyle name="Hyperlink" xfId="2869" builtinId="8" hidden="1"/>
    <cellStyle name="Hyperlink" xfId="2871" builtinId="8" hidden="1"/>
    <cellStyle name="Hyperlink" xfId="2873" builtinId="8" hidden="1"/>
    <cellStyle name="Hyperlink" xfId="2875" builtinId="8" hidden="1"/>
    <cellStyle name="Hyperlink" xfId="2877" builtinId="8" hidden="1"/>
    <cellStyle name="Hyperlink" xfId="2879" builtinId="8" hidden="1"/>
    <cellStyle name="Hyperlink" xfId="2881" builtinId="8" hidden="1"/>
    <cellStyle name="Hyperlink" xfId="2883" builtinId="8" hidden="1"/>
    <cellStyle name="Hyperlink" xfId="2885" builtinId="8" hidden="1"/>
    <cellStyle name="Hyperlink" xfId="2887" builtinId="8" hidden="1"/>
    <cellStyle name="Hyperlink" xfId="2889" builtinId="8" hidden="1"/>
    <cellStyle name="Hyperlink" xfId="2891" builtinId="8" hidden="1"/>
    <cellStyle name="Hyperlink" xfId="2893" builtinId="8" hidden="1"/>
    <cellStyle name="Hyperlink" xfId="2895" builtinId="8" hidden="1"/>
    <cellStyle name="Hyperlink" xfId="2897" builtinId="8" hidden="1"/>
    <cellStyle name="Hyperlink" xfId="2899" builtinId="8" hidden="1"/>
    <cellStyle name="Hyperlink" xfId="2901" builtinId="8" hidden="1"/>
    <cellStyle name="Hyperlink" xfId="2903" builtinId="8" hidden="1"/>
    <cellStyle name="Hyperlink" xfId="2905" builtinId="8" hidden="1"/>
    <cellStyle name="Hyperlink" xfId="2907" builtinId="8" hidden="1"/>
    <cellStyle name="Hyperlink" xfId="2909" builtinId="8" hidden="1"/>
    <cellStyle name="Hyperlink" xfId="2911" builtinId="8" hidden="1"/>
    <cellStyle name="Hyperlink" xfId="2913" builtinId="8" hidden="1"/>
    <cellStyle name="Hyperlink" xfId="2915" builtinId="8" hidden="1"/>
    <cellStyle name="Hyperlink" xfId="2917" builtinId="8" hidden="1"/>
    <cellStyle name="Hyperlink" xfId="2919" builtinId="8" hidden="1"/>
    <cellStyle name="Hyperlink" xfId="2921" builtinId="8" hidden="1"/>
    <cellStyle name="Hyperlink" xfId="2923" builtinId="8" hidden="1"/>
    <cellStyle name="Hyperlink" xfId="2925" builtinId="8" hidden="1"/>
    <cellStyle name="Hyperlink" xfId="2927" builtinId="8" hidden="1"/>
    <cellStyle name="Hyperlink" xfId="2929" builtinId="8" hidden="1"/>
    <cellStyle name="Hyperlink" xfId="2931" builtinId="8" hidden="1"/>
    <cellStyle name="Hyperlink" xfId="2933" builtinId="8" hidden="1"/>
    <cellStyle name="Hyperlink" xfId="2935" builtinId="8" hidden="1"/>
    <cellStyle name="Hyperlink" xfId="2937" builtinId="8" hidden="1"/>
    <cellStyle name="Hyperlink" xfId="2939" builtinId="8" hidden="1"/>
    <cellStyle name="Hyperlink" xfId="2941" builtinId="8" hidden="1"/>
    <cellStyle name="Hyperlink" xfId="2943" builtinId="8" hidden="1"/>
    <cellStyle name="Hyperlink" xfId="2945" builtinId="8" hidden="1"/>
    <cellStyle name="Hyperlink" xfId="2948" builtinId="8" hidden="1"/>
    <cellStyle name="Hyperlink" xfId="2951" builtinId="8" hidden="1"/>
    <cellStyle name="Hyperlink" xfId="2953" builtinId="8" hidden="1"/>
    <cellStyle name="Hyperlink" xfId="2955" builtinId="8" hidden="1"/>
    <cellStyle name="Hyperlink" xfId="2957" builtinId="8" hidden="1"/>
    <cellStyle name="Hyperlink" xfId="2959" builtinId="8" hidden="1"/>
    <cellStyle name="Hyperlink" xfId="2947" builtinId="8" hidden="1"/>
    <cellStyle name="Hyperlink" xfId="2961" builtinId="8" hidden="1"/>
    <cellStyle name="Hyperlink" xfId="2963" builtinId="8" hidden="1"/>
    <cellStyle name="Hyperlink" xfId="2965" builtinId="8" hidden="1"/>
    <cellStyle name="Hyperlink" xfId="2967" builtinId="8" hidden="1"/>
    <cellStyle name="Hyperlink" xfId="2969" builtinId="8" hidden="1"/>
    <cellStyle name="Hyperlink" xfId="2971" builtinId="8" hidden="1"/>
    <cellStyle name="Hyperlink" xfId="2973" builtinId="8" hidden="1"/>
    <cellStyle name="Hyperlink" xfId="2975" builtinId="8" hidden="1"/>
    <cellStyle name="Hyperlink" xfId="2977" builtinId="8" hidden="1"/>
    <cellStyle name="Hyperlink" xfId="2979" builtinId="8" hidden="1"/>
    <cellStyle name="Hyperlink" xfId="2981" builtinId="8" hidden="1"/>
    <cellStyle name="Hyperlink" xfId="2983" builtinId="8" hidden="1"/>
    <cellStyle name="Hyperlink" xfId="2985" builtinId="8" hidden="1"/>
    <cellStyle name="Hyperlink" xfId="2987" builtinId="8" hidden="1"/>
    <cellStyle name="Hyperlink" xfId="2989" builtinId="8" hidden="1"/>
    <cellStyle name="Hyperlink" xfId="2991" builtinId="8" hidden="1"/>
    <cellStyle name="Hyperlink" xfId="2993" builtinId="8" hidden="1"/>
    <cellStyle name="Hyperlink" xfId="2995" builtinId="8" hidden="1"/>
    <cellStyle name="Hyperlink" xfId="2997" builtinId="8" hidden="1"/>
    <cellStyle name="Hyperlink" xfId="2999" builtinId="8" hidden="1"/>
    <cellStyle name="Hyperlink" xfId="3001" builtinId="8" hidden="1"/>
    <cellStyle name="Hyperlink" xfId="3003" builtinId="8" hidden="1"/>
    <cellStyle name="Hyperlink" xfId="3005" builtinId="8" hidden="1"/>
    <cellStyle name="Hyperlink" xfId="3007" builtinId="8" hidden="1"/>
    <cellStyle name="Hyperlink" xfId="3009" builtinId="8" hidden="1"/>
    <cellStyle name="Hyperlink" xfId="3011" builtinId="8" hidden="1"/>
    <cellStyle name="Hyperlink" xfId="3013" builtinId="8" hidden="1"/>
    <cellStyle name="Hyperlink" xfId="3015" builtinId="8" hidden="1"/>
    <cellStyle name="Hyperlink" xfId="3017" builtinId="8" hidden="1"/>
    <cellStyle name="Hyperlink" xfId="3019" builtinId="8" hidden="1"/>
    <cellStyle name="Hyperlink" xfId="3021" builtinId="8" hidden="1"/>
    <cellStyle name="Hyperlink" xfId="3023" builtinId="8" hidden="1"/>
    <cellStyle name="Hyperlink" xfId="3025" builtinId="8" hidden="1"/>
    <cellStyle name="Hyperlink" xfId="3027" builtinId="8" hidden="1"/>
    <cellStyle name="Hyperlink" xfId="3029" builtinId="8" hidden="1"/>
    <cellStyle name="Hyperlink" xfId="3031" builtinId="8" hidden="1"/>
    <cellStyle name="Hyperlink" xfId="3033" builtinId="8" hidden="1"/>
    <cellStyle name="Hyperlink" xfId="3035" builtinId="8" hidden="1"/>
    <cellStyle name="Hyperlink" xfId="3037" builtinId="8" hidden="1"/>
    <cellStyle name="Hyperlink" xfId="3039" builtinId="8" hidden="1"/>
    <cellStyle name="Hyperlink" xfId="3041" builtinId="8" hidden="1"/>
    <cellStyle name="Hyperlink" xfId="3043" builtinId="8" hidden="1"/>
    <cellStyle name="Hyperlink" xfId="3045" builtinId="8" hidden="1"/>
    <cellStyle name="Hyperlink" xfId="3047" builtinId="8" hidden="1"/>
    <cellStyle name="Hyperlink" xfId="3049" builtinId="8" hidden="1"/>
    <cellStyle name="Hyperlink" xfId="3051" builtinId="8" hidden="1"/>
    <cellStyle name="Hyperlink" xfId="3053" builtinId="8" hidden="1"/>
    <cellStyle name="Hyperlink" xfId="3055" builtinId="8" hidden="1"/>
    <cellStyle name="Hyperlink" xfId="3057" builtinId="8" hidden="1"/>
    <cellStyle name="Hyperlink" xfId="3059" builtinId="8" hidden="1"/>
    <cellStyle name="Hyperlink" xfId="3061" builtinId="8" hidden="1"/>
    <cellStyle name="Hyperlink" xfId="3063" builtinId="8" hidden="1"/>
    <cellStyle name="Hyperlink" xfId="3065" builtinId="8" hidden="1"/>
    <cellStyle name="Hyperlink" xfId="3067" builtinId="8" hidden="1"/>
    <cellStyle name="Hyperlink" xfId="3069" builtinId="8" hidden="1"/>
    <cellStyle name="Hyperlink" xfId="3071" builtinId="8" hidden="1"/>
    <cellStyle name="Hyperlink" xfId="3073" builtinId="8" hidden="1"/>
    <cellStyle name="Hyperlink" xfId="3075" builtinId="8" hidden="1"/>
    <cellStyle name="Hyperlink" xfId="3077" builtinId="8" hidden="1"/>
    <cellStyle name="Hyperlink" xfId="3079" builtinId="8" hidden="1"/>
    <cellStyle name="Hyperlink" xfId="3081" builtinId="8" hidden="1"/>
    <cellStyle name="Hyperlink" xfId="3083" builtinId="8" hidden="1"/>
    <cellStyle name="Hyperlink" xfId="3085" builtinId="8" hidden="1"/>
    <cellStyle name="Hyperlink" xfId="3087" builtinId="8" hidden="1"/>
    <cellStyle name="Hyperlink" xfId="3089" builtinId="8" hidden="1"/>
    <cellStyle name="Hyperlink" xfId="3091" builtinId="8" hidden="1"/>
    <cellStyle name="Hyperlink" xfId="3093" builtinId="8" hidden="1"/>
    <cellStyle name="Hyperlink" xfId="3095" builtinId="8" hidden="1"/>
    <cellStyle name="Hyperlink" xfId="3097" builtinId="8" hidden="1"/>
    <cellStyle name="Hyperlink" xfId="3099" builtinId="8" hidden="1"/>
    <cellStyle name="Hyperlink" xfId="3101" builtinId="8" hidden="1"/>
    <cellStyle name="Hyperlink" xfId="3103" builtinId="8" hidden="1"/>
    <cellStyle name="Hyperlink" xfId="3105" builtinId="8" hidden="1"/>
    <cellStyle name="Hyperlink" xfId="3107" builtinId="8" hidden="1"/>
    <cellStyle name="Hyperlink" xfId="3109" builtinId="8" hidden="1"/>
    <cellStyle name="Hyperlink" xfId="3111" builtinId="8" hidden="1"/>
    <cellStyle name="Hyperlink" xfId="3113" builtinId="8" hidden="1"/>
    <cellStyle name="Hyperlink" xfId="3115" builtinId="8" hidden="1"/>
    <cellStyle name="Hyperlink" xfId="3117" builtinId="8" hidden="1"/>
    <cellStyle name="Hyperlink" xfId="3119" builtinId="8" hidden="1"/>
    <cellStyle name="Hyperlink" xfId="3121" builtinId="8" hidden="1"/>
    <cellStyle name="Hyperlink" xfId="3123" builtinId="8" hidden="1"/>
    <cellStyle name="Hyperlink" xfId="3125" builtinId="8" hidden="1"/>
    <cellStyle name="Hyperlink" xfId="3127" builtinId="8" hidden="1"/>
    <cellStyle name="Hyperlink" xfId="3129" builtinId="8" hidden="1"/>
    <cellStyle name="Hyperlink" xfId="3131" builtinId="8" hidden="1"/>
    <cellStyle name="Hyperlink" xfId="3133" builtinId="8" hidden="1"/>
    <cellStyle name="Hyperlink" xfId="3135" builtinId="8" hidden="1"/>
    <cellStyle name="Hyperlink" xfId="3137" builtinId="8" hidden="1"/>
    <cellStyle name="Hyperlink" xfId="3139" builtinId="8" hidden="1"/>
    <cellStyle name="Hyperlink" xfId="3141" builtinId="8" hidden="1"/>
    <cellStyle name="Hyperlink" xfId="3143" builtinId="8" hidden="1"/>
    <cellStyle name="Hyperlink" xfId="3145" builtinId="8" hidden="1"/>
    <cellStyle name="Hyperlink" xfId="3147" builtinId="8" hidden="1"/>
    <cellStyle name="Hyperlink" xfId="3149" builtinId="8" hidden="1"/>
    <cellStyle name="Hyperlink" xfId="3151" builtinId="8" hidden="1"/>
    <cellStyle name="Hyperlink" xfId="3153" builtinId="8" hidden="1"/>
    <cellStyle name="Hyperlink" xfId="3155" builtinId="8" hidden="1"/>
    <cellStyle name="Hyperlink" xfId="3157" builtinId="8" hidden="1"/>
    <cellStyle name="Hyperlink" xfId="3159" builtinId="8" hidden="1"/>
    <cellStyle name="Hyperlink" xfId="3161" builtinId="8" hidden="1"/>
    <cellStyle name="Hyperlink" xfId="3163" builtinId="8" hidden="1"/>
    <cellStyle name="Hyperlink" xfId="3165" builtinId="8" hidden="1"/>
    <cellStyle name="Hyperlink" xfId="3167" builtinId="8" hidden="1"/>
    <cellStyle name="Hyperlink" xfId="3169" builtinId="8" hidden="1"/>
    <cellStyle name="Hyperlink" xfId="3171" builtinId="8" hidden="1"/>
    <cellStyle name="Hyperlink" xfId="3173" builtinId="8" hidden="1"/>
    <cellStyle name="Hyperlink" xfId="3175" builtinId="8" hidden="1"/>
    <cellStyle name="Hyperlink" xfId="3177" builtinId="8" hidden="1"/>
    <cellStyle name="Hyperlink" xfId="3179" builtinId="8" hidden="1"/>
    <cellStyle name="Hyperlink" xfId="3181" builtinId="8" hidden="1"/>
    <cellStyle name="Hyperlink" xfId="3183" builtinId="8" hidden="1"/>
    <cellStyle name="Hyperlink" xfId="3185" builtinId="8" hidden="1"/>
    <cellStyle name="Hyperlink" xfId="2688" builtinId="8" hidden="1"/>
    <cellStyle name="Hyperlink" xfId="2695" builtinId="8" hidden="1"/>
    <cellStyle name="Hyperlink" xfId="2673" builtinId="8" hidden="1"/>
    <cellStyle name="Hyperlink" xfId="2699" builtinId="8" hidden="1"/>
    <cellStyle name="Hyperlink" xfId="2672" builtinId="8" hidden="1"/>
    <cellStyle name="Hyperlink" xfId="2644" builtinId="8" hidden="1"/>
    <cellStyle name="Hyperlink" xfId="2686" builtinId="8" hidden="1"/>
    <cellStyle name="Hyperlink" xfId="2671" builtinId="8" hidden="1"/>
    <cellStyle name="Hyperlink" xfId="3222" builtinId="8" hidden="1"/>
    <cellStyle name="Hyperlink" xfId="3221" builtinId="8" hidden="1"/>
    <cellStyle name="Hyperlink" xfId="3220" builtinId="8" hidden="1"/>
    <cellStyle name="Hyperlink" xfId="3219" builtinId="8" hidden="1"/>
    <cellStyle name="Hyperlink" xfId="3218" builtinId="8" hidden="1"/>
    <cellStyle name="Hyperlink" xfId="3217" builtinId="8" hidden="1"/>
    <cellStyle name="Hyperlink" xfId="3216" builtinId="8" hidden="1"/>
    <cellStyle name="Hyperlink" xfId="3215" builtinId="8" hidden="1"/>
    <cellStyle name="Hyperlink" xfId="3214" builtinId="8" hidden="1"/>
    <cellStyle name="Hyperlink" xfId="3213" builtinId="8" hidden="1"/>
    <cellStyle name="Hyperlink" xfId="3212" builtinId="8" hidden="1"/>
    <cellStyle name="Hyperlink" xfId="3211" builtinId="8" hidden="1"/>
    <cellStyle name="Hyperlink" xfId="3210" builtinId="8" hidden="1"/>
    <cellStyle name="Hyperlink" xfId="3209" builtinId="8" hidden="1"/>
    <cellStyle name="Hyperlink" xfId="3208" builtinId="8" hidden="1"/>
    <cellStyle name="Hyperlink" xfId="3207" builtinId="8" hidden="1"/>
    <cellStyle name="Hyperlink" xfId="3206" builtinId="8" hidden="1"/>
    <cellStyle name="Hyperlink" xfId="3205" builtinId="8" hidden="1"/>
    <cellStyle name="Hyperlink" xfId="3204" builtinId="8" hidden="1"/>
    <cellStyle name="Hyperlink" xfId="3203" builtinId="8" hidden="1"/>
    <cellStyle name="Hyperlink" xfId="3202" builtinId="8" hidden="1"/>
    <cellStyle name="Hyperlink" xfId="3201" builtinId="8" hidden="1"/>
    <cellStyle name="Hyperlink" xfId="3200" builtinId="8" hidden="1"/>
    <cellStyle name="Hyperlink" xfId="3199" builtinId="8" hidden="1"/>
    <cellStyle name="Hyperlink" xfId="3198" builtinId="8" hidden="1"/>
    <cellStyle name="Hyperlink" xfId="3197" builtinId="8" hidden="1"/>
    <cellStyle name="Hyperlink" xfId="3196" builtinId="8" hidden="1"/>
    <cellStyle name="Hyperlink" xfId="3194" builtinId="8" hidden="1"/>
    <cellStyle name="Hyperlink" xfId="3192" builtinId="8" hidden="1"/>
    <cellStyle name="Hyperlink" xfId="3190" builtinId="8" hidden="1"/>
    <cellStyle name="Hyperlink" xfId="3188" builtinId="8" hidden="1"/>
    <cellStyle name="Hyperlink" xfId="3242" builtinId="8" hidden="1"/>
    <cellStyle name="Hyperlink" xfId="3244" builtinId="8" hidden="1"/>
    <cellStyle name="Hyperlink" xfId="3246" builtinId="8" hidden="1"/>
    <cellStyle name="Hyperlink" xfId="3248" builtinId="8" hidden="1"/>
    <cellStyle name="Hyperlink" xfId="3250" builtinId="8" hidden="1"/>
    <cellStyle name="Hyperlink" xfId="3252" builtinId="8" hidden="1"/>
    <cellStyle name="Hyperlink" xfId="3254" builtinId="8" hidden="1"/>
    <cellStyle name="Hyperlink" xfId="3256" builtinId="8" hidden="1"/>
    <cellStyle name="Hyperlink" xfId="3258" builtinId="8" hidden="1"/>
    <cellStyle name="Hyperlink" xfId="3260" builtinId="8" hidden="1"/>
    <cellStyle name="Hyperlink" xfId="3262" builtinId="8" hidden="1"/>
    <cellStyle name="Hyperlink" xfId="3264" builtinId="8" hidden="1"/>
    <cellStyle name="Hyperlink" xfId="3266" builtinId="8" hidden="1"/>
    <cellStyle name="Hyperlink" xfId="3268" builtinId="8" hidden="1"/>
    <cellStyle name="Hyperlink" xfId="3270" builtinId="8" hidden="1"/>
    <cellStyle name="Hyperlink" xfId="3272" builtinId="8" hidden="1"/>
    <cellStyle name="Hyperlink" xfId="3274" builtinId="8" hidden="1"/>
    <cellStyle name="Hyperlink" xfId="3276" builtinId="8" hidden="1"/>
    <cellStyle name="Hyperlink" xfId="3278" builtinId="8" hidden="1"/>
    <cellStyle name="Hyperlink" xfId="3280" builtinId="8" hidden="1"/>
    <cellStyle name="Hyperlink" xfId="3282" builtinId="8" hidden="1"/>
    <cellStyle name="Hyperlink" xfId="3284" builtinId="8" hidden="1"/>
    <cellStyle name="Hyperlink" xfId="3286" builtinId="8" hidden="1"/>
    <cellStyle name="Hyperlink" xfId="3288" builtinId="8" hidden="1"/>
    <cellStyle name="Hyperlink" xfId="3290" builtinId="8" hidden="1"/>
    <cellStyle name="Hyperlink" xfId="3292" builtinId="8" hidden="1"/>
    <cellStyle name="Hyperlink" xfId="3294" builtinId="8" hidden="1"/>
    <cellStyle name="Hyperlink" xfId="3296" builtinId="8" hidden="1"/>
    <cellStyle name="Hyperlink" xfId="3298" builtinId="8" hidden="1"/>
    <cellStyle name="Hyperlink" xfId="3300" builtinId="8" hidden="1"/>
    <cellStyle name="Hyperlink" xfId="3302" builtinId="8" hidden="1"/>
    <cellStyle name="Hyperlink" xfId="3304" builtinId="8" hidden="1"/>
    <cellStyle name="Hyperlink" xfId="3306" builtinId="8" hidden="1"/>
    <cellStyle name="Hyperlink" xfId="3308" builtinId="8" hidden="1"/>
    <cellStyle name="Hyperlink" xfId="3310" builtinId="8" hidden="1"/>
    <cellStyle name="Hyperlink" xfId="3312" builtinId="8" hidden="1"/>
    <cellStyle name="Hyperlink" xfId="3314" builtinId="8" hidden="1"/>
    <cellStyle name="Hyperlink" xfId="3316" builtinId="8" hidden="1"/>
    <cellStyle name="Hyperlink" xfId="3318" builtinId="8" hidden="1"/>
    <cellStyle name="Hyperlink" xfId="3320" builtinId="8" hidden="1"/>
    <cellStyle name="Hyperlink" xfId="3322" builtinId="8" hidden="1"/>
    <cellStyle name="Hyperlink" xfId="3324" builtinId="8" hidden="1"/>
    <cellStyle name="Hyperlink" xfId="3326" builtinId="8" hidden="1"/>
    <cellStyle name="Hyperlink" xfId="3328" builtinId="8" hidden="1"/>
    <cellStyle name="Hyperlink" xfId="3330" builtinId="8" hidden="1"/>
    <cellStyle name="Hyperlink" xfId="3332" builtinId="8" hidden="1"/>
    <cellStyle name="Hyperlink" xfId="3334" builtinId="8" hidden="1"/>
    <cellStyle name="Hyperlink" xfId="3336" builtinId="8" hidden="1"/>
    <cellStyle name="Hyperlink" xfId="3338" builtinId="8" hidden="1"/>
    <cellStyle name="Hyperlink" xfId="3340" builtinId="8" hidden="1"/>
    <cellStyle name="Hyperlink" xfId="3342" builtinId="8" hidden="1"/>
    <cellStyle name="Hyperlink" xfId="3344" builtinId="8" hidden="1"/>
    <cellStyle name="Hyperlink" xfId="3346" builtinId="8" hidden="1"/>
    <cellStyle name="Hyperlink" xfId="3348" builtinId="8" hidden="1"/>
    <cellStyle name="Hyperlink" xfId="3350" builtinId="8" hidden="1"/>
    <cellStyle name="Hyperlink" xfId="3352" builtinId="8" hidden="1"/>
    <cellStyle name="Hyperlink" xfId="3354" builtinId="8" hidden="1"/>
    <cellStyle name="Hyperlink" xfId="3356" builtinId="8" hidden="1"/>
    <cellStyle name="Hyperlink" xfId="3358" builtinId="8" hidden="1"/>
    <cellStyle name="Hyperlink" xfId="3360" builtinId="8" hidden="1"/>
    <cellStyle name="Hyperlink" xfId="3362" builtinId="8" hidden="1"/>
    <cellStyle name="Hyperlink" xfId="3364" builtinId="8" hidden="1"/>
    <cellStyle name="Hyperlink" xfId="3366" builtinId="8" hidden="1"/>
    <cellStyle name="Hyperlink" xfId="3368" builtinId="8" hidden="1"/>
    <cellStyle name="Hyperlink" xfId="3370" builtinId="8" hidden="1"/>
    <cellStyle name="Hyperlink" xfId="3372" builtinId="8" hidden="1"/>
    <cellStyle name="Hyperlink" xfId="3374" builtinId="8" hidden="1"/>
    <cellStyle name="Hyperlink" xfId="3376" builtinId="8" hidden="1"/>
    <cellStyle name="Hyperlink" xfId="3378" builtinId="8" hidden="1"/>
    <cellStyle name="Hyperlink" xfId="3380" builtinId="8" hidden="1"/>
    <cellStyle name="Hyperlink" xfId="3382" builtinId="8" hidden="1"/>
    <cellStyle name="Hyperlink" xfId="3384" builtinId="8" hidden="1"/>
    <cellStyle name="Hyperlink" xfId="3386" builtinId="8" hidden="1"/>
    <cellStyle name="Hyperlink" xfId="3388" builtinId="8" hidden="1"/>
    <cellStyle name="Hyperlink" xfId="3390" builtinId="8" hidden="1"/>
    <cellStyle name="Hyperlink" xfId="3392" builtinId="8" hidden="1"/>
    <cellStyle name="Hyperlink" xfId="3394" builtinId="8" hidden="1"/>
    <cellStyle name="Hyperlink" xfId="3396" builtinId="8" hidden="1"/>
    <cellStyle name="Hyperlink" xfId="3398" builtinId="8" hidden="1"/>
    <cellStyle name="Hyperlink" xfId="3400" builtinId="8" hidden="1"/>
    <cellStyle name="Hyperlink" xfId="3402" builtinId="8" hidden="1"/>
    <cellStyle name="Hyperlink" xfId="3405" builtinId="8" hidden="1"/>
    <cellStyle name="Hyperlink" xfId="3408" builtinId="8" hidden="1"/>
    <cellStyle name="Hyperlink" xfId="3410" builtinId="8" hidden="1"/>
    <cellStyle name="Hyperlink" xfId="3412" builtinId="8" hidden="1"/>
    <cellStyle name="Hyperlink" xfId="3414" builtinId="8" hidden="1"/>
    <cellStyle name="Hyperlink" xfId="3416" builtinId="8" hidden="1"/>
    <cellStyle name="Hyperlink" xfId="3404" builtinId="8" hidden="1"/>
    <cellStyle name="Hyperlink" xfId="3418" builtinId="8" hidden="1"/>
    <cellStyle name="Hyperlink" xfId="3420" builtinId="8" hidden="1"/>
    <cellStyle name="Hyperlink" xfId="3422" builtinId="8" hidden="1"/>
    <cellStyle name="Hyperlink" xfId="3424" builtinId="8" hidden="1"/>
    <cellStyle name="Hyperlink" xfId="3426" builtinId="8" hidden="1"/>
    <cellStyle name="Hyperlink" xfId="3428" builtinId="8" hidden="1"/>
    <cellStyle name="Hyperlink" xfId="3430" builtinId="8" hidden="1"/>
    <cellStyle name="Hyperlink" xfId="3432" builtinId="8" hidden="1"/>
    <cellStyle name="Hyperlink" xfId="3434" builtinId="8" hidden="1"/>
    <cellStyle name="Hyperlink" xfId="3436" builtinId="8" hidden="1"/>
    <cellStyle name="Hyperlink" xfId="3438" builtinId="8" hidden="1"/>
    <cellStyle name="Hyperlink" xfId="3440" builtinId="8" hidden="1"/>
    <cellStyle name="Hyperlink" xfId="3442" builtinId="8" hidden="1"/>
    <cellStyle name="Hyperlink" xfId="3444" builtinId="8" hidden="1"/>
    <cellStyle name="Hyperlink" xfId="3446" builtinId="8" hidden="1"/>
    <cellStyle name="Hyperlink" xfId="3448" builtinId="8" hidden="1"/>
    <cellStyle name="Hyperlink" xfId="3450" builtinId="8" hidden="1"/>
    <cellStyle name="Hyperlink" xfId="3452" builtinId="8" hidden="1"/>
    <cellStyle name="Hyperlink" xfId="3454" builtinId="8" hidden="1"/>
    <cellStyle name="Hyperlink" xfId="3456" builtinId="8" hidden="1"/>
    <cellStyle name="Hyperlink" xfId="3458" builtinId="8" hidden="1"/>
    <cellStyle name="Hyperlink" xfId="3460" builtinId="8" hidden="1"/>
    <cellStyle name="Hyperlink" xfId="3462" builtinId="8" hidden="1"/>
    <cellStyle name="Hyperlink" xfId="3464" builtinId="8" hidden="1"/>
    <cellStyle name="Hyperlink" xfId="3466" builtinId="8" hidden="1"/>
    <cellStyle name="Hyperlink" xfId="3468" builtinId="8" hidden="1"/>
    <cellStyle name="Hyperlink" xfId="3470" builtinId="8" hidden="1"/>
    <cellStyle name="Hyperlink" xfId="3472" builtinId="8" hidden="1"/>
    <cellStyle name="Hyperlink" xfId="3474" builtinId="8" hidden="1"/>
    <cellStyle name="Hyperlink" xfId="3476" builtinId="8" hidden="1"/>
    <cellStyle name="Hyperlink" xfId="3478" builtinId="8" hidden="1"/>
    <cellStyle name="Hyperlink" xfId="3480" builtinId="8" hidden="1"/>
    <cellStyle name="Hyperlink" xfId="3482" builtinId="8" hidden="1"/>
    <cellStyle name="Hyperlink" xfId="3484" builtinId="8" hidden="1"/>
    <cellStyle name="Hyperlink" xfId="3486" builtinId="8" hidden="1"/>
    <cellStyle name="Hyperlink" xfId="3488" builtinId="8" hidden="1"/>
    <cellStyle name="Hyperlink" xfId="3490" builtinId="8" hidden="1"/>
    <cellStyle name="Hyperlink" xfId="3492" builtinId="8" hidden="1"/>
    <cellStyle name="Hyperlink" xfId="3494" builtinId="8" hidden="1"/>
    <cellStyle name="Hyperlink" xfId="3496" builtinId="8" hidden="1"/>
    <cellStyle name="Hyperlink" xfId="3498" builtinId="8" hidden="1"/>
    <cellStyle name="Hyperlink" xfId="3500" builtinId="8" hidden="1"/>
    <cellStyle name="Hyperlink" xfId="3502" builtinId="8" hidden="1"/>
    <cellStyle name="Hyperlink" xfId="3504" builtinId="8" hidden="1"/>
    <cellStyle name="Hyperlink" xfId="3506" builtinId="8" hidden="1"/>
    <cellStyle name="Hyperlink" xfId="3508" builtinId="8" hidden="1"/>
    <cellStyle name="Hyperlink" xfId="3510" builtinId="8" hidden="1"/>
    <cellStyle name="Hyperlink" xfId="3512" builtinId="8" hidden="1"/>
    <cellStyle name="Hyperlink" xfId="3514" builtinId="8" hidden="1"/>
    <cellStyle name="Hyperlink" xfId="3516" builtinId="8" hidden="1"/>
    <cellStyle name="Hyperlink" xfId="3518" builtinId="8" hidden="1"/>
    <cellStyle name="Hyperlink" xfId="3520" builtinId="8" hidden="1"/>
    <cellStyle name="Hyperlink" xfId="3522" builtinId="8" hidden="1"/>
    <cellStyle name="Hyperlink" xfId="3524" builtinId="8" hidden="1"/>
    <cellStyle name="Hyperlink" xfId="3526" builtinId="8" hidden="1"/>
    <cellStyle name="Hyperlink" xfId="3528" builtinId="8" hidden="1"/>
    <cellStyle name="Hyperlink" xfId="3530" builtinId="8" hidden="1"/>
    <cellStyle name="Hyperlink" xfId="3532" builtinId="8" hidden="1"/>
    <cellStyle name="Hyperlink" xfId="3534" builtinId="8" hidden="1"/>
    <cellStyle name="Hyperlink" xfId="3536" builtinId="8" hidden="1"/>
    <cellStyle name="Hyperlink" xfId="3538" builtinId="8" hidden="1"/>
    <cellStyle name="Hyperlink" xfId="3540" builtinId="8" hidden="1"/>
    <cellStyle name="Hyperlink" xfId="3542" builtinId="8" hidden="1"/>
    <cellStyle name="Hyperlink" xfId="3544" builtinId="8" hidden="1"/>
    <cellStyle name="Hyperlink" xfId="3546" builtinId="8" hidden="1"/>
    <cellStyle name="Hyperlink" xfId="3548" builtinId="8" hidden="1"/>
    <cellStyle name="Hyperlink" xfId="3550" builtinId="8" hidden="1"/>
    <cellStyle name="Hyperlink" xfId="3552" builtinId="8" hidden="1"/>
    <cellStyle name="Hyperlink" xfId="3554" builtinId="8" hidden="1"/>
    <cellStyle name="Hyperlink" xfId="3556" builtinId="8" hidden="1"/>
    <cellStyle name="Hyperlink" xfId="3558" builtinId="8" hidden="1"/>
    <cellStyle name="Hyperlink" xfId="3560" builtinId="8" hidden="1"/>
    <cellStyle name="Hyperlink" xfId="3562" builtinId="8" hidden="1"/>
    <cellStyle name="Hyperlink" xfId="3564" builtinId="8" hidden="1"/>
    <cellStyle name="Hyperlink" xfId="3566" builtinId="8" hidden="1"/>
    <cellStyle name="Hyperlink" xfId="3568" builtinId="8" hidden="1"/>
    <cellStyle name="Hyperlink" xfId="3570" builtinId="8" hidden="1"/>
    <cellStyle name="Hyperlink" xfId="3572" builtinId="8" hidden="1"/>
    <cellStyle name="Hyperlink" xfId="3574" builtinId="8" hidden="1"/>
    <cellStyle name="Hyperlink" xfId="3576" builtinId="8" hidden="1"/>
    <cellStyle name="Hyperlink" xfId="3578" builtinId="8" hidden="1"/>
    <cellStyle name="Hyperlink" xfId="3580" builtinId="8" hidden="1"/>
    <cellStyle name="Hyperlink" xfId="3582" builtinId="8" hidden="1"/>
    <cellStyle name="Hyperlink" xfId="3584" builtinId="8" hidden="1"/>
    <cellStyle name="Hyperlink" xfId="3586" builtinId="8" hidden="1"/>
    <cellStyle name="Hyperlink" xfId="3588" builtinId="8" hidden="1"/>
    <cellStyle name="Hyperlink" xfId="3590" builtinId="8" hidden="1"/>
    <cellStyle name="Hyperlink" xfId="3592" builtinId="8" hidden="1"/>
    <cellStyle name="Hyperlink" xfId="3594" builtinId="8" hidden="1"/>
    <cellStyle name="Hyperlink" xfId="3596" builtinId="8" hidden="1"/>
    <cellStyle name="Hyperlink" xfId="3598" builtinId="8" hidden="1"/>
    <cellStyle name="Hyperlink" xfId="3600" builtinId="8" hidden="1"/>
    <cellStyle name="Hyperlink" xfId="3602" builtinId="8" hidden="1"/>
    <cellStyle name="Hyperlink" xfId="3604" builtinId="8" hidden="1"/>
    <cellStyle name="Hyperlink" xfId="3606" builtinId="8" hidden="1"/>
    <cellStyle name="Hyperlink" xfId="3608" builtinId="8" hidden="1"/>
    <cellStyle name="Hyperlink" xfId="3610" builtinId="8" hidden="1"/>
    <cellStyle name="Hyperlink" xfId="3612" builtinId="8" hidden="1"/>
    <cellStyle name="Hyperlink" xfId="3614" builtinId="8" hidden="1"/>
    <cellStyle name="Hyperlink" xfId="3616" builtinId="8" hidden="1"/>
    <cellStyle name="Hyperlink" xfId="3618" builtinId="8" hidden="1"/>
    <cellStyle name="Hyperlink" xfId="3620" builtinId="8" hidden="1"/>
    <cellStyle name="Hyperlink" xfId="3622" builtinId="8" hidden="1"/>
    <cellStyle name="Hyperlink" xfId="3624" builtinId="8" hidden="1"/>
    <cellStyle name="Hyperlink" xfId="3626" builtinId="8" hidden="1"/>
    <cellStyle name="Hyperlink" xfId="3628" builtinId="8" hidden="1"/>
    <cellStyle name="Hyperlink" xfId="3630" builtinId="8" hidden="1"/>
    <cellStyle name="Hyperlink" xfId="3632" builtinId="8" hidden="1"/>
    <cellStyle name="Hyperlink" xfId="3634" builtinId="8" hidden="1"/>
    <cellStyle name="Hyperlink" xfId="3636" builtinId="8" hidden="1"/>
    <cellStyle name="Hyperlink" xfId="3638" builtinId="8" hidden="1"/>
    <cellStyle name="Hyperlink" xfId="3640" builtinId="8" hidden="1"/>
    <cellStyle name="Hyperlink" xfId="3642" builtinId="8" hidden="1"/>
    <cellStyle name="Hyperlink" xfId="3227" builtinId="8" hidden="1"/>
    <cellStyle name="Hyperlink" xfId="2700" builtinId="8" hidden="1"/>
    <cellStyle name="Hyperlink" xfId="2687" builtinId="8" hidden="1"/>
    <cellStyle name="Hyperlink" xfId="2685" builtinId="8" hidden="1"/>
    <cellStyle name="Hyperlink" xfId="2674" builtinId="8" hidden="1"/>
    <cellStyle name="Hyperlink" xfId="3240" builtinId="8" hidden="1"/>
    <cellStyle name="Hyperlink" xfId="3228" builtinId="8" hidden="1"/>
    <cellStyle name="Hyperlink" xfId="2675" builtinId="8" hidden="1"/>
    <cellStyle name="Hyperlink" xfId="3678" builtinId="8" hidden="1"/>
    <cellStyle name="Hyperlink" xfId="3677" builtinId="8" hidden="1"/>
    <cellStyle name="Hyperlink" xfId="3676" builtinId="8" hidden="1"/>
    <cellStyle name="Hyperlink" xfId="3675" builtinId="8" hidden="1"/>
    <cellStyle name="Hyperlink" xfId="3674" builtinId="8" hidden="1"/>
    <cellStyle name="Hyperlink" xfId="3673" builtinId="8" hidden="1"/>
    <cellStyle name="Hyperlink" xfId="3672" builtinId="8" hidden="1"/>
    <cellStyle name="Hyperlink" xfId="3671" builtinId="8" hidden="1"/>
    <cellStyle name="Hyperlink" xfId="3670" builtinId="8" hidden="1"/>
    <cellStyle name="Hyperlink" xfId="3669" builtinId="8" hidden="1"/>
    <cellStyle name="Hyperlink" xfId="3668" builtinId="8" hidden="1"/>
    <cellStyle name="Hyperlink" xfId="3667" builtinId="8" hidden="1"/>
    <cellStyle name="Hyperlink" xfId="3666" builtinId="8" hidden="1"/>
    <cellStyle name="Hyperlink" xfId="3665" builtinId="8" hidden="1"/>
    <cellStyle name="Hyperlink" xfId="3664" builtinId="8" hidden="1"/>
    <cellStyle name="Hyperlink" xfId="3663" builtinId="8" hidden="1"/>
    <cellStyle name="Hyperlink" xfId="3662" builtinId="8" hidden="1"/>
    <cellStyle name="Hyperlink" xfId="3661" builtinId="8" hidden="1"/>
    <cellStyle name="Hyperlink" xfId="3660" builtinId="8" hidden="1"/>
    <cellStyle name="Hyperlink" xfId="3659" builtinId="8" hidden="1"/>
    <cellStyle name="Hyperlink" xfId="3658" builtinId="8" hidden="1"/>
    <cellStyle name="Hyperlink" xfId="3657" builtinId="8" hidden="1"/>
    <cellStyle name="Hyperlink" xfId="3656" builtinId="8" hidden="1"/>
    <cellStyle name="Hyperlink" xfId="3655" builtinId="8" hidden="1"/>
    <cellStyle name="Hyperlink" xfId="3654" builtinId="8" hidden="1"/>
    <cellStyle name="Hyperlink" xfId="3653" builtinId="8" hidden="1"/>
    <cellStyle name="Hyperlink" xfId="3652" builtinId="8" hidden="1"/>
    <cellStyle name="Hyperlink" xfId="3650" builtinId="8" hidden="1"/>
    <cellStyle name="Hyperlink" xfId="3648" builtinId="8" hidden="1"/>
    <cellStyle name="Hyperlink" xfId="3646" builtinId="8" hidden="1"/>
    <cellStyle name="Hyperlink" xfId="3644" builtinId="8" hidden="1"/>
    <cellStyle name="Hyperlink" xfId="3682" builtinId="8" hidden="1"/>
    <cellStyle name="Hyperlink" xfId="3684" builtinId="8" hidden="1"/>
    <cellStyle name="Hyperlink" xfId="3686" builtinId="8" hidden="1"/>
    <cellStyle name="Hyperlink" xfId="3688" builtinId="8" hidden="1"/>
    <cellStyle name="Hyperlink" xfId="3690" builtinId="8" hidden="1"/>
    <cellStyle name="Hyperlink" xfId="3692" builtinId="8" hidden="1"/>
    <cellStyle name="Hyperlink" xfId="3694" builtinId="8" hidden="1"/>
    <cellStyle name="Hyperlink" xfId="3696" builtinId="8" hidden="1"/>
    <cellStyle name="Hyperlink" xfId="3698" builtinId="8" hidden="1"/>
    <cellStyle name="Hyperlink" xfId="3700" builtinId="8" hidden="1"/>
    <cellStyle name="Hyperlink" xfId="3702" builtinId="8" hidden="1"/>
    <cellStyle name="Hyperlink" xfId="3704" builtinId="8" hidden="1"/>
    <cellStyle name="Hyperlink" xfId="3706" builtinId="8" hidden="1"/>
    <cellStyle name="Hyperlink" xfId="3708" builtinId="8" hidden="1"/>
    <cellStyle name="Hyperlink" xfId="3710" builtinId="8" hidden="1"/>
    <cellStyle name="Hyperlink" xfId="3712" builtinId="8" hidden="1"/>
    <cellStyle name="Hyperlink" xfId="3714" builtinId="8" hidden="1"/>
    <cellStyle name="Hyperlink" xfId="3716" builtinId="8" hidden="1"/>
    <cellStyle name="Hyperlink" xfId="3718" builtinId="8" hidden="1"/>
    <cellStyle name="Hyperlink" xfId="3720" builtinId="8" hidden="1"/>
    <cellStyle name="Hyperlink" xfId="3722" builtinId="8" hidden="1"/>
    <cellStyle name="Hyperlink" xfId="3724" builtinId="8" hidden="1"/>
    <cellStyle name="Hyperlink" xfId="3726" builtinId="8" hidden="1"/>
    <cellStyle name="Hyperlink" xfId="3728" builtinId="8" hidden="1"/>
    <cellStyle name="Hyperlink" xfId="3730" builtinId="8" hidden="1"/>
    <cellStyle name="Hyperlink" xfId="3732" builtinId="8" hidden="1"/>
    <cellStyle name="Hyperlink" xfId="3734" builtinId="8" hidden="1"/>
    <cellStyle name="Hyperlink" xfId="3736" builtinId="8" hidden="1"/>
    <cellStyle name="Hyperlink" xfId="3738" builtinId="8" hidden="1"/>
    <cellStyle name="Hyperlink" xfId="3740" builtinId="8" hidden="1"/>
    <cellStyle name="Hyperlink" xfId="3742" builtinId="8" hidden="1"/>
    <cellStyle name="Hyperlink" xfId="3744" builtinId="8" hidden="1"/>
    <cellStyle name="Hyperlink" xfId="3746" builtinId="8" hidden="1"/>
    <cellStyle name="Hyperlink" xfId="3748" builtinId="8" hidden="1"/>
    <cellStyle name="Hyperlink" xfId="3750" builtinId="8" hidden="1"/>
    <cellStyle name="Hyperlink" xfId="3752" builtinId="8" hidden="1"/>
    <cellStyle name="Hyperlink" xfId="3754" builtinId="8" hidden="1"/>
    <cellStyle name="Hyperlink" xfId="3756" builtinId="8" hidden="1"/>
    <cellStyle name="Hyperlink" xfId="3758" builtinId="8" hidden="1"/>
    <cellStyle name="Hyperlink" xfId="3760" builtinId="8" hidden="1"/>
    <cellStyle name="Hyperlink" xfId="3762" builtinId="8" hidden="1"/>
    <cellStyle name="Hyperlink" xfId="3764" builtinId="8" hidden="1"/>
    <cellStyle name="Hyperlink" xfId="3766" builtinId="8" hidden="1"/>
    <cellStyle name="Hyperlink" xfId="3768" builtinId="8" hidden="1"/>
    <cellStyle name="Hyperlink" xfId="3770" builtinId="8" hidden="1"/>
    <cellStyle name="Hyperlink" xfId="3772" builtinId="8" hidden="1"/>
    <cellStyle name="Hyperlink" xfId="3774" builtinId="8" hidden="1"/>
    <cellStyle name="Hyperlink" xfId="3776" builtinId="8" hidden="1"/>
    <cellStyle name="Hyperlink" xfId="3778" builtinId="8" hidden="1"/>
    <cellStyle name="Hyperlink" xfId="3780" builtinId="8" hidden="1"/>
    <cellStyle name="Hyperlink" xfId="3782" builtinId="8" hidden="1"/>
    <cellStyle name="Hyperlink" xfId="3784" builtinId="8" hidden="1"/>
    <cellStyle name="Hyperlink" xfId="3786" builtinId="8" hidden="1"/>
    <cellStyle name="Hyperlink" xfId="3788" builtinId="8" hidden="1"/>
    <cellStyle name="Hyperlink" xfId="3790" builtinId="8" hidden="1"/>
    <cellStyle name="Hyperlink" xfId="3792" builtinId="8" hidden="1"/>
    <cellStyle name="Hyperlink" xfId="3794" builtinId="8" hidden="1"/>
    <cellStyle name="Hyperlink" xfId="3796" builtinId="8" hidden="1"/>
    <cellStyle name="Hyperlink" xfId="3798" builtinId="8" hidden="1"/>
    <cellStyle name="Hyperlink" xfId="3800" builtinId="8" hidden="1"/>
    <cellStyle name="Hyperlink" xfId="3802" builtinId="8" hidden="1"/>
    <cellStyle name="Hyperlink" xfId="3804" builtinId="8" hidden="1"/>
    <cellStyle name="Hyperlink" xfId="3806" builtinId="8" hidden="1"/>
    <cellStyle name="Hyperlink" xfId="3808" builtinId="8" hidden="1"/>
    <cellStyle name="Hyperlink" xfId="3810" builtinId="8" hidden="1"/>
    <cellStyle name="Hyperlink" xfId="3812" builtinId="8" hidden="1"/>
    <cellStyle name="Hyperlink" xfId="3814" builtinId="8" hidden="1"/>
    <cellStyle name="Hyperlink" xfId="3816" builtinId="8" hidden="1"/>
    <cellStyle name="Hyperlink" xfId="3818" builtinId="8" hidden="1"/>
    <cellStyle name="Hyperlink" xfId="3820" builtinId="8" hidden="1"/>
    <cellStyle name="Hyperlink" xfId="3822" builtinId="8" hidden="1"/>
    <cellStyle name="Hyperlink" xfId="3824" builtinId="8" hidden="1"/>
    <cellStyle name="Hyperlink" xfId="3826" builtinId="8" hidden="1"/>
    <cellStyle name="Hyperlink" xfId="3828" builtinId="8" hidden="1"/>
    <cellStyle name="Hyperlink" xfId="3830" builtinId="8" hidden="1"/>
    <cellStyle name="Hyperlink" xfId="3832" builtinId="8" hidden="1"/>
    <cellStyle name="Hyperlink" xfId="3834" builtinId="8" hidden="1"/>
    <cellStyle name="Hyperlink" xfId="3836" builtinId="8" hidden="1"/>
    <cellStyle name="Hyperlink" xfId="3838" builtinId="8" hidden="1"/>
    <cellStyle name="Hyperlink" xfId="3840" builtinId="8" hidden="1"/>
    <cellStyle name="Hyperlink" xfId="3842" builtinId="8" hidden="1"/>
    <cellStyle name="Hyperlink" xfId="3845" builtinId="8" hidden="1"/>
    <cellStyle name="Hyperlink" xfId="3848" builtinId="8" hidden="1"/>
    <cellStyle name="Hyperlink" xfId="3850" builtinId="8" hidden="1"/>
    <cellStyle name="Hyperlink" xfId="3852" builtinId="8" hidden="1"/>
    <cellStyle name="Hyperlink" xfId="3854" builtinId="8" hidden="1"/>
    <cellStyle name="Hyperlink" xfId="3856" builtinId="8" hidden="1"/>
    <cellStyle name="Hyperlink" xfId="3844" builtinId="8" hidden="1"/>
    <cellStyle name="Hyperlink" xfId="3858" builtinId="8" hidden="1"/>
    <cellStyle name="Hyperlink" xfId="3860" builtinId="8" hidden="1"/>
    <cellStyle name="Hyperlink" xfId="3862" builtinId="8" hidden="1"/>
    <cellStyle name="Hyperlink" xfId="3864" builtinId="8" hidden="1"/>
    <cellStyle name="Hyperlink" xfId="3866" builtinId="8" hidden="1"/>
    <cellStyle name="Hyperlink" xfId="3868" builtinId="8" hidden="1"/>
    <cellStyle name="Hyperlink" xfId="3870" builtinId="8" hidden="1"/>
    <cellStyle name="Hyperlink" xfId="3872" builtinId="8" hidden="1"/>
    <cellStyle name="Hyperlink" xfId="3874" builtinId="8" hidden="1"/>
    <cellStyle name="Hyperlink" xfId="3876" builtinId="8" hidden="1"/>
    <cellStyle name="Hyperlink" xfId="3878" builtinId="8" hidden="1"/>
    <cellStyle name="Hyperlink" xfId="3880" builtinId="8" hidden="1"/>
    <cellStyle name="Hyperlink" xfId="3882" builtinId="8" hidden="1"/>
    <cellStyle name="Hyperlink" xfId="3884" builtinId="8" hidden="1"/>
    <cellStyle name="Hyperlink" xfId="3886" builtinId="8" hidden="1"/>
    <cellStyle name="Hyperlink" xfId="3888" builtinId="8" hidden="1"/>
    <cellStyle name="Hyperlink" xfId="3890" builtinId="8" hidden="1"/>
    <cellStyle name="Hyperlink" xfId="3892" builtinId="8" hidden="1"/>
    <cellStyle name="Hyperlink" xfId="3894" builtinId="8" hidden="1"/>
    <cellStyle name="Hyperlink" xfId="3896" builtinId="8" hidden="1"/>
    <cellStyle name="Hyperlink" xfId="3898" builtinId="8" hidden="1"/>
    <cellStyle name="Hyperlink" xfId="3900" builtinId="8" hidden="1"/>
    <cellStyle name="Hyperlink" xfId="3902" builtinId="8" hidden="1"/>
    <cellStyle name="Hyperlink" xfId="3904" builtinId="8" hidden="1"/>
    <cellStyle name="Hyperlink" xfId="3906" builtinId="8" hidden="1"/>
    <cellStyle name="Hyperlink" xfId="3908" builtinId="8" hidden="1"/>
    <cellStyle name="Hyperlink" xfId="3910" builtinId="8" hidden="1"/>
    <cellStyle name="Hyperlink" xfId="3912" builtinId="8" hidden="1"/>
    <cellStyle name="Hyperlink" xfId="3914" builtinId="8" hidden="1"/>
    <cellStyle name="Hyperlink" xfId="3916" builtinId="8" hidden="1"/>
    <cellStyle name="Hyperlink" xfId="3918" builtinId="8" hidden="1"/>
    <cellStyle name="Hyperlink" xfId="3920" builtinId="8" hidden="1"/>
    <cellStyle name="Hyperlink" xfId="3922" builtinId="8" hidden="1"/>
    <cellStyle name="Hyperlink" xfId="3924" builtinId="8" hidden="1"/>
    <cellStyle name="Hyperlink" xfId="3926" builtinId="8" hidden="1"/>
    <cellStyle name="Hyperlink" xfId="3928" builtinId="8" hidden="1"/>
    <cellStyle name="Hyperlink" xfId="3930" builtinId="8" hidden="1"/>
    <cellStyle name="Hyperlink" xfId="3932" builtinId="8" hidden="1"/>
    <cellStyle name="Hyperlink" xfId="3934" builtinId="8" hidden="1"/>
    <cellStyle name="Hyperlink" xfId="3936" builtinId="8" hidden="1"/>
    <cellStyle name="Hyperlink" xfId="3938" builtinId="8" hidden="1"/>
    <cellStyle name="Hyperlink" xfId="3940" builtinId="8" hidden="1"/>
    <cellStyle name="Hyperlink" xfId="3942" builtinId="8" hidden="1"/>
    <cellStyle name="Hyperlink" xfId="3944" builtinId="8" hidden="1"/>
    <cellStyle name="Hyperlink" xfId="3946" builtinId="8" hidden="1"/>
    <cellStyle name="Hyperlink" xfId="3948" builtinId="8" hidden="1"/>
    <cellStyle name="Hyperlink" xfId="3950" builtinId="8" hidden="1"/>
    <cellStyle name="Hyperlink" xfId="3952" builtinId="8" hidden="1"/>
    <cellStyle name="Hyperlink" xfId="3954" builtinId="8" hidden="1"/>
    <cellStyle name="Hyperlink" xfId="3956" builtinId="8" hidden="1"/>
    <cellStyle name="Hyperlink" xfId="3958" builtinId="8" hidden="1"/>
    <cellStyle name="Hyperlink" xfId="3960" builtinId="8" hidden="1"/>
    <cellStyle name="Hyperlink" xfId="3962" builtinId="8" hidden="1"/>
    <cellStyle name="Hyperlink" xfId="3964" builtinId="8" hidden="1"/>
    <cellStyle name="Hyperlink" xfId="3966" builtinId="8" hidden="1"/>
    <cellStyle name="Hyperlink" xfId="3968" builtinId="8" hidden="1"/>
    <cellStyle name="Hyperlink" xfId="3970" builtinId="8" hidden="1"/>
    <cellStyle name="Hyperlink" xfId="3972" builtinId="8" hidden="1"/>
    <cellStyle name="Hyperlink" xfId="3974" builtinId="8" hidden="1"/>
    <cellStyle name="Hyperlink" xfId="3976" builtinId="8" hidden="1"/>
    <cellStyle name="Hyperlink" xfId="3978" builtinId="8" hidden="1"/>
    <cellStyle name="Hyperlink" xfId="3980" builtinId="8" hidden="1"/>
    <cellStyle name="Hyperlink" xfId="3982" builtinId="8" hidden="1"/>
    <cellStyle name="Hyperlink" xfId="3984" builtinId="8" hidden="1"/>
    <cellStyle name="Hyperlink" xfId="3986" builtinId="8" hidden="1"/>
    <cellStyle name="Hyperlink" xfId="3988" builtinId="8" hidden="1"/>
    <cellStyle name="Hyperlink" xfId="3990" builtinId="8" hidden="1"/>
    <cellStyle name="Hyperlink" xfId="3992" builtinId="8" hidden="1"/>
    <cellStyle name="Hyperlink" xfId="3994" builtinId="8" hidden="1"/>
    <cellStyle name="Hyperlink" xfId="3996" builtinId="8" hidden="1"/>
    <cellStyle name="Hyperlink" xfId="3998" builtinId="8" hidden="1"/>
    <cellStyle name="Hyperlink" xfId="4000" builtinId="8" hidden="1"/>
    <cellStyle name="Hyperlink" xfId="4002" builtinId="8" hidden="1"/>
    <cellStyle name="Hyperlink" xfId="4004" builtinId="8" hidden="1"/>
    <cellStyle name="Hyperlink" xfId="4006" builtinId="8" hidden="1"/>
    <cellStyle name="Hyperlink" xfId="4008" builtinId="8" hidden="1"/>
    <cellStyle name="Hyperlink" xfId="4010" builtinId="8" hidden="1"/>
    <cellStyle name="Hyperlink" xfId="4012" builtinId="8" hidden="1"/>
    <cellStyle name="Hyperlink" xfId="4014" builtinId="8" hidden="1"/>
    <cellStyle name="Hyperlink" xfId="4016" builtinId="8" hidden="1"/>
    <cellStyle name="Hyperlink" xfId="4018" builtinId="8" hidden="1"/>
    <cellStyle name="Hyperlink" xfId="4020" builtinId="8" hidden="1"/>
    <cellStyle name="Hyperlink" xfId="4022" builtinId="8" hidden="1"/>
    <cellStyle name="Hyperlink" xfId="4024" builtinId="8" hidden="1"/>
    <cellStyle name="Hyperlink" xfId="4026" builtinId="8" hidden="1"/>
    <cellStyle name="Hyperlink" xfId="4028" builtinId="8" hidden="1"/>
    <cellStyle name="Hyperlink" xfId="4030" builtinId="8" hidden="1"/>
    <cellStyle name="Hyperlink" xfId="4032" builtinId="8" hidden="1"/>
    <cellStyle name="Hyperlink" xfId="4034" builtinId="8" hidden="1"/>
    <cellStyle name="Hyperlink" xfId="4036" builtinId="8" hidden="1"/>
    <cellStyle name="Hyperlink" xfId="4038" builtinId="8" hidden="1"/>
    <cellStyle name="Hyperlink" xfId="4040" builtinId="8" hidden="1"/>
    <cellStyle name="Hyperlink" xfId="4042" builtinId="8" hidden="1"/>
    <cellStyle name="Hyperlink" xfId="4044" builtinId="8" hidden="1"/>
    <cellStyle name="Hyperlink" xfId="4046" builtinId="8" hidden="1"/>
    <cellStyle name="Hyperlink" xfId="4048" builtinId="8" hidden="1"/>
    <cellStyle name="Hyperlink" xfId="4050" builtinId="8" hidden="1"/>
    <cellStyle name="Hyperlink" xfId="4052" builtinId="8" hidden="1"/>
    <cellStyle name="Hyperlink" xfId="4054" builtinId="8" hidden="1"/>
    <cellStyle name="Hyperlink" xfId="4056" builtinId="8" hidden="1"/>
    <cellStyle name="Hyperlink" xfId="4058" builtinId="8" hidden="1"/>
    <cellStyle name="Hyperlink" xfId="4060" builtinId="8" hidden="1"/>
    <cellStyle name="Hyperlink" xfId="4062" builtinId="8" hidden="1"/>
    <cellStyle name="Hyperlink" xfId="4064" builtinId="8" hidden="1"/>
    <cellStyle name="Hyperlink" xfId="4066" builtinId="8" hidden="1"/>
    <cellStyle name="Hyperlink" xfId="4068" builtinId="8" hidden="1"/>
    <cellStyle name="Hyperlink" xfId="4070" builtinId="8" hidden="1"/>
    <cellStyle name="Hyperlink" xfId="4072" builtinId="8" hidden="1"/>
    <cellStyle name="Hyperlink" xfId="4074" builtinId="8" hidden="1"/>
    <cellStyle name="Hyperlink" xfId="4076" builtinId="8" hidden="1"/>
    <cellStyle name="Hyperlink" xfId="4078" builtinId="8" hidden="1"/>
    <cellStyle name="Hyperlink" xfId="4080" builtinId="8" hidden="1"/>
    <cellStyle name="Hyperlink" xfId="4082" builtinId="8" hidden="1"/>
    <cellStyle name="Hyperlink" xfId="4084" builtinId="8" hidden="1"/>
    <cellStyle name="Hyperlink" xfId="4086" builtinId="8" hidden="1"/>
    <cellStyle name="Hyperlink" xfId="4088" builtinId="8" hidden="1"/>
    <cellStyle name="Hyperlink" xfId="4090" builtinId="8" hidden="1"/>
    <cellStyle name="Hyperlink" xfId="4092" builtinId="8" hidden="1"/>
    <cellStyle name="Hyperlink" xfId="4094" builtinId="8" hidden="1"/>
    <cellStyle name="Hyperlink" xfId="4096" builtinId="8" hidden="1"/>
    <cellStyle name="Hyperlink" xfId="4098" builtinId="8" hidden="1"/>
    <cellStyle name="Hyperlink" xfId="4100" builtinId="8" hidden="1"/>
    <cellStyle name="Hyperlink" xfId="4102" builtinId="8" hidden="1"/>
    <cellStyle name="Hyperlink" xfId="4104" builtinId="8" hidden="1"/>
    <cellStyle name="Hyperlink" xfId="4106" builtinId="8" hidden="1"/>
    <cellStyle name="Hyperlink" xfId="4108" builtinId="8" hidden="1"/>
    <cellStyle name="Hyperlink" xfId="4110" builtinId="8" hidden="1"/>
    <cellStyle name="Hyperlink" xfId="4112" builtinId="8" hidden="1"/>
    <cellStyle name="Hyperlink" xfId="4114" builtinId="8" hidden="1"/>
    <cellStyle name="Hyperlink" xfId="4116" builtinId="8" hidden="1"/>
    <cellStyle name="Hyperlink" xfId="4118" builtinId="8" hidden="1"/>
    <cellStyle name="Hyperlink" xfId="4120" builtinId="8" hidden="1"/>
    <cellStyle name="Hyperlink" xfId="4122" builtinId="8" hidden="1"/>
    <cellStyle name="Hyperlink" xfId="4124" builtinId="8" hidden="1"/>
    <cellStyle name="Hyperlink" xfId="4126" builtinId="8" hidden="1"/>
    <cellStyle name="Hyperlink" xfId="4128" builtinId="8" hidden="1"/>
    <cellStyle name="Hyperlink" xfId="4130" builtinId="8" hidden="1"/>
    <cellStyle name="Hyperlink" xfId="4132" builtinId="8" hidden="1"/>
    <cellStyle name="Hyperlink" xfId="4134" builtinId="8" hidden="1"/>
    <cellStyle name="Hyperlink" xfId="4136" builtinId="8" hidden="1"/>
    <cellStyle name="Hyperlink" xfId="4138" builtinId="8" hidden="1"/>
    <cellStyle name="Hyperlink" xfId="4140" builtinId="8" hidden="1"/>
    <cellStyle name="Hyperlink" xfId="4142" builtinId="8" hidden="1"/>
    <cellStyle name="Hyperlink" xfId="4144" builtinId="8" hidden="1"/>
    <cellStyle name="Hyperlink" xfId="4146" builtinId="8" hidden="1"/>
    <cellStyle name="Hyperlink" xfId="4148" builtinId="8" hidden="1"/>
    <cellStyle name="Hyperlink" xfId="4150" builtinId="8" hidden="1"/>
    <cellStyle name="Hyperlink" xfId="4152" builtinId="8" hidden="1"/>
    <cellStyle name="Hyperlink" xfId="4154" builtinId="8" hidden="1"/>
    <cellStyle name="Hyperlink" xfId="4156" builtinId="8" hidden="1"/>
    <cellStyle name="Hyperlink" xfId="4158" builtinId="8" hidden="1"/>
    <cellStyle name="Hyperlink" xfId="4160" builtinId="8" hidden="1"/>
    <cellStyle name="Hyperlink" xfId="4162" builtinId="8" hidden="1"/>
    <cellStyle name="Hyperlink" xfId="4164" builtinId="8" hidden="1"/>
    <cellStyle name="Hyperlink" xfId="4166" builtinId="8" hidden="1"/>
    <cellStyle name="Hyperlink" xfId="4168" builtinId="8" hidden="1"/>
    <cellStyle name="Hyperlink" xfId="4170" builtinId="8" hidden="1"/>
    <cellStyle name="Hyperlink" xfId="4172" builtinId="8" hidden="1"/>
    <cellStyle name="Hyperlink" xfId="4174" builtinId="8" hidden="1"/>
    <cellStyle name="Hyperlink" xfId="4176" builtinId="8" hidden="1"/>
    <cellStyle name="Hyperlink" xfId="4178" builtinId="8" hidden="1"/>
    <cellStyle name="Hyperlink" xfId="4180" builtinId="8" hidden="1"/>
    <cellStyle name="Hyperlink" xfId="4182" builtinId="8" hidden="1"/>
    <cellStyle name="Hyperlink" xfId="4184" builtinId="8" hidden="1"/>
    <cellStyle name="Hyperlink" xfId="4186" builtinId="8" hidden="1"/>
    <cellStyle name="Hyperlink" xfId="4188" builtinId="8" hidden="1"/>
    <cellStyle name="Hyperlink" xfId="4190" builtinId="8" hidden="1"/>
    <cellStyle name="Hyperlink" xfId="4192" builtinId="8" hidden="1"/>
    <cellStyle name="Hyperlink" xfId="4194" builtinId="8" hidden="1"/>
    <cellStyle name="Hyperlink" xfId="4196" builtinId="8" hidden="1"/>
    <cellStyle name="Hyperlink" xfId="4198" builtinId="8" hidden="1"/>
    <cellStyle name="Hyperlink" xfId="4200" builtinId="8" hidden="1"/>
    <cellStyle name="Hyperlink" xfId="4202" builtinId="8" hidden="1"/>
    <cellStyle name="Hyperlink" xfId="4204" builtinId="8" hidden="1"/>
    <cellStyle name="Hyperlink" xfId="4206" builtinId="8" hidden="1"/>
    <cellStyle name="Hyperlink" xfId="4208" builtinId="8" hidden="1"/>
    <cellStyle name="Hyperlink" xfId="4210" builtinId="8" hidden="1"/>
    <cellStyle name="Hyperlink" xfId="4212" builtinId="8" hidden="1"/>
    <cellStyle name="Hyperlink" xfId="4214" builtinId="8" hidden="1"/>
    <cellStyle name="Hyperlink" xfId="4216" builtinId="8" hidden="1"/>
    <cellStyle name="Hyperlink" xfId="4218" builtinId="8" hidden="1"/>
    <cellStyle name="Hyperlink" xfId="4220" builtinId="8" hidden="1"/>
    <cellStyle name="Hyperlink" xfId="4222" builtinId="8" hidden="1"/>
    <cellStyle name="Hyperlink" xfId="4224" builtinId="8" hidden="1"/>
    <cellStyle name="Hyperlink" xfId="4226" builtinId="8" hidden="1"/>
    <cellStyle name="Hyperlink" xfId="4228" builtinId="8" hidden="1"/>
    <cellStyle name="Hyperlink" xfId="4230" builtinId="8" hidden="1"/>
    <cellStyle name="Hyperlink" xfId="4232" builtinId="8" hidden="1"/>
    <cellStyle name="Hyperlink" xfId="4234" builtinId="8" hidden="1"/>
    <cellStyle name="Hyperlink" xfId="4236" builtinId="8" hidden="1"/>
    <cellStyle name="Hyperlink" xfId="4238" builtinId="8" hidden="1"/>
    <cellStyle name="Hyperlink" xfId="4240" builtinId="8" hidden="1"/>
    <cellStyle name="Hyperlink" xfId="4242" builtinId="8" hidden="1"/>
    <cellStyle name="Hyperlink" xfId="4244" builtinId="8" hidden="1"/>
    <cellStyle name="Hyperlink" xfId="4246" builtinId="8" hidden="1"/>
    <cellStyle name="Hyperlink" xfId="4248" builtinId="8" hidden="1"/>
    <cellStyle name="Hyperlink" xfId="4250" builtinId="8" hidden="1"/>
    <cellStyle name="Hyperlink" xfId="4252" builtinId="8" hidden="1"/>
    <cellStyle name="Hyperlink" xfId="4254" builtinId="8" hidden="1"/>
    <cellStyle name="Hyperlink" xfId="4256" builtinId="8" hidden="1"/>
    <cellStyle name="Hyperlink" xfId="4258" builtinId="8" hidden="1"/>
    <cellStyle name="Hyperlink" xfId="4260" builtinId="8" hidden="1"/>
    <cellStyle name="Hyperlink" xfId="4262" builtinId="8" hidden="1"/>
    <cellStyle name="Hyperlink" xfId="4264" builtinId="8" hidden="1"/>
    <cellStyle name="Hyperlink" xfId="4266" builtinId="8" hidden="1"/>
    <cellStyle name="Hyperlink" xfId="4268" builtinId="8" hidden="1"/>
    <cellStyle name="Hyperlink" xfId="4270" builtinId="8" hidden="1"/>
    <cellStyle name="Hyperlink" xfId="4272" builtinId="8" hidden="1"/>
    <cellStyle name="Hyperlink" xfId="4274" builtinId="8" hidden="1"/>
    <cellStyle name="Hyperlink" xfId="4276" builtinId="8" hidden="1"/>
    <cellStyle name="Hyperlink" xfId="4278" builtinId="8" hidden="1"/>
    <cellStyle name="Hyperlink" xfId="4280" builtinId="8" hidden="1"/>
    <cellStyle name="Hyperlink" xfId="4282" builtinId="8" hidden="1"/>
    <cellStyle name="Hyperlink" xfId="4284" builtinId="8" hidden="1"/>
    <cellStyle name="Hyperlink" xfId="4286" builtinId="8" hidden="1"/>
    <cellStyle name="Hyperlink" xfId="4288" builtinId="8" hidden="1"/>
    <cellStyle name="Hyperlink" xfId="4290" builtinId="8" hidden="1"/>
    <cellStyle name="Hyperlink" xfId="4292" builtinId="8" hidden="1"/>
    <cellStyle name="Hyperlink" xfId="4294" builtinId="8" hidden="1"/>
    <cellStyle name="Hyperlink" xfId="4296" builtinId="8" hidden="1"/>
    <cellStyle name="Hyperlink" xfId="4298" builtinId="8" hidden="1"/>
    <cellStyle name="Hyperlink" xfId="4300" builtinId="8" hidden="1"/>
    <cellStyle name="Hyperlink" xfId="4302" builtinId="8" hidden="1"/>
    <cellStyle name="Hyperlink" xfId="4304" builtinId="8" hidden="1"/>
    <cellStyle name="Hyperlink" xfId="4306" builtinId="8" hidden="1"/>
    <cellStyle name="Hyperlink" xfId="4308" builtinId="8" hidden="1"/>
    <cellStyle name="Hyperlink" xfId="4310" builtinId="8" hidden="1"/>
    <cellStyle name="Hyperlink 2" xfId="75" xr:uid="{00000000-0005-0000-0000-000060100000}"/>
    <cellStyle name="Hyperlink 3" xfId="76" xr:uid="{00000000-0005-0000-0000-000061100000}"/>
    <cellStyle name="Input [yellow]" xfId="697" xr:uid="{00000000-0005-0000-0000-000062100000}"/>
    <cellStyle name="Input 2" xfId="77" xr:uid="{00000000-0005-0000-0000-000063100000}"/>
    <cellStyle name="Input 3" xfId="698" xr:uid="{00000000-0005-0000-0000-000064100000}"/>
    <cellStyle name="Input 4" xfId="699" xr:uid="{00000000-0005-0000-0000-000065100000}"/>
    <cellStyle name="Input 5" xfId="700" xr:uid="{00000000-0005-0000-0000-000066100000}"/>
    <cellStyle name="Input 6" xfId="701" xr:uid="{00000000-0005-0000-0000-000067100000}"/>
    <cellStyle name="Input 7" xfId="702" xr:uid="{00000000-0005-0000-0000-000068100000}"/>
    <cellStyle name="Linked Cell 2" xfId="78" xr:uid="{00000000-0005-0000-0000-000069100000}"/>
    <cellStyle name="Linked Cell 3" xfId="703" xr:uid="{00000000-0005-0000-0000-00006A100000}"/>
    <cellStyle name="M" xfId="704" xr:uid="{00000000-0005-0000-0000-00006B100000}"/>
    <cellStyle name="M.00" xfId="705" xr:uid="{00000000-0005-0000-0000-00006C100000}"/>
    <cellStyle name="M_9. Rev2Cost_GDPIPI" xfId="706" xr:uid="{00000000-0005-0000-0000-00006D100000}"/>
    <cellStyle name="M_lists" xfId="707" xr:uid="{00000000-0005-0000-0000-00006E100000}"/>
    <cellStyle name="M_lists_4. Current Monthly Fixed Charge" xfId="708" xr:uid="{00000000-0005-0000-0000-00006F100000}"/>
    <cellStyle name="M_Sheet4" xfId="709" xr:uid="{00000000-0005-0000-0000-000070100000}"/>
    <cellStyle name="Neutral 2" xfId="79" xr:uid="{00000000-0005-0000-0000-000071100000}"/>
    <cellStyle name="Neutral 3" xfId="710" xr:uid="{00000000-0005-0000-0000-000072100000}"/>
    <cellStyle name="Normal" xfId="0" builtinId="0"/>
    <cellStyle name="Normal - Style1" xfId="80" xr:uid="{00000000-0005-0000-0000-000074100000}"/>
    <cellStyle name="Normal 10" xfId="81" xr:uid="{00000000-0005-0000-0000-000075100000}"/>
    <cellStyle name="Normal 10 2" xfId="82" xr:uid="{00000000-0005-0000-0000-000076100000}"/>
    <cellStyle name="Normal 10 3" xfId="83" xr:uid="{00000000-0005-0000-0000-000077100000}"/>
    <cellStyle name="Normal 10 4" xfId="84" xr:uid="{00000000-0005-0000-0000-000078100000}"/>
    <cellStyle name="Normal 11" xfId="85" xr:uid="{00000000-0005-0000-0000-000079100000}"/>
    <cellStyle name="Normal 12" xfId="86" xr:uid="{00000000-0005-0000-0000-00007A100000}"/>
    <cellStyle name="Normal 123" xfId="87" xr:uid="{00000000-0005-0000-0000-00007B100000}"/>
    <cellStyle name="Normal 13" xfId="88" xr:uid="{00000000-0005-0000-0000-00007C100000}"/>
    <cellStyle name="Normal 14" xfId="89" xr:uid="{00000000-0005-0000-0000-00007D100000}"/>
    <cellStyle name="Normal 14 2" xfId="90" xr:uid="{00000000-0005-0000-0000-00007E100000}"/>
    <cellStyle name="Normal 14 3" xfId="91" xr:uid="{00000000-0005-0000-0000-00007F100000}"/>
    <cellStyle name="Normal 14 4" xfId="92" xr:uid="{00000000-0005-0000-0000-000080100000}"/>
    <cellStyle name="Normal 15" xfId="93" xr:uid="{00000000-0005-0000-0000-000081100000}"/>
    <cellStyle name="Normal 15 2" xfId="94" xr:uid="{00000000-0005-0000-0000-000082100000}"/>
    <cellStyle name="Normal 16" xfId="95" xr:uid="{00000000-0005-0000-0000-000083100000}"/>
    <cellStyle name="Normal 16 2" xfId="96" xr:uid="{00000000-0005-0000-0000-000084100000}"/>
    <cellStyle name="Normal 17" xfId="97" xr:uid="{00000000-0005-0000-0000-000085100000}"/>
    <cellStyle name="Normal 17 2" xfId="98" xr:uid="{00000000-0005-0000-0000-000086100000}"/>
    <cellStyle name="Normal 18" xfId="99" xr:uid="{00000000-0005-0000-0000-000087100000}"/>
    <cellStyle name="Normal 19" xfId="100" xr:uid="{00000000-0005-0000-0000-000088100000}"/>
    <cellStyle name="Normal 2" xfId="101" xr:uid="{00000000-0005-0000-0000-000089100000}"/>
    <cellStyle name="Normal 2 2" xfId="102" xr:uid="{00000000-0005-0000-0000-00008A100000}"/>
    <cellStyle name="Normal 2 2 2" xfId="103" xr:uid="{00000000-0005-0000-0000-00008B100000}"/>
    <cellStyle name="Normal 2 2 2 2" xfId="104" xr:uid="{00000000-0005-0000-0000-00008C100000}"/>
    <cellStyle name="Normal 2 2 2 3" xfId="105" xr:uid="{00000000-0005-0000-0000-00008D100000}"/>
    <cellStyle name="Normal 2 2 3" xfId="106" xr:uid="{00000000-0005-0000-0000-00008E100000}"/>
    <cellStyle name="Normal 2 2 4" xfId="107" xr:uid="{00000000-0005-0000-0000-00008F100000}"/>
    <cellStyle name="Normal 2 3" xfId="108" xr:uid="{00000000-0005-0000-0000-000090100000}"/>
    <cellStyle name="Normal 2 3 2" xfId="109" xr:uid="{00000000-0005-0000-0000-000091100000}"/>
    <cellStyle name="Normal 2 3 3" xfId="110" xr:uid="{00000000-0005-0000-0000-000092100000}"/>
    <cellStyle name="Normal 2 4" xfId="111" xr:uid="{00000000-0005-0000-0000-000093100000}"/>
    <cellStyle name="Normal 20" xfId="112" xr:uid="{00000000-0005-0000-0000-000094100000}"/>
    <cellStyle name="Normal 21" xfId="113" xr:uid="{00000000-0005-0000-0000-000095100000}"/>
    <cellStyle name="Normal 22" xfId="114" xr:uid="{00000000-0005-0000-0000-000096100000}"/>
    <cellStyle name="Normal 23" xfId="115" xr:uid="{00000000-0005-0000-0000-000097100000}"/>
    <cellStyle name="Normal 24" xfId="116" xr:uid="{00000000-0005-0000-0000-000098100000}"/>
    <cellStyle name="Normal 25" xfId="117" xr:uid="{00000000-0005-0000-0000-000099100000}"/>
    <cellStyle name="Normal 26" xfId="118" xr:uid="{00000000-0005-0000-0000-00009A100000}"/>
    <cellStyle name="Normal 27" xfId="119" xr:uid="{00000000-0005-0000-0000-00009B100000}"/>
    <cellStyle name="Normal 28" xfId="120" xr:uid="{00000000-0005-0000-0000-00009C100000}"/>
    <cellStyle name="Normal 29" xfId="121" xr:uid="{00000000-0005-0000-0000-00009D100000}"/>
    <cellStyle name="Normal 3" xfId="122" xr:uid="{00000000-0005-0000-0000-00009E100000}"/>
    <cellStyle name="Normal 3 2" xfId="123" xr:uid="{00000000-0005-0000-0000-00009F100000}"/>
    <cellStyle name="Normal 3 2 2" xfId="124" xr:uid="{00000000-0005-0000-0000-0000A0100000}"/>
    <cellStyle name="Normal 3 2 3" xfId="125" xr:uid="{00000000-0005-0000-0000-0000A1100000}"/>
    <cellStyle name="Normal 3 3" xfId="126" xr:uid="{00000000-0005-0000-0000-0000A2100000}"/>
    <cellStyle name="Normal 3 3 2" xfId="127" xr:uid="{00000000-0005-0000-0000-0000A3100000}"/>
    <cellStyle name="Normal 3 4" xfId="128" xr:uid="{00000000-0005-0000-0000-0000A4100000}"/>
    <cellStyle name="Normal 30" xfId="129" xr:uid="{00000000-0005-0000-0000-0000A5100000}"/>
    <cellStyle name="Normal 31" xfId="130" xr:uid="{00000000-0005-0000-0000-0000A6100000}"/>
    <cellStyle name="Normal 4" xfId="131" xr:uid="{00000000-0005-0000-0000-0000A7100000}"/>
    <cellStyle name="Normal 4 2" xfId="132" xr:uid="{00000000-0005-0000-0000-0000A8100000}"/>
    <cellStyle name="Normal 4 2 2" xfId="133" xr:uid="{00000000-0005-0000-0000-0000A9100000}"/>
    <cellStyle name="Normal 4 2 3" xfId="134" xr:uid="{00000000-0005-0000-0000-0000AA100000}"/>
    <cellStyle name="Normal 4 2 4" xfId="135" xr:uid="{00000000-0005-0000-0000-0000AB100000}"/>
    <cellStyle name="Normal 4 2 5" xfId="136" xr:uid="{00000000-0005-0000-0000-0000AC100000}"/>
    <cellStyle name="Normal 4 3" xfId="137" xr:uid="{00000000-0005-0000-0000-0000AD100000}"/>
    <cellStyle name="Normal 4 3 2" xfId="138" xr:uid="{00000000-0005-0000-0000-0000AE100000}"/>
    <cellStyle name="Normal 4 4" xfId="139" xr:uid="{00000000-0005-0000-0000-0000AF100000}"/>
    <cellStyle name="Normal 5" xfId="140" xr:uid="{00000000-0005-0000-0000-0000B0100000}"/>
    <cellStyle name="Normal 5 2" xfId="141" xr:uid="{00000000-0005-0000-0000-0000B1100000}"/>
    <cellStyle name="Normal 5 3" xfId="142" xr:uid="{00000000-0005-0000-0000-0000B2100000}"/>
    <cellStyle name="Normal 6" xfId="143" xr:uid="{00000000-0005-0000-0000-0000B3100000}"/>
    <cellStyle name="Normal 6 2" xfId="144" xr:uid="{00000000-0005-0000-0000-0000B4100000}"/>
    <cellStyle name="Normal 6 3" xfId="145" xr:uid="{00000000-0005-0000-0000-0000B5100000}"/>
    <cellStyle name="Normal 6 4" xfId="146" xr:uid="{00000000-0005-0000-0000-0000B6100000}"/>
    <cellStyle name="Normal 7" xfId="147" xr:uid="{00000000-0005-0000-0000-0000B7100000}"/>
    <cellStyle name="Normal 7 2" xfId="148" xr:uid="{00000000-0005-0000-0000-0000B8100000}"/>
    <cellStyle name="Normal 7 3" xfId="149" xr:uid="{00000000-0005-0000-0000-0000B9100000}"/>
    <cellStyle name="Normal 8" xfId="150" xr:uid="{00000000-0005-0000-0000-0000BA100000}"/>
    <cellStyle name="Normal 8 2" xfId="151" xr:uid="{00000000-0005-0000-0000-0000BB100000}"/>
    <cellStyle name="Normal 9" xfId="152" xr:uid="{00000000-0005-0000-0000-0000BC100000}"/>
    <cellStyle name="Normal 9 2" xfId="153" xr:uid="{00000000-0005-0000-0000-0000BD100000}"/>
    <cellStyle name="Note 2" xfId="154" xr:uid="{00000000-0005-0000-0000-0000BE100000}"/>
    <cellStyle name="Note 3" xfId="711" xr:uid="{00000000-0005-0000-0000-0000BF100000}"/>
    <cellStyle name="Note 4" xfId="712" xr:uid="{00000000-0005-0000-0000-0000C0100000}"/>
    <cellStyle name="Output 2" xfId="155" xr:uid="{00000000-0005-0000-0000-0000C1100000}"/>
    <cellStyle name="Output 3" xfId="713" xr:uid="{00000000-0005-0000-0000-0000C2100000}"/>
    <cellStyle name="Output 4" xfId="714" xr:uid="{00000000-0005-0000-0000-0000C3100000}"/>
    <cellStyle name="Percent [2]" xfId="715" xr:uid="{00000000-0005-0000-0000-0000C4100000}"/>
    <cellStyle name="Percent 2" xfId="156" xr:uid="{00000000-0005-0000-0000-0000C5100000}"/>
    <cellStyle name="Percent 2 2" xfId="157" xr:uid="{00000000-0005-0000-0000-0000C6100000}"/>
    <cellStyle name="Percent 2 3" xfId="158" xr:uid="{00000000-0005-0000-0000-0000C7100000}"/>
    <cellStyle name="Percent 3" xfId="159" xr:uid="{00000000-0005-0000-0000-0000C8100000}"/>
    <cellStyle name="Percent 3 2" xfId="160" xr:uid="{00000000-0005-0000-0000-0000C9100000}"/>
    <cellStyle name="Percent 3 3" xfId="161" xr:uid="{00000000-0005-0000-0000-0000CA100000}"/>
    <cellStyle name="Percent 4" xfId="162" xr:uid="{00000000-0005-0000-0000-0000CB100000}"/>
    <cellStyle name="Percent 5" xfId="163" xr:uid="{00000000-0005-0000-0000-0000CC100000}"/>
    <cellStyle name="Percent 5 2" xfId="648" xr:uid="{00000000-0005-0000-0000-0000CD100000}"/>
    <cellStyle name="Percent 6" xfId="164" xr:uid="{00000000-0005-0000-0000-0000CE100000}"/>
    <cellStyle name="Percent 7" xfId="716" xr:uid="{00000000-0005-0000-0000-0000CF100000}"/>
    <cellStyle name="Percent 8" xfId="717" xr:uid="{00000000-0005-0000-0000-0000D0100000}"/>
    <cellStyle name="Percent 9" xfId="718" xr:uid="{00000000-0005-0000-0000-0000D1100000}"/>
    <cellStyle name="Title 2" xfId="719" xr:uid="{00000000-0005-0000-0000-0000D2100000}"/>
    <cellStyle name="Title 3" xfId="720" xr:uid="{00000000-0005-0000-0000-0000D3100000}"/>
    <cellStyle name="Total 2" xfId="165" xr:uid="{00000000-0005-0000-0000-0000D4100000}"/>
    <cellStyle name="Total 3" xfId="721" xr:uid="{00000000-0005-0000-0000-0000D5100000}"/>
    <cellStyle name="Total 4" xfId="722" xr:uid="{00000000-0005-0000-0000-0000D6100000}"/>
    <cellStyle name="Warning Text 2" xfId="166" xr:uid="{00000000-0005-0000-0000-0000D7100000}"/>
    <cellStyle name="Warning Text 3" xfId="723" xr:uid="{00000000-0005-0000-0000-0000D81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h\YDrive\THESL\Finance\Internal\Team\Capital%20Services\Month%20End%20Reporting\2014\05.May\Reporting\FA%20Continuity%20Schedule\FA%20Data\Project%20mismatch%20201404%20WD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YSTAL_PERSIST"/>
      <sheetName val="summary"/>
      <sheetName val="Dist1 opex in capex"/>
      <sheetName val="Dist1 capex opex"/>
      <sheetName val="Dist2 capex in opex"/>
      <sheetName val="Dist2 opex in capex"/>
      <sheetName val="Dist8  capex in opex"/>
      <sheetName val="Dist 8 opex in capex"/>
      <sheetName val="DatesDropDown"/>
      <sheetName val="Drop-Down List"/>
      <sheetName val="Drop-Down Lists"/>
      <sheetName val="EWP RC LIST"/>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82EBA-1FDB-47BD-94D6-51DC95DD817D}">
  <sheetPr>
    <pageSetUpPr fitToPage="1"/>
  </sheetPr>
  <dimension ref="A1:N104"/>
  <sheetViews>
    <sheetView tabSelected="1" zoomScale="85" zoomScaleNormal="85" workbookViewId="0"/>
  </sheetViews>
  <sheetFormatPr defaultColWidth="9.453125" defaultRowHeight="12.5" x14ac:dyDescent="0.25"/>
  <cols>
    <col min="1" max="1" width="7.54296875" style="1" customWidth="1"/>
    <col min="2" max="2" width="10.453125" style="1" customWidth="1"/>
    <col min="3" max="3" width="37.54296875" style="2" customWidth="1"/>
    <col min="4" max="4" width="17.26953125" style="2" customWidth="1"/>
    <col min="5" max="5" width="19.7265625" style="2" bestFit="1" customWidth="1"/>
    <col min="6" max="6" width="18.26953125" style="2" customWidth="1"/>
    <col min="7" max="7" width="16.26953125" style="2" bestFit="1" customWidth="1"/>
    <col min="8" max="8" width="10.453125" style="2" bestFit="1" customWidth="1"/>
    <col min="9" max="9" width="1.54296875" style="2" customWidth="1"/>
    <col min="10" max="10" width="15.7265625" style="2" customWidth="1"/>
    <col min="11" max="11" width="24.26953125" style="2" bestFit="1" customWidth="1"/>
    <col min="12" max="12" width="13.54296875" style="2" bestFit="1" customWidth="1"/>
    <col min="13" max="13" width="19.54296875" style="2" customWidth="1"/>
    <col min="14" max="14" width="20.26953125" style="2" customWidth="1"/>
    <col min="15" max="16384" width="9.453125" style="2"/>
  </cols>
  <sheetData>
    <row r="1" spans="1:14" ht="13" x14ac:dyDescent="0.3">
      <c r="M1" s="3" t="s">
        <v>0</v>
      </c>
      <c r="N1" s="53" t="s">
        <v>86</v>
      </c>
    </row>
    <row r="2" spans="1:14" ht="13" x14ac:dyDescent="0.3">
      <c r="M2" s="3" t="s">
        <v>1</v>
      </c>
      <c r="N2" s="4" t="s">
        <v>94</v>
      </c>
    </row>
    <row r="3" spans="1:14" ht="13" x14ac:dyDescent="0.3">
      <c r="M3" s="3" t="s">
        <v>2</v>
      </c>
      <c r="N3" s="4"/>
    </row>
    <row r="4" spans="1:14" ht="13" x14ac:dyDescent="0.3">
      <c r="M4" s="3" t="s">
        <v>3</v>
      </c>
      <c r="N4" s="4">
        <v>2</v>
      </c>
    </row>
    <row r="5" spans="1:14" ht="13" x14ac:dyDescent="0.3">
      <c r="M5" s="3" t="s">
        <v>4</v>
      </c>
      <c r="N5" s="5"/>
    </row>
    <row r="6" spans="1:14" ht="9" customHeight="1" x14ac:dyDescent="0.3">
      <c r="M6" s="3"/>
      <c r="N6" s="6"/>
    </row>
    <row r="7" spans="1:14" ht="13" x14ac:dyDescent="0.3">
      <c r="M7" s="3" t="s">
        <v>5</v>
      </c>
      <c r="N7" s="50">
        <v>45520</v>
      </c>
    </row>
    <row r="8" spans="1:14" ht="9" customHeight="1" x14ac:dyDescent="0.25"/>
    <row r="9" spans="1:14" ht="20.25" customHeight="1" x14ac:dyDescent="0.25">
      <c r="A9" s="70" t="s">
        <v>47</v>
      </c>
      <c r="B9" s="70"/>
      <c r="C9" s="70"/>
      <c r="D9" s="70"/>
      <c r="E9" s="70"/>
      <c r="F9" s="70"/>
      <c r="G9" s="70"/>
      <c r="H9" s="70"/>
      <c r="I9" s="70"/>
      <c r="J9" s="70"/>
      <c r="K9" s="70"/>
      <c r="L9" s="70"/>
      <c r="M9" s="70"/>
      <c r="N9" s="70"/>
    </row>
    <row r="10" spans="1:14" ht="21" x14ac:dyDescent="0.25">
      <c r="A10" s="70" t="s">
        <v>48</v>
      </c>
      <c r="B10" s="70"/>
      <c r="C10" s="70"/>
      <c r="D10" s="70"/>
      <c r="E10" s="70"/>
      <c r="F10" s="70"/>
      <c r="G10" s="70"/>
      <c r="H10" s="70"/>
      <c r="I10" s="70"/>
      <c r="J10" s="70"/>
      <c r="K10" s="70"/>
      <c r="L10" s="70"/>
      <c r="M10" s="70"/>
      <c r="N10" s="70"/>
    </row>
    <row r="12" spans="1:14" ht="13" x14ac:dyDescent="0.3">
      <c r="A12" s="7" t="s">
        <v>49</v>
      </c>
    </row>
    <row r="14" spans="1:14" x14ac:dyDescent="0.25">
      <c r="A14" s="1">
        <v>1</v>
      </c>
      <c r="B14" s="71" t="s">
        <v>50</v>
      </c>
      <c r="C14" s="71"/>
      <c r="D14" s="71"/>
      <c r="E14" s="71"/>
      <c r="F14" s="71"/>
      <c r="G14" s="71"/>
      <c r="H14" s="71"/>
      <c r="I14" s="71"/>
      <c r="J14" s="71"/>
      <c r="K14" s="71"/>
      <c r="L14" s="71"/>
      <c r="M14" s="71"/>
      <c r="N14" s="71"/>
    </row>
    <row r="15" spans="1:14" ht="29.25" customHeight="1" x14ac:dyDescent="0.25">
      <c r="B15" s="71"/>
      <c r="C15" s="71"/>
      <c r="D15" s="71"/>
      <c r="E15" s="71"/>
      <c r="F15" s="71"/>
      <c r="G15" s="71"/>
      <c r="H15" s="71"/>
      <c r="I15" s="71"/>
      <c r="J15" s="71"/>
      <c r="K15" s="71"/>
      <c r="L15" s="71"/>
      <c r="M15" s="71"/>
      <c r="N15" s="71"/>
    </row>
    <row r="16" spans="1:14" ht="12.75" customHeight="1" x14ac:dyDescent="0.25"/>
    <row r="17" spans="1:14" x14ac:dyDescent="0.25">
      <c r="A17" s="1">
        <v>2</v>
      </c>
      <c r="B17" s="71" t="s">
        <v>51</v>
      </c>
      <c r="C17" s="71"/>
      <c r="D17" s="71"/>
      <c r="E17" s="71"/>
      <c r="F17" s="71"/>
      <c r="G17" s="71"/>
      <c r="H17" s="71"/>
      <c r="I17" s="71"/>
      <c r="J17" s="71"/>
      <c r="K17" s="71"/>
      <c r="L17" s="71"/>
      <c r="M17" s="71"/>
      <c r="N17" s="71"/>
    </row>
    <row r="18" spans="1:14" x14ac:dyDescent="0.25">
      <c r="B18" s="71"/>
      <c r="C18" s="71"/>
      <c r="D18" s="71"/>
      <c r="E18" s="71"/>
      <c r="F18" s="71"/>
      <c r="G18" s="71"/>
      <c r="H18" s="71"/>
      <c r="I18" s="71"/>
      <c r="J18" s="71"/>
      <c r="K18" s="71"/>
      <c r="L18" s="71"/>
      <c r="M18" s="71"/>
      <c r="N18" s="71"/>
    </row>
    <row r="20" spans="1:14" x14ac:dyDescent="0.25">
      <c r="A20" s="1">
        <v>3</v>
      </c>
      <c r="B20" s="61" t="s">
        <v>52</v>
      </c>
      <c r="C20" s="61"/>
      <c r="D20" s="61"/>
      <c r="E20" s="61"/>
      <c r="F20" s="61"/>
      <c r="G20" s="61"/>
      <c r="H20" s="61"/>
      <c r="I20" s="61"/>
      <c r="J20" s="61"/>
      <c r="K20" s="61"/>
      <c r="L20" s="61"/>
      <c r="M20" s="61"/>
      <c r="N20" s="61"/>
    </row>
    <row r="22" spans="1:14" x14ac:dyDescent="0.25">
      <c r="A22" s="1">
        <v>4</v>
      </c>
      <c r="B22" s="9" t="s">
        <v>53</v>
      </c>
    </row>
    <row r="24" spans="1:14" ht="30.75" customHeight="1" x14ac:dyDescent="0.25">
      <c r="A24" s="1">
        <v>5</v>
      </c>
      <c r="B24" s="61" t="s">
        <v>54</v>
      </c>
      <c r="C24" s="61"/>
      <c r="D24" s="61"/>
      <c r="E24" s="61"/>
      <c r="F24" s="61"/>
      <c r="G24" s="61"/>
      <c r="H24" s="61"/>
      <c r="I24" s="61"/>
      <c r="J24" s="61"/>
      <c r="K24" s="61"/>
      <c r="L24" s="61"/>
      <c r="M24" s="61"/>
      <c r="N24" s="61"/>
    </row>
    <row r="26" spans="1:14" x14ac:dyDescent="0.25">
      <c r="A26" s="1">
        <v>6</v>
      </c>
      <c r="B26" s="61" t="s">
        <v>55</v>
      </c>
      <c r="C26" s="61"/>
      <c r="D26" s="61"/>
      <c r="E26" s="61"/>
      <c r="F26" s="61"/>
      <c r="G26" s="61"/>
      <c r="H26" s="61"/>
      <c r="I26" s="61"/>
      <c r="J26" s="61"/>
      <c r="K26" s="61"/>
      <c r="L26" s="61"/>
      <c r="M26" s="61"/>
      <c r="N26" s="61"/>
    </row>
    <row r="27" spans="1:14" x14ac:dyDescent="0.25">
      <c r="B27" s="61"/>
      <c r="C27" s="61"/>
      <c r="D27" s="61"/>
      <c r="E27" s="61"/>
      <c r="F27" s="61"/>
      <c r="G27" s="61"/>
      <c r="H27" s="61"/>
      <c r="I27" s="61"/>
      <c r="J27" s="61"/>
      <c r="K27" s="61"/>
      <c r="L27" s="61"/>
      <c r="M27" s="61"/>
      <c r="N27" s="61"/>
    </row>
    <row r="28" spans="1:14" x14ac:dyDescent="0.25">
      <c r="B28" s="61"/>
      <c r="C28" s="61"/>
      <c r="D28" s="61"/>
      <c r="E28" s="61"/>
      <c r="F28" s="61"/>
      <c r="G28" s="61"/>
      <c r="H28" s="61"/>
      <c r="I28" s="61"/>
      <c r="J28" s="61"/>
      <c r="K28" s="61"/>
      <c r="L28" s="61"/>
      <c r="M28" s="61"/>
      <c r="N28" s="61"/>
    </row>
    <row r="30" spans="1:14" ht="12.75" customHeight="1" x14ac:dyDescent="0.25">
      <c r="A30" s="1">
        <v>7</v>
      </c>
      <c r="B30" s="9" t="s">
        <v>56</v>
      </c>
      <c r="C30" s="51"/>
      <c r="D30" s="51"/>
      <c r="E30" s="51"/>
      <c r="F30" s="51"/>
      <c r="G30" s="51"/>
      <c r="H30" s="51"/>
      <c r="I30" s="51"/>
      <c r="J30" s="51"/>
      <c r="K30" s="51"/>
      <c r="L30" s="51"/>
      <c r="M30" s="51"/>
      <c r="N30" s="51"/>
    </row>
    <row r="31" spans="1:14" x14ac:dyDescent="0.25">
      <c r="B31" s="51"/>
      <c r="C31" s="51"/>
      <c r="D31" s="51"/>
      <c r="E31" s="51"/>
      <c r="F31" s="51"/>
      <c r="G31" s="51"/>
      <c r="H31" s="51"/>
      <c r="I31" s="51"/>
      <c r="J31" s="51"/>
      <c r="K31" s="51"/>
      <c r="L31" s="51"/>
      <c r="M31" s="51"/>
      <c r="N31" s="51"/>
    </row>
    <row r="32" spans="1:14" x14ac:dyDescent="0.25">
      <c r="A32" s="1">
        <v>8</v>
      </c>
      <c r="B32" s="9" t="s">
        <v>57</v>
      </c>
      <c r="C32" s="51"/>
      <c r="D32" s="51"/>
      <c r="E32" s="51"/>
      <c r="F32" s="51"/>
      <c r="G32" s="51"/>
      <c r="H32" s="51"/>
      <c r="I32" s="51"/>
      <c r="J32" s="51"/>
      <c r="K32" s="51"/>
      <c r="L32" s="51"/>
      <c r="M32" s="51"/>
      <c r="N32" s="51"/>
    </row>
    <row r="42" spans="1:14" ht="15" thickBot="1" x14ac:dyDescent="0.35">
      <c r="E42" s="10" t="s">
        <v>58</v>
      </c>
      <c r="F42" s="42" t="s">
        <v>59</v>
      </c>
    </row>
    <row r="43" spans="1:14" ht="14.5" thickBot="1" x14ac:dyDescent="0.35">
      <c r="E43" s="10" t="s">
        <v>6</v>
      </c>
      <c r="F43" s="43">
        <v>2020</v>
      </c>
      <c r="G43" s="11"/>
      <c r="H43" s="44">
        <v>10</v>
      </c>
    </row>
    <row r="45" spans="1:14" ht="13" x14ac:dyDescent="0.3">
      <c r="D45" s="62" t="s">
        <v>60</v>
      </c>
      <c r="E45" s="63"/>
      <c r="F45" s="63"/>
      <c r="G45" s="63"/>
      <c r="H45" s="64"/>
      <c r="J45" s="12"/>
      <c r="K45" s="45" t="s">
        <v>61</v>
      </c>
      <c r="L45" s="45"/>
      <c r="M45" s="46"/>
    </row>
    <row r="46" spans="1:14" ht="30" customHeight="1" x14ac:dyDescent="0.3">
      <c r="A46" s="13" t="s">
        <v>62</v>
      </c>
      <c r="B46" s="13" t="s">
        <v>63</v>
      </c>
      <c r="C46" s="14" t="s">
        <v>64</v>
      </c>
      <c r="D46" s="13" t="s">
        <v>65</v>
      </c>
      <c r="E46" s="15" t="s">
        <v>66</v>
      </c>
      <c r="F46" s="15" t="s">
        <v>67</v>
      </c>
      <c r="G46" s="13" t="s">
        <v>8</v>
      </c>
      <c r="H46" s="13" t="s">
        <v>68</v>
      </c>
      <c r="I46" s="16"/>
      <c r="J46" s="13" t="s">
        <v>65</v>
      </c>
      <c r="K46" s="17" t="s">
        <v>7</v>
      </c>
      <c r="L46" s="17" t="s">
        <v>67</v>
      </c>
      <c r="M46" s="18" t="s">
        <v>8</v>
      </c>
      <c r="N46" s="13" t="s">
        <v>9</v>
      </c>
    </row>
    <row r="47" spans="1:14" ht="25.5" customHeight="1" x14ac:dyDescent="0.35">
      <c r="A47" s="13"/>
      <c r="B47" s="19">
        <v>1609</v>
      </c>
      <c r="C47" s="23" t="s">
        <v>36</v>
      </c>
      <c r="D47" s="38">
        <v>176699115.96000001</v>
      </c>
      <c r="E47" s="20">
        <v>-261093</v>
      </c>
      <c r="F47" s="20">
        <v>0</v>
      </c>
      <c r="G47" s="21">
        <v>176438022.96000001</v>
      </c>
      <c r="H47" s="21">
        <v>0</v>
      </c>
      <c r="I47" s="16"/>
      <c r="J47" s="38">
        <v>-17507185.109999999</v>
      </c>
      <c r="K47" s="20">
        <v>-7182016.0099999998</v>
      </c>
      <c r="L47" s="20">
        <v>0</v>
      </c>
      <c r="M47" s="21">
        <v>-24689201.119999997</v>
      </c>
      <c r="N47" s="47">
        <v>151748821.84</v>
      </c>
    </row>
    <row r="48" spans="1:14" ht="25" x14ac:dyDescent="0.35">
      <c r="A48" s="19">
        <v>12</v>
      </c>
      <c r="B48" s="19">
        <v>1611</v>
      </c>
      <c r="C48" s="23" t="s">
        <v>10</v>
      </c>
      <c r="D48" s="38">
        <v>231747399.12360001</v>
      </c>
      <c r="E48" s="20">
        <v>29064337.699999999</v>
      </c>
      <c r="F48" s="20">
        <v>0</v>
      </c>
      <c r="G48" s="21">
        <v>260811736.82359999</v>
      </c>
      <c r="H48" s="21">
        <v>0</v>
      </c>
      <c r="I48" s="22"/>
      <c r="J48" s="38">
        <v>-122541569.35680002</v>
      </c>
      <c r="K48" s="20">
        <v>-28894325.638599999</v>
      </c>
      <c r="L48" s="20">
        <v>0</v>
      </c>
      <c r="M48" s="21">
        <v>-151435894.99540001</v>
      </c>
      <c r="N48" s="47">
        <v>109375841.82819998</v>
      </c>
    </row>
    <row r="49" spans="1:14" ht="25" x14ac:dyDescent="0.35">
      <c r="A49" s="19" t="s">
        <v>69</v>
      </c>
      <c r="B49" s="19">
        <v>1612</v>
      </c>
      <c r="C49" s="23" t="s">
        <v>70</v>
      </c>
      <c r="D49" s="38">
        <v>0</v>
      </c>
      <c r="E49" s="20">
        <v>0</v>
      </c>
      <c r="F49" s="20">
        <v>0</v>
      </c>
      <c r="G49" s="21">
        <v>0</v>
      </c>
      <c r="H49" s="21">
        <v>0</v>
      </c>
      <c r="I49" s="22"/>
      <c r="J49" s="38">
        <v>0</v>
      </c>
      <c r="K49" s="20">
        <v>0</v>
      </c>
      <c r="L49" s="20">
        <v>0</v>
      </c>
      <c r="M49" s="21">
        <v>0</v>
      </c>
      <c r="N49" s="47">
        <v>0</v>
      </c>
    </row>
    <row r="50" spans="1:14" ht="14.5" x14ac:dyDescent="0.35">
      <c r="A50" s="19" t="s">
        <v>11</v>
      </c>
      <c r="B50" s="19">
        <v>1805</v>
      </c>
      <c r="C50" s="23" t="s">
        <v>12</v>
      </c>
      <c r="D50" s="38">
        <v>7006432.0499999998</v>
      </c>
      <c r="E50" s="20">
        <v>0</v>
      </c>
      <c r="F50" s="20">
        <v>0</v>
      </c>
      <c r="G50" s="21">
        <v>7006432.0499999998</v>
      </c>
      <c r="H50" s="21">
        <v>0</v>
      </c>
      <c r="I50" s="22"/>
      <c r="J50" s="38">
        <v>0</v>
      </c>
      <c r="K50" s="20">
        <v>0</v>
      </c>
      <c r="L50" s="20">
        <v>0</v>
      </c>
      <c r="M50" s="21">
        <v>0</v>
      </c>
      <c r="N50" s="47">
        <v>7006432.0499999998</v>
      </c>
    </row>
    <row r="51" spans="1:14" ht="14.5" x14ac:dyDescent="0.35">
      <c r="A51" s="19">
        <v>47</v>
      </c>
      <c r="B51" s="19">
        <v>1808</v>
      </c>
      <c r="C51" s="23" t="s">
        <v>13</v>
      </c>
      <c r="D51" s="38">
        <v>153360603.5</v>
      </c>
      <c r="E51" s="20">
        <v>7658837.5</v>
      </c>
      <c r="F51" s="20">
        <v>-17458.419999999998</v>
      </c>
      <c r="G51" s="21">
        <v>161001982.58000001</v>
      </c>
      <c r="H51" s="21">
        <v>0</v>
      </c>
      <c r="I51" s="22"/>
      <c r="J51" s="38">
        <v>-16360628.640000001</v>
      </c>
      <c r="K51" s="20">
        <v>-3962587.35</v>
      </c>
      <c r="L51" s="20">
        <v>2031.16</v>
      </c>
      <c r="M51" s="21">
        <v>-20321184.830000002</v>
      </c>
      <c r="N51" s="47">
        <v>140680797.75</v>
      </c>
    </row>
    <row r="52" spans="1:14" ht="14.5" x14ac:dyDescent="0.35">
      <c r="A52" s="19">
        <v>13</v>
      </c>
      <c r="B52" s="19">
        <v>1810</v>
      </c>
      <c r="C52" s="23" t="s">
        <v>24</v>
      </c>
      <c r="D52" s="38">
        <v>0</v>
      </c>
      <c r="E52" s="20">
        <v>0</v>
      </c>
      <c r="F52" s="20">
        <v>0</v>
      </c>
      <c r="G52" s="21">
        <v>0</v>
      </c>
      <c r="H52" s="21">
        <v>0</v>
      </c>
      <c r="I52" s="22"/>
      <c r="J52" s="38">
        <v>0</v>
      </c>
      <c r="K52" s="20">
        <v>0</v>
      </c>
      <c r="L52" s="20">
        <v>0</v>
      </c>
      <c r="M52" s="21">
        <v>0</v>
      </c>
      <c r="N52" s="47">
        <v>0</v>
      </c>
    </row>
    <row r="53" spans="1:14" ht="14.5" x14ac:dyDescent="0.35">
      <c r="A53" s="19">
        <v>47</v>
      </c>
      <c r="B53" s="19">
        <v>1815</v>
      </c>
      <c r="C53" s="23" t="s">
        <v>14</v>
      </c>
      <c r="D53" s="38">
        <v>40204949.969999999</v>
      </c>
      <c r="E53" s="20">
        <v>0</v>
      </c>
      <c r="F53" s="20">
        <v>0</v>
      </c>
      <c r="G53" s="21">
        <v>40204949.969999999</v>
      </c>
      <c r="H53" s="21">
        <v>0</v>
      </c>
      <c r="I53" s="22"/>
      <c r="J53" s="38">
        <v>-4530380.01</v>
      </c>
      <c r="K53" s="20">
        <v>-1368960.55</v>
      </c>
      <c r="L53" s="20">
        <v>0</v>
      </c>
      <c r="M53" s="21">
        <v>-5899340.5599999996</v>
      </c>
      <c r="N53" s="47">
        <v>34305609.409999996</v>
      </c>
    </row>
    <row r="54" spans="1:14" ht="14.5" x14ac:dyDescent="0.35">
      <c r="A54" s="19">
        <v>47</v>
      </c>
      <c r="B54" s="19">
        <v>1820</v>
      </c>
      <c r="C54" s="23" t="s">
        <v>15</v>
      </c>
      <c r="D54" s="38">
        <v>229923206.85999998</v>
      </c>
      <c r="E54" s="20">
        <v>21541170.150000002</v>
      </c>
      <c r="F54" s="20">
        <v>-529290.25</v>
      </c>
      <c r="G54" s="21">
        <v>250935086.75999999</v>
      </c>
      <c r="H54" s="21">
        <v>0</v>
      </c>
      <c r="I54" s="22"/>
      <c r="J54" s="38">
        <v>-46481471.420000002</v>
      </c>
      <c r="K54" s="20">
        <v>-10458680.440000001</v>
      </c>
      <c r="L54" s="20">
        <v>213693.13</v>
      </c>
      <c r="M54" s="21">
        <v>-56726458.729999997</v>
      </c>
      <c r="N54" s="47">
        <v>194208628.03</v>
      </c>
    </row>
    <row r="55" spans="1:14" ht="14.5" x14ac:dyDescent="0.35">
      <c r="A55" s="19">
        <v>47</v>
      </c>
      <c r="B55" s="19">
        <v>1825</v>
      </c>
      <c r="C55" s="23" t="s">
        <v>71</v>
      </c>
      <c r="D55" s="38">
        <v>780667.72</v>
      </c>
      <c r="E55" s="20">
        <v>3709160.7800000003</v>
      </c>
      <c r="F55" s="20">
        <v>0</v>
      </c>
      <c r="G55" s="21">
        <v>4489828.5</v>
      </c>
      <c r="H55" s="21">
        <v>0</v>
      </c>
      <c r="I55" s="22"/>
      <c r="J55" s="38">
        <v>-16263.91</v>
      </c>
      <c r="K55" s="20">
        <v>-59639.22</v>
      </c>
      <c r="L55" s="20">
        <v>0</v>
      </c>
      <c r="M55" s="21">
        <v>-75903.13</v>
      </c>
      <c r="N55" s="47">
        <v>4413925.37</v>
      </c>
    </row>
    <row r="56" spans="1:14" ht="14.5" x14ac:dyDescent="0.35">
      <c r="A56" s="19">
        <v>47</v>
      </c>
      <c r="B56" s="19">
        <v>1830</v>
      </c>
      <c r="C56" s="23" t="s">
        <v>16</v>
      </c>
      <c r="D56" s="38">
        <v>411917475.91999996</v>
      </c>
      <c r="E56" s="20">
        <v>33133517.52</v>
      </c>
      <c r="F56" s="20">
        <v>-3763425.03</v>
      </c>
      <c r="G56" s="21">
        <v>441287568.40999997</v>
      </c>
      <c r="H56" s="21">
        <v>0</v>
      </c>
      <c r="I56" s="22"/>
      <c r="J56" s="38">
        <v>-57810060.259999998</v>
      </c>
      <c r="K56" s="20">
        <v>-12078513.92</v>
      </c>
      <c r="L56" s="20">
        <v>805881.78</v>
      </c>
      <c r="M56" s="21">
        <v>-69082692.399999991</v>
      </c>
      <c r="N56" s="47">
        <v>372204876.00999999</v>
      </c>
    </row>
    <row r="57" spans="1:14" ht="14.5" x14ac:dyDescent="0.35">
      <c r="A57" s="19">
        <v>47</v>
      </c>
      <c r="B57" s="19">
        <v>1835</v>
      </c>
      <c r="C57" s="23" t="s">
        <v>17</v>
      </c>
      <c r="D57" s="38">
        <v>456513228.63999999</v>
      </c>
      <c r="E57" s="20">
        <v>34355339.229999997</v>
      </c>
      <c r="F57" s="20">
        <v>-3032826.8530902434</v>
      </c>
      <c r="G57" s="21">
        <v>487835741.01690978</v>
      </c>
      <c r="H57" s="21">
        <v>0</v>
      </c>
      <c r="I57" s="22"/>
      <c r="J57" s="38">
        <v>-54268025.950000003</v>
      </c>
      <c r="K57" s="20">
        <v>-12096910.609999999</v>
      </c>
      <c r="L57" s="20">
        <v>558911.68999999994</v>
      </c>
      <c r="M57" s="21">
        <v>-65806024.870000005</v>
      </c>
      <c r="N57" s="47">
        <v>422029716.14690977</v>
      </c>
    </row>
    <row r="58" spans="1:14" ht="14.5" x14ac:dyDescent="0.35">
      <c r="A58" s="19">
        <v>47</v>
      </c>
      <c r="B58" s="19">
        <v>1840</v>
      </c>
      <c r="C58" s="23" t="s">
        <v>18</v>
      </c>
      <c r="D58" s="38">
        <v>1317756043.6699998</v>
      </c>
      <c r="E58" s="20">
        <v>130625053.67</v>
      </c>
      <c r="F58" s="20">
        <v>-220262.56000000003</v>
      </c>
      <c r="G58" s="21">
        <v>1448160834.78</v>
      </c>
      <c r="H58" s="21">
        <v>0</v>
      </c>
      <c r="I58" s="22"/>
      <c r="J58" s="38">
        <v>-245806584.81999999</v>
      </c>
      <c r="K58" s="20">
        <v>-50930674.740000002</v>
      </c>
      <c r="L58" s="20">
        <v>52082.25</v>
      </c>
      <c r="M58" s="21">
        <v>-296685177.31</v>
      </c>
      <c r="N58" s="47">
        <v>1151475657.47</v>
      </c>
    </row>
    <row r="59" spans="1:14" ht="14.5" x14ac:dyDescent="0.35">
      <c r="A59" s="19">
        <v>47</v>
      </c>
      <c r="B59" s="19">
        <v>1845</v>
      </c>
      <c r="C59" s="23" t="s">
        <v>19</v>
      </c>
      <c r="D59" s="38">
        <v>962582788.27999997</v>
      </c>
      <c r="E59" s="20">
        <v>147816863.77000001</v>
      </c>
      <c r="F59" s="20">
        <v>-12718702.915000437</v>
      </c>
      <c r="G59" s="21">
        <v>1097680949.1349995</v>
      </c>
      <c r="H59" s="21">
        <v>0</v>
      </c>
      <c r="I59" s="22"/>
      <c r="J59" s="38">
        <v>-125846930.45</v>
      </c>
      <c r="K59" s="20">
        <v>-30545464.039999999</v>
      </c>
      <c r="L59" s="20">
        <v>2463030.56</v>
      </c>
      <c r="M59" s="21">
        <v>-153929363.93000001</v>
      </c>
      <c r="N59" s="47">
        <v>943751585.20499945</v>
      </c>
    </row>
    <row r="60" spans="1:14" ht="14.5" x14ac:dyDescent="0.35">
      <c r="A60" s="19">
        <v>47</v>
      </c>
      <c r="B60" s="19">
        <v>1850</v>
      </c>
      <c r="C60" s="23" t="s">
        <v>20</v>
      </c>
      <c r="D60" s="38">
        <v>640161819.80999994</v>
      </c>
      <c r="E60" s="20">
        <v>84980386.489999995</v>
      </c>
      <c r="F60" s="20">
        <v>-9112784.3399999999</v>
      </c>
      <c r="G60" s="21">
        <v>716029421.95999992</v>
      </c>
      <c r="H60" s="21">
        <v>0</v>
      </c>
      <c r="I60" s="22"/>
      <c r="J60" s="38">
        <v>-121422032.72</v>
      </c>
      <c r="K60" s="20">
        <v>-28107060.27</v>
      </c>
      <c r="L60" s="20">
        <v>3538584.82</v>
      </c>
      <c r="M60" s="21">
        <v>-145990508.17000002</v>
      </c>
      <c r="N60" s="47">
        <v>570038913.78999996</v>
      </c>
    </row>
    <row r="61" spans="1:14" ht="14.5" x14ac:dyDescent="0.35">
      <c r="A61" s="19">
        <v>47</v>
      </c>
      <c r="B61" s="19">
        <v>1855</v>
      </c>
      <c r="C61" s="23" t="s">
        <v>21</v>
      </c>
      <c r="D61" s="38">
        <v>125065897.83</v>
      </c>
      <c r="E61" s="20">
        <v>2443102.06</v>
      </c>
      <c r="F61" s="20">
        <v>-521190.28</v>
      </c>
      <c r="G61" s="21">
        <v>126987809.61</v>
      </c>
      <c r="H61" s="21">
        <v>0</v>
      </c>
      <c r="I61" s="22"/>
      <c r="J61" s="38">
        <v>-14465205.09</v>
      </c>
      <c r="K61" s="20">
        <v>-3001350.87</v>
      </c>
      <c r="L61" s="20">
        <v>76269.08</v>
      </c>
      <c r="M61" s="21">
        <v>-17390286.880000003</v>
      </c>
      <c r="N61" s="47">
        <v>109597522.72999999</v>
      </c>
    </row>
    <row r="62" spans="1:14" ht="14.5" x14ac:dyDescent="0.35">
      <c r="A62" s="19">
        <v>47</v>
      </c>
      <c r="B62" s="19">
        <v>1860</v>
      </c>
      <c r="C62" s="23" t="s">
        <v>22</v>
      </c>
      <c r="D62" s="38">
        <v>93069162.780000001</v>
      </c>
      <c r="E62" s="20">
        <v>10223097.41</v>
      </c>
      <c r="F62" s="20">
        <v>-369048.98</v>
      </c>
      <c r="G62" s="21">
        <v>102923211.20999999</v>
      </c>
      <c r="H62" s="21">
        <v>0</v>
      </c>
      <c r="I62" s="22"/>
      <c r="J62" s="38">
        <v>-22096553.350000009</v>
      </c>
      <c r="K62" s="20">
        <v>-5104237.8999999985</v>
      </c>
      <c r="L62" s="20">
        <v>125662.21000000002</v>
      </c>
      <c r="M62" s="21">
        <v>-27075129.040000007</v>
      </c>
      <c r="N62" s="47">
        <v>75848082.169999987</v>
      </c>
    </row>
    <row r="63" spans="1:14" ht="14.5" x14ac:dyDescent="0.35">
      <c r="A63" s="19">
        <v>47</v>
      </c>
      <c r="B63" s="19">
        <v>1860</v>
      </c>
      <c r="C63" s="23" t="s">
        <v>41</v>
      </c>
      <c r="D63" s="38">
        <v>140787413.80000001</v>
      </c>
      <c r="E63" s="20">
        <v>9759766.5899999999</v>
      </c>
      <c r="F63" s="20">
        <v>-590912.53</v>
      </c>
      <c r="G63" s="21">
        <v>149956267.86000001</v>
      </c>
      <c r="H63" s="21">
        <v>0</v>
      </c>
      <c r="I63" s="22"/>
      <c r="J63" s="38">
        <v>-61322101.359999999</v>
      </c>
      <c r="K63" s="20">
        <v>-12724194.32</v>
      </c>
      <c r="L63" s="20">
        <v>202510.13</v>
      </c>
      <c r="M63" s="21">
        <v>-73843785.550000012</v>
      </c>
      <c r="N63" s="47">
        <v>76112482.310000002</v>
      </c>
    </row>
    <row r="64" spans="1:14" ht="14.5" x14ac:dyDescent="0.35">
      <c r="A64" s="19" t="s">
        <v>11</v>
      </c>
      <c r="B64" s="19">
        <v>1905</v>
      </c>
      <c r="C64" s="23" t="s">
        <v>12</v>
      </c>
      <c r="D64" s="38">
        <v>17356056.739999998</v>
      </c>
      <c r="E64" s="20">
        <v>0</v>
      </c>
      <c r="F64" s="20">
        <v>0</v>
      </c>
      <c r="G64" s="21">
        <v>17356056.739999998</v>
      </c>
      <c r="H64" s="21">
        <v>0</v>
      </c>
      <c r="I64" s="22"/>
      <c r="J64" s="38">
        <v>0</v>
      </c>
      <c r="K64" s="20">
        <v>0</v>
      </c>
      <c r="L64" s="20">
        <v>0</v>
      </c>
      <c r="M64" s="21">
        <v>0</v>
      </c>
      <c r="N64" s="47">
        <v>17356056.739999998</v>
      </c>
    </row>
    <row r="65" spans="1:14" ht="14.5" x14ac:dyDescent="0.35">
      <c r="A65" s="19">
        <v>47</v>
      </c>
      <c r="B65" s="19">
        <v>1908</v>
      </c>
      <c r="C65" s="23" t="s">
        <v>23</v>
      </c>
      <c r="D65" s="38">
        <v>241812408.04000002</v>
      </c>
      <c r="E65" s="20">
        <v>5857144</v>
      </c>
      <c r="F65" s="20">
        <v>-563747.66</v>
      </c>
      <c r="G65" s="21">
        <v>247105804.38000003</v>
      </c>
      <c r="H65" s="21">
        <v>0</v>
      </c>
      <c r="I65" s="22"/>
      <c r="J65" s="38">
        <v>-48796587.969999999</v>
      </c>
      <c r="K65" s="20">
        <v>-11509197.450000001</v>
      </c>
      <c r="L65" s="20">
        <v>175373.6</v>
      </c>
      <c r="M65" s="21">
        <v>-60130411.82</v>
      </c>
      <c r="N65" s="47">
        <v>186975392.56000003</v>
      </c>
    </row>
    <row r="66" spans="1:14" ht="14.5" x14ac:dyDescent="0.35">
      <c r="A66" s="19">
        <v>13</v>
      </c>
      <c r="B66" s="19">
        <v>1910</v>
      </c>
      <c r="C66" s="23" t="s">
        <v>24</v>
      </c>
      <c r="D66" s="38">
        <v>753840.09</v>
      </c>
      <c r="E66" s="20">
        <v>193307.29</v>
      </c>
      <c r="F66" s="20">
        <v>0</v>
      </c>
      <c r="G66" s="21">
        <v>947147.38</v>
      </c>
      <c r="H66" s="21">
        <v>0</v>
      </c>
      <c r="I66" s="22"/>
      <c r="J66" s="38">
        <v>-753840.09</v>
      </c>
      <c r="K66" s="20">
        <v>-3221.8</v>
      </c>
      <c r="L66" s="20">
        <v>0</v>
      </c>
      <c r="M66" s="21">
        <v>-757061.89</v>
      </c>
      <c r="N66" s="47">
        <v>190085.49</v>
      </c>
    </row>
    <row r="67" spans="1:14" ht="14.5" x14ac:dyDescent="0.35">
      <c r="A67" s="19">
        <v>8</v>
      </c>
      <c r="B67" s="19">
        <v>1915</v>
      </c>
      <c r="C67" s="23" t="s">
        <v>72</v>
      </c>
      <c r="D67" s="38">
        <v>20715503.550000001</v>
      </c>
      <c r="E67" s="20">
        <v>587951.43000000005</v>
      </c>
      <c r="F67" s="20">
        <v>0</v>
      </c>
      <c r="G67" s="21">
        <v>21303454.98</v>
      </c>
      <c r="H67" s="21">
        <v>0</v>
      </c>
      <c r="I67" s="22"/>
      <c r="J67" s="38">
        <v>-11405880.619999999</v>
      </c>
      <c r="K67" s="20">
        <v>-1915063.14</v>
      </c>
      <c r="L67" s="20">
        <v>0</v>
      </c>
      <c r="M67" s="21">
        <v>-13320943.76</v>
      </c>
      <c r="N67" s="47">
        <v>7982511.2200000007</v>
      </c>
    </row>
    <row r="68" spans="1:14" ht="14.5" x14ac:dyDescent="0.35">
      <c r="A68" s="19">
        <v>8</v>
      </c>
      <c r="B68" s="19">
        <v>1915</v>
      </c>
      <c r="C68" s="23" t="s">
        <v>73</v>
      </c>
      <c r="D68" s="38">
        <v>0</v>
      </c>
      <c r="E68" s="20">
        <v>0</v>
      </c>
      <c r="F68" s="20">
        <v>0</v>
      </c>
      <c r="G68" s="21">
        <v>0</v>
      </c>
      <c r="H68" s="21">
        <v>0</v>
      </c>
      <c r="I68" s="22"/>
      <c r="J68" s="38">
        <v>0</v>
      </c>
      <c r="K68" s="20">
        <v>0</v>
      </c>
      <c r="L68" s="20">
        <v>0</v>
      </c>
      <c r="M68" s="21">
        <v>0</v>
      </c>
      <c r="N68" s="47">
        <v>0</v>
      </c>
    </row>
    <row r="69" spans="1:14" ht="14.5" x14ac:dyDescent="0.35">
      <c r="A69" s="19">
        <v>10</v>
      </c>
      <c r="B69" s="19">
        <v>1920</v>
      </c>
      <c r="C69" s="23" t="s">
        <v>25</v>
      </c>
      <c r="D69" s="38">
        <v>0</v>
      </c>
      <c r="E69" s="20">
        <v>0</v>
      </c>
      <c r="F69" s="20">
        <v>0</v>
      </c>
      <c r="G69" s="21">
        <v>0</v>
      </c>
      <c r="H69" s="21">
        <v>0</v>
      </c>
      <c r="I69" s="22"/>
      <c r="J69" s="38">
        <v>0</v>
      </c>
      <c r="K69" s="20">
        <v>0</v>
      </c>
      <c r="L69" s="20">
        <v>0</v>
      </c>
      <c r="M69" s="21">
        <v>0</v>
      </c>
      <c r="N69" s="47">
        <v>0</v>
      </c>
    </row>
    <row r="70" spans="1:14" ht="14.5" x14ac:dyDescent="0.35">
      <c r="A70" s="19">
        <v>45</v>
      </c>
      <c r="B70" s="19">
        <v>1920</v>
      </c>
      <c r="C70" s="23" t="s">
        <v>74</v>
      </c>
      <c r="D70" s="38">
        <v>0</v>
      </c>
      <c r="E70" s="20">
        <v>0</v>
      </c>
      <c r="F70" s="20">
        <v>0</v>
      </c>
      <c r="G70" s="21">
        <v>0</v>
      </c>
      <c r="H70" s="21">
        <v>0</v>
      </c>
      <c r="I70" s="22"/>
      <c r="J70" s="38">
        <v>0</v>
      </c>
      <c r="K70" s="20">
        <v>0</v>
      </c>
      <c r="L70" s="20">
        <v>0</v>
      </c>
      <c r="M70" s="21">
        <v>0</v>
      </c>
      <c r="N70" s="47">
        <v>0</v>
      </c>
    </row>
    <row r="71" spans="1:14" ht="14.5" x14ac:dyDescent="0.35">
      <c r="A71" s="19">
        <v>50</v>
      </c>
      <c r="B71" s="19">
        <v>1920</v>
      </c>
      <c r="C71" s="23" t="s">
        <v>75</v>
      </c>
      <c r="D71" s="38">
        <v>79276108.217399985</v>
      </c>
      <c r="E71" s="20">
        <v>16170090.3344</v>
      </c>
      <c r="F71" s="20">
        <v>0</v>
      </c>
      <c r="G71" s="21">
        <v>95446198.551799983</v>
      </c>
      <c r="H71" s="21">
        <v>0</v>
      </c>
      <c r="I71" s="22"/>
      <c r="J71" s="38">
        <v>-50604181.568600006</v>
      </c>
      <c r="K71" s="20">
        <v>-12140391.548599999</v>
      </c>
      <c r="L71" s="20">
        <v>0</v>
      </c>
      <c r="M71" s="21">
        <v>-62744573.117200002</v>
      </c>
      <c r="N71" s="47">
        <v>32701625.434599981</v>
      </c>
    </row>
    <row r="72" spans="1:14" ht="14.5" x14ac:dyDescent="0.35">
      <c r="A72" s="19">
        <v>10</v>
      </c>
      <c r="B72" s="19">
        <v>1930</v>
      </c>
      <c r="C72" s="23" t="s">
        <v>26</v>
      </c>
      <c r="D72" s="38">
        <v>37784232.990000002</v>
      </c>
      <c r="E72" s="20">
        <v>4087745.61</v>
      </c>
      <c r="F72" s="20">
        <v>-1145221.81</v>
      </c>
      <c r="G72" s="21">
        <v>40726756.789999999</v>
      </c>
      <c r="H72" s="21">
        <v>0</v>
      </c>
      <c r="I72" s="22"/>
      <c r="J72" s="38">
        <v>-25589802.690000001</v>
      </c>
      <c r="K72" s="20">
        <v>-2858175.73</v>
      </c>
      <c r="L72" s="20">
        <v>1145221.81</v>
      </c>
      <c r="M72" s="21">
        <v>-27302756.610000003</v>
      </c>
      <c r="N72" s="47">
        <v>13424000.179999996</v>
      </c>
    </row>
    <row r="73" spans="1:14" ht="14.5" x14ac:dyDescent="0.35">
      <c r="A73" s="19">
        <v>8</v>
      </c>
      <c r="B73" s="19">
        <v>1935</v>
      </c>
      <c r="C73" s="23" t="s">
        <v>27</v>
      </c>
      <c r="D73" s="38">
        <v>7066.25</v>
      </c>
      <c r="E73" s="20">
        <v>0</v>
      </c>
      <c r="F73" s="20">
        <v>0</v>
      </c>
      <c r="G73" s="21">
        <v>7066.25</v>
      </c>
      <c r="H73" s="21">
        <v>0</v>
      </c>
      <c r="I73" s="22"/>
      <c r="J73" s="38">
        <v>-7066.25</v>
      </c>
      <c r="K73" s="20">
        <v>0</v>
      </c>
      <c r="L73" s="20">
        <v>0</v>
      </c>
      <c r="M73" s="21">
        <v>-7066.25</v>
      </c>
      <c r="N73" s="47">
        <v>0</v>
      </c>
    </row>
    <row r="74" spans="1:14" ht="14.5" x14ac:dyDescent="0.35">
      <c r="A74" s="19">
        <v>8</v>
      </c>
      <c r="B74" s="19">
        <v>1940</v>
      </c>
      <c r="C74" s="23" t="s">
        <v>28</v>
      </c>
      <c r="D74" s="38">
        <v>28914889.010000002</v>
      </c>
      <c r="E74" s="20">
        <v>1664714.19</v>
      </c>
      <c r="F74" s="20">
        <v>0</v>
      </c>
      <c r="G74" s="21">
        <v>30579603.200000003</v>
      </c>
      <c r="H74" s="21">
        <v>0</v>
      </c>
      <c r="I74" s="22"/>
      <c r="J74" s="38">
        <v>-13783829.699999999</v>
      </c>
      <c r="K74" s="20">
        <v>-2623607.94</v>
      </c>
      <c r="L74" s="20">
        <v>0</v>
      </c>
      <c r="M74" s="21">
        <v>-16407437.639999999</v>
      </c>
      <c r="N74" s="47">
        <v>14172165.560000004</v>
      </c>
    </row>
    <row r="75" spans="1:14" ht="14.5" x14ac:dyDescent="0.35">
      <c r="A75" s="19">
        <v>8</v>
      </c>
      <c r="B75" s="19">
        <v>1945</v>
      </c>
      <c r="C75" s="23" t="s">
        <v>29</v>
      </c>
      <c r="D75" s="38">
        <v>480242.53</v>
      </c>
      <c r="E75" s="20">
        <v>0</v>
      </c>
      <c r="F75" s="20">
        <v>0</v>
      </c>
      <c r="G75" s="21">
        <v>480242.53</v>
      </c>
      <c r="H75" s="21">
        <v>0</v>
      </c>
      <c r="I75" s="22"/>
      <c r="J75" s="38">
        <v>-394189.46</v>
      </c>
      <c r="K75" s="20">
        <v>-44361.279999999999</v>
      </c>
      <c r="L75" s="20">
        <v>0</v>
      </c>
      <c r="M75" s="21">
        <v>-438550.74</v>
      </c>
      <c r="N75" s="47">
        <v>41691.790000000037</v>
      </c>
    </row>
    <row r="76" spans="1:14" ht="14.5" x14ac:dyDescent="0.35">
      <c r="A76" s="19">
        <v>8</v>
      </c>
      <c r="B76" s="19">
        <v>1950</v>
      </c>
      <c r="C76" s="23" t="s">
        <v>76</v>
      </c>
      <c r="D76" s="38">
        <v>1492450.35</v>
      </c>
      <c r="E76" s="20">
        <v>0</v>
      </c>
      <c r="F76" s="20">
        <v>-57918.46</v>
      </c>
      <c r="G76" s="21">
        <v>1434531.8900000001</v>
      </c>
      <c r="H76" s="21">
        <v>0</v>
      </c>
      <c r="I76" s="22"/>
      <c r="J76" s="38">
        <v>-745765.14</v>
      </c>
      <c r="K76" s="20">
        <v>-135130.72</v>
      </c>
      <c r="L76" s="20">
        <v>57918.46</v>
      </c>
      <c r="M76" s="21">
        <v>-822977.4</v>
      </c>
      <c r="N76" s="47">
        <v>611554.49000000011</v>
      </c>
    </row>
    <row r="77" spans="1:14" ht="14.5" x14ac:dyDescent="0.35">
      <c r="A77" s="19">
        <v>8</v>
      </c>
      <c r="B77" s="19">
        <v>1955</v>
      </c>
      <c r="C77" s="23" t="s">
        <v>30</v>
      </c>
      <c r="D77" s="38">
        <v>60617878.899999999</v>
      </c>
      <c r="E77" s="20">
        <v>11102073.549999999</v>
      </c>
      <c r="F77" s="20">
        <v>0</v>
      </c>
      <c r="G77" s="21">
        <v>71719952.450000003</v>
      </c>
      <c r="H77" s="21">
        <v>0</v>
      </c>
      <c r="I77" s="22"/>
      <c r="J77" s="38">
        <v>-20753144.27</v>
      </c>
      <c r="K77" s="20">
        <v>-6278240.9000000004</v>
      </c>
      <c r="L77" s="20">
        <v>0</v>
      </c>
      <c r="M77" s="21">
        <v>-27031385.170000002</v>
      </c>
      <c r="N77" s="47">
        <v>44688567.280000001</v>
      </c>
    </row>
    <row r="78" spans="1:14" ht="14.5" x14ac:dyDescent="0.35">
      <c r="A78" s="19">
        <v>8</v>
      </c>
      <c r="B78" s="19">
        <v>1955</v>
      </c>
      <c r="C78" s="23" t="s">
        <v>77</v>
      </c>
      <c r="D78" s="38">
        <v>0</v>
      </c>
      <c r="E78" s="20">
        <v>0</v>
      </c>
      <c r="F78" s="20">
        <v>0</v>
      </c>
      <c r="G78" s="21">
        <v>0</v>
      </c>
      <c r="H78" s="21">
        <v>0</v>
      </c>
      <c r="I78" s="22"/>
      <c r="J78" s="38">
        <v>0</v>
      </c>
      <c r="K78" s="20">
        <v>0</v>
      </c>
      <c r="L78" s="20">
        <v>0</v>
      </c>
      <c r="M78" s="21">
        <v>0</v>
      </c>
      <c r="N78" s="47">
        <v>0</v>
      </c>
    </row>
    <row r="79" spans="1:14" ht="14.5" x14ac:dyDescent="0.35">
      <c r="A79" s="19">
        <v>8</v>
      </c>
      <c r="B79" s="19">
        <v>1960</v>
      </c>
      <c r="C79" s="23" t="s">
        <v>31</v>
      </c>
      <c r="D79" s="38">
        <v>270977.71999999997</v>
      </c>
      <c r="E79" s="20">
        <v>0</v>
      </c>
      <c r="F79" s="20">
        <v>0</v>
      </c>
      <c r="G79" s="21">
        <v>270977.71999999997</v>
      </c>
      <c r="H79" s="21">
        <v>0</v>
      </c>
      <c r="I79" s="22"/>
      <c r="J79" s="38">
        <v>-223012.39</v>
      </c>
      <c r="K79" s="20">
        <v>-34271.46</v>
      </c>
      <c r="L79" s="20">
        <v>0</v>
      </c>
      <c r="M79" s="21">
        <v>-257283.85</v>
      </c>
      <c r="N79" s="47">
        <v>13693.869999999966</v>
      </c>
    </row>
    <row r="80" spans="1:14" ht="25" x14ac:dyDescent="0.35">
      <c r="A80" s="1">
        <v>47</v>
      </c>
      <c r="B80" s="19">
        <v>1970</v>
      </c>
      <c r="C80" s="23" t="s">
        <v>32</v>
      </c>
      <c r="D80" s="38">
        <v>3022833.64</v>
      </c>
      <c r="E80" s="20">
        <v>0</v>
      </c>
      <c r="F80" s="20">
        <v>0</v>
      </c>
      <c r="G80" s="21">
        <v>3022833.64</v>
      </c>
      <c r="H80" s="21">
        <v>0</v>
      </c>
      <c r="I80" s="22"/>
      <c r="J80" s="38">
        <v>-3022833.64</v>
      </c>
      <c r="K80" s="20">
        <v>0</v>
      </c>
      <c r="L80" s="20">
        <v>0</v>
      </c>
      <c r="M80" s="21">
        <v>-3022833.64</v>
      </c>
      <c r="N80" s="47">
        <v>0</v>
      </c>
    </row>
    <row r="81" spans="1:14" ht="14.5" x14ac:dyDescent="0.35">
      <c r="A81" s="19">
        <v>47</v>
      </c>
      <c r="B81" s="19">
        <v>1975</v>
      </c>
      <c r="C81" s="23" t="s">
        <v>33</v>
      </c>
      <c r="D81" s="38">
        <v>0</v>
      </c>
      <c r="E81" s="20">
        <v>0</v>
      </c>
      <c r="F81" s="20">
        <v>0</v>
      </c>
      <c r="G81" s="21">
        <v>0</v>
      </c>
      <c r="H81" s="21">
        <v>0</v>
      </c>
      <c r="I81" s="22"/>
      <c r="J81" s="38">
        <v>0</v>
      </c>
      <c r="K81" s="20">
        <v>0</v>
      </c>
      <c r="L81" s="20">
        <v>0</v>
      </c>
      <c r="M81" s="21">
        <v>0</v>
      </c>
      <c r="N81" s="47">
        <v>0</v>
      </c>
    </row>
    <row r="82" spans="1:14" ht="14.5" x14ac:dyDescent="0.35">
      <c r="A82" s="19">
        <v>47</v>
      </c>
      <c r="B82" s="19">
        <v>1980</v>
      </c>
      <c r="C82" s="23" t="s">
        <v>34</v>
      </c>
      <c r="D82" s="38">
        <v>47626660.070800006</v>
      </c>
      <c r="E82" s="20">
        <v>11141060.140000001</v>
      </c>
      <c r="F82" s="20">
        <v>-345674.73</v>
      </c>
      <c r="G82" s="21">
        <v>58422045.48080001</v>
      </c>
      <c r="H82" s="21">
        <v>0</v>
      </c>
      <c r="I82" s="22"/>
      <c r="J82" s="38">
        <v>-14496599.256000001</v>
      </c>
      <c r="K82" s="20">
        <v>-3580673.8748000003</v>
      </c>
      <c r="L82" s="20">
        <v>128362.92</v>
      </c>
      <c r="M82" s="21">
        <v>-17948910.2108</v>
      </c>
      <c r="N82" s="47">
        <v>40473135.270000011</v>
      </c>
    </row>
    <row r="83" spans="1:14" ht="14.5" x14ac:dyDescent="0.35">
      <c r="A83" s="19">
        <v>47</v>
      </c>
      <c r="B83" s="19">
        <v>1985</v>
      </c>
      <c r="C83" s="23" t="s">
        <v>35</v>
      </c>
      <c r="D83" s="38">
        <v>0</v>
      </c>
      <c r="E83" s="20">
        <v>0</v>
      </c>
      <c r="F83" s="20">
        <v>0</v>
      </c>
      <c r="G83" s="21">
        <v>0</v>
      </c>
      <c r="H83" s="21">
        <v>0</v>
      </c>
      <c r="I83" s="22"/>
      <c r="J83" s="38">
        <v>0</v>
      </c>
      <c r="K83" s="20">
        <v>0</v>
      </c>
      <c r="L83" s="20">
        <v>0</v>
      </c>
      <c r="M83" s="21">
        <v>0</v>
      </c>
      <c r="N83" s="47">
        <v>0</v>
      </c>
    </row>
    <row r="84" spans="1:14" ht="14.5" x14ac:dyDescent="0.35">
      <c r="A84" s="1">
        <v>47</v>
      </c>
      <c r="B84" s="19">
        <v>1990</v>
      </c>
      <c r="C84" s="24" t="s">
        <v>78</v>
      </c>
      <c r="D84" s="38">
        <v>0</v>
      </c>
      <c r="E84" s="20">
        <v>0</v>
      </c>
      <c r="F84" s="20">
        <v>0</v>
      </c>
      <c r="G84" s="21">
        <v>0</v>
      </c>
      <c r="H84" s="21">
        <v>0</v>
      </c>
      <c r="I84" s="22"/>
      <c r="J84" s="38">
        <v>0</v>
      </c>
      <c r="K84" s="20">
        <v>0</v>
      </c>
      <c r="L84" s="20">
        <v>0</v>
      </c>
      <c r="M84" s="21">
        <v>0</v>
      </c>
      <c r="N84" s="47">
        <v>0</v>
      </c>
    </row>
    <row r="85" spans="1:14" ht="14.5" x14ac:dyDescent="0.35">
      <c r="A85" s="19">
        <v>47</v>
      </c>
      <c r="B85" s="19">
        <v>1995</v>
      </c>
      <c r="C85" s="23" t="s">
        <v>79</v>
      </c>
      <c r="D85" s="38">
        <v>0</v>
      </c>
      <c r="E85" s="20">
        <v>0</v>
      </c>
      <c r="F85" s="20">
        <v>0</v>
      </c>
      <c r="G85" s="21">
        <v>0</v>
      </c>
      <c r="H85" s="21">
        <v>0</v>
      </c>
      <c r="I85" s="22"/>
      <c r="J85" s="38">
        <v>0</v>
      </c>
      <c r="K85" s="20">
        <v>0</v>
      </c>
      <c r="L85" s="20">
        <v>0</v>
      </c>
      <c r="M85" s="21">
        <v>0</v>
      </c>
      <c r="N85" s="47">
        <v>0</v>
      </c>
    </row>
    <row r="86" spans="1:14" ht="14.5" x14ac:dyDescent="0.35">
      <c r="A86" s="19">
        <v>47</v>
      </c>
      <c r="B86" s="19">
        <v>2440</v>
      </c>
      <c r="C86" s="23" t="s">
        <v>80</v>
      </c>
      <c r="D86" s="38">
        <v>-217552607.13999996</v>
      </c>
      <c r="E86" s="20">
        <v>-117815059.87000002</v>
      </c>
      <c r="F86" s="20">
        <v>266009.99</v>
      </c>
      <c r="G86" s="21">
        <v>-335101657.01999998</v>
      </c>
      <c r="H86" s="21">
        <v>0</v>
      </c>
      <c r="J86" s="38">
        <v>22169611.750000004</v>
      </c>
      <c r="K86" s="20">
        <v>8153454.1799999988</v>
      </c>
      <c r="L86" s="20">
        <v>-58076.079999999994</v>
      </c>
      <c r="M86" s="21">
        <v>30264989.850000005</v>
      </c>
      <c r="N86" s="47">
        <v>-304836667.16999996</v>
      </c>
    </row>
    <row r="87" spans="1:14" ht="15.5" x14ac:dyDescent="0.35">
      <c r="A87" s="25"/>
      <c r="B87" s="25">
        <v>2005</v>
      </c>
      <c r="C87" s="26" t="s">
        <v>81</v>
      </c>
      <c r="D87" s="38">
        <v>7567759.2000000002</v>
      </c>
      <c r="E87" s="20">
        <v>0</v>
      </c>
      <c r="F87" s="20">
        <v>0</v>
      </c>
      <c r="G87" s="21">
        <v>7567759.2000000002</v>
      </c>
      <c r="H87" s="21">
        <v>0</v>
      </c>
      <c r="J87" s="38">
        <v>-607363.93000000005</v>
      </c>
      <c r="K87" s="20">
        <v>-128055.6</v>
      </c>
      <c r="L87" s="20">
        <v>0</v>
      </c>
      <c r="M87" s="21">
        <v>-735419.53</v>
      </c>
      <c r="N87" s="47">
        <v>6832339.6699999999</v>
      </c>
    </row>
    <row r="88" spans="1:14" ht="14.5" x14ac:dyDescent="0.35">
      <c r="A88" s="25"/>
      <c r="B88" s="25">
        <v>1875</v>
      </c>
      <c r="C88" s="26" t="s">
        <v>46</v>
      </c>
      <c r="D88" s="38">
        <v>86684.73000000001</v>
      </c>
      <c r="E88" s="20">
        <v>1001.33</v>
      </c>
      <c r="F88" s="20">
        <v>1.9999999996798579E-2</v>
      </c>
      <c r="G88" s="21">
        <v>87686.080000000016</v>
      </c>
      <c r="H88" s="21">
        <v>0</v>
      </c>
      <c r="J88" s="38">
        <v>-1445.16</v>
      </c>
      <c r="K88" s="20">
        <v>-4380.79</v>
      </c>
      <c r="L88" s="20">
        <v>0</v>
      </c>
      <c r="M88" s="21">
        <v>-5825.95</v>
      </c>
      <c r="N88" s="47">
        <v>81860.130000000019</v>
      </c>
    </row>
    <row r="89" spans="1:14" ht="13" x14ac:dyDescent="0.3">
      <c r="A89" s="25"/>
      <c r="B89" s="25"/>
      <c r="C89" s="27" t="s">
        <v>37</v>
      </c>
      <c r="D89" s="48">
        <v>5317809190.8017979</v>
      </c>
      <c r="E89" s="48">
        <v>448039567.87440008</v>
      </c>
      <c r="F89" s="48">
        <v>-32722454.808090683</v>
      </c>
      <c r="G89" s="48">
        <v>5733126303.8681078</v>
      </c>
      <c r="H89" s="28">
        <v>0</v>
      </c>
      <c r="I89" s="29"/>
      <c r="J89" s="48">
        <v>-1079490922.8314009</v>
      </c>
      <c r="K89" s="48">
        <v>-239615933.93199995</v>
      </c>
      <c r="L89" s="48">
        <v>9487457.5200000014</v>
      </c>
      <c r="M89" s="48">
        <v>-1309619399.2434003</v>
      </c>
      <c r="N89" s="48">
        <v>4423506904.6247101</v>
      </c>
    </row>
    <row r="90" spans="1:14" ht="26" x14ac:dyDescent="0.35">
      <c r="A90" s="25"/>
      <c r="B90" s="25"/>
      <c r="C90" s="30" t="s">
        <v>38</v>
      </c>
      <c r="D90" s="38">
        <v>0</v>
      </c>
      <c r="E90" s="20">
        <v>0</v>
      </c>
      <c r="F90" s="20">
        <v>0</v>
      </c>
      <c r="G90" s="21">
        <v>0</v>
      </c>
      <c r="H90" s="21"/>
      <c r="J90" s="38">
        <v>0</v>
      </c>
      <c r="K90" s="20">
        <v>0</v>
      </c>
      <c r="L90" s="20">
        <v>0</v>
      </c>
      <c r="M90" s="21">
        <v>0</v>
      </c>
      <c r="N90" s="47">
        <v>0</v>
      </c>
    </row>
    <row r="91" spans="1:14" ht="26" x14ac:dyDescent="0.35">
      <c r="A91" s="25"/>
      <c r="B91" s="25"/>
      <c r="C91" s="32" t="s">
        <v>39</v>
      </c>
      <c r="D91" s="39">
        <v>-5505205.3817999996</v>
      </c>
      <c r="E91" s="33">
        <v>-93505.33</v>
      </c>
      <c r="F91" s="33">
        <v>0</v>
      </c>
      <c r="G91" s="21">
        <v>-5598710.7117999997</v>
      </c>
      <c r="H91" s="21"/>
      <c r="J91" s="39">
        <v>360711.00340000005</v>
      </c>
      <c r="K91" s="20">
        <v>881735.79</v>
      </c>
      <c r="L91" s="20">
        <v>0</v>
      </c>
      <c r="M91" s="21">
        <v>1242446.7934000001</v>
      </c>
      <c r="N91" s="47">
        <v>-4356263.9183999998</v>
      </c>
    </row>
    <row r="92" spans="1:14" ht="13" x14ac:dyDescent="0.3">
      <c r="A92" s="25"/>
      <c r="B92" s="25"/>
      <c r="C92" s="27" t="s">
        <v>92</v>
      </c>
      <c r="D92" s="48">
        <f>SUM(D89:D91)</f>
        <v>5312303985.4199982</v>
      </c>
      <c r="E92" s="48">
        <f t="shared" ref="E92:G92" si="0">SUM(E89:E91)</f>
        <v>447946062.5444001</v>
      </c>
      <c r="F92" s="48">
        <f>SUM(F89:F91)</f>
        <v>-32722454.808090683</v>
      </c>
      <c r="G92" s="48">
        <f t="shared" si="0"/>
        <v>5727527593.1563082</v>
      </c>
      <c r="H92" s="28"/>
      <c r="I92" s="29"/>
      <c r="J92" s="48">
        <f t="shared" ref="J92:N92" si="1">SUM(J89:J91)</f>
        <v>-1079130211.8280008</v>
      </c>
      <c r="K92" s="48">
        <f t="shared" si="1"/>
        <v>-238734198.14199996</v>
      </c>
      <c r="L92" s="48">
        <f t="shared" si="1"/>
        <v>9487457.5200000014</v>
      </c>
      <c r="M92" s="48">
        <f t="shared" si="1"/>
        <v>-1308376952.4500003</v>
      </c>
      <c r="N92" s="48">
        <f t="shared" si="1"/>
        <v>4419150640.7063103</v>
      </c>
    </row>
    <row r="93" spans="1:14" ht="14.5" x14ac:dyDescent="0.35">
      <c r="A93" s="25"/>
      <c r="B93" s="25"/>
      <c r="C93" s="58" t="s">
        <v>93</v>
      </c>
      <c r="D93" s="39">
        <v>381202039.66879994</v>
      </c>
      <c r="E93" s="20">
        <v>-559528.5500010252</v>
      </c>
      <c r="F93" s="20"/>
      <c r="G93" s="21">
        <f>D93+E93+F93</f>
        <v>380642511.11879891</v>
      </c>
      <c r="H93" s="21"/>
      <c r="J93" s="39">
        <v>0</v>
      </c>
      <c r="K93" s="39">
        <v>0</v>
      </c>
      <c r="L93" s="39">
        <v>0</v>
      </c>
      <c r="M93" s="21">
        <f>J93+K93+L93</f>
        <v>0</v>
      </c>
      <c r="N93" s="47">
        <f>G93+M93</f>
        <v>380642511.11879891</v>
      </c>
    </row>
    <row r="94" spans="1:14" ht="13" x14ac:dyDescent="0.3">
      <c r="A94" s="25"/>
      <c r="B94" s="25"/>
      <c r="C94" s="27" t="s">
        <v>40</v>
      </c>
      <c r="D94" s="48">
        <f>D92+D93</f>
        <v>5693506025.0887985</v>
      </c>
      <c r="E94" s="48">
        <f>E92+E93</f>
        <v>447386533.99439907</v>
      </c>
      <c r="F94" s="48">
        <f t="shared" ref="F94:G94" si="2">F92+F93</f>
        <v>-32722454.808090683</v>
      </c>
      <c r="G94" s="48">
        <f t="shared" si="2"/>
        <v>6108170104.2751074</v>
      </c>
      <c r="H94" s="48"/>
      <c r="I94" s="29"/>
      <c r="J94" s="48">
        <f>J92+J93</f>
        <v>-1079130211.8280008</v>
      </c>
      <c r="K94" s="48">
        <f t="shared" ref="K94:M94" si="3">K92+K93</f>
        <v>-238734198.14199996</v>
      </c>
      <c r="L94" s="48">
        <f t="shared" si="3"/>
        <v>9487457.5200000014</v>
      </c>
      <c r="M94" s="48">
        <f t="shared" si="3"/>
        <v>-1308376952.4500003</v>
      </c>
      <c r="N94" s="48">
        <f>N92+N93</f>
        <v>4799793151.8251095</v>
      </c>
    </row>
    <row r="95" spans="1:14" ht="15.5" x14ac:dyDescent="0.35">
      <c r="A95" s="25"/>
      <c r="B95" s="25"/>
      <c r="C95" s="65" t="s">
        <v>82</v>
      </c>
      <c r="D95" s="66"/>
      <c r="E95" s="66"/>
      <c r="F95" s="66"/>
      <c r="G95" s="66"/>
      <c r="H95" s="66"/>
      <c r="I95" s="66"/>
      <c r="J95" s="67"/>
      <c r="K95" s="31"/>
      <c r="M95" s="34"/>
      <c r="N95" s="40"/>
    </row>
    <row r="96" spans="1:14" ht="14.5" x14ac:dyDescent="0.35">
      <c r="A96" s="25"/>
      <c r="B96" s="25"/>
      <c r="C96" s="65" t="s">
        <v>44</v>
      </c>
      <c r="D96" s="66"/>
      <c r="E96" s="66"/>
      <c r="F96" s="66"/>
      <c r="G96" s="66"/>
      <c r="H96" s="66"/>
      <c r="I96" s="66"/>
      <c r="J96" s="67"/>
      <c r="K96" s="48">
        <v>-238734198.14199996</v>
      </c>
      <c r="M96" s="34"/>
      <c r="N96" s="40"/>
    </row>
    <row r="98" spans="1:13" ht="13" x14ac:dyDescent="0.3">
      <c r="J98" s="2" t="s">
        <v>45</v>
      </c>
      <c r="M98" s="40"/>
    </row>
    <row r="99" spans="1:13" ht="14.5" x14ac:dyDescent="0.35">
      <c r="A99" s="25">
        <v>10</v>
      </c>
      <c r="B99" s="25"/>
      <c r="C99" s="35" t="s">
        <v>42</v>
      </c>
      <c r="D99" s="36"/>
      <c r="E99" s="36"/>
      <c r="F99" s="36"/>
      <c r="G99" s="36"/>
      <c r="H99" s="36"/>
      <c r="I99" s="36"/>
      <c r="J99" s="36" t="s">
        <v>42</v>
      </c>
      <c r="K99" s="36"/>
      <c r="L99" s="37">
        <v>-899227.81</v>
      </c>
      <c r="M99" s="40"/>
    </row>
    <row r="100" spans="1:13" ht="14.5" x14ac:dyDescent="0.35">
      <c r="A100" s="25">
        <v>8</v>
      </c>
      <c r="B100" s="25"/>
      <c r="C100" s="35" t="s">
        <v>27</v>
      </c>
      <c r="D100" s="36"/>
      <c r="E100" s="36"/>
      <c r="F100" s="36"/>
      <c r="G100" s="36"/>
      <c r="H100" s="36"/>
      <c r="I100" s="36"/>
      <c r="J100" s="36" t="s">
        <v>27</v>
      </c>
      <c r="K100" s="36"/>
      <c r="L100" s="37"/>
    </row>
    <row r="101" spans="1:13" ht="14.5" x14ac:dyDescent="0.35">
      <c r="A101" s="25">
        <v>47</v>
      </c>
      <c r="B101" s="25"/>
      <c r="C101" s="35" t="s">
        <v>83</v>
      </c>
      <c r="D101" s="36"/>
      <c r="E101" s="36"/>
      <c r="F101" s="36"/>
      <c r="G101" s="36"/>
      <c r="H101" s="36"/>
      <c r="I101" s="36"/>
      <c r="J101" s="36" t="s">
        <v>83</v>
      </c>
      <c r="K101" s="36"/>
      <c r="L101" s="37">
        <v>8153454.1799999988</v>
      </c>
    </row>
    <row r="102" spans="1:13" ht="13" x14ac:dyDescent="0.3">
      <c r="J102" s="68" t="s">
        <v>43</v>
      </c>
      <c r="K102" s="69"/>
      <c r="L102" s="49">
        <v>-245988424.51199996</v>
      </c>
    </row>
    <row r="103" spans="1:13" x14ac:dyDescent="0.25">
      <c r="A103" s="9" t="s">
        <v>84</v>
      </c>
    </row>
    <row r="104" spans="1:13" ht="14.5" x14ac:dyDescent="0.35">
      <c r="A104" s="1">
        <v>2</v>
      </c>
      <c r="B104" t="s">
        <v>85</v>
      </c>
    </row>
  </sheetData>
  <mergeCells count="11">
    <mergeCell ref="B24:N24"/>
    <mergeCell ref="A9:N9"/>
    <mergeCell ref="A10:N10"/>
    <mergeCell ref="B14:N15"/>
    <mergeCell ref="B17:N18"/>
    <mergeCell ref="B20:N20"/>
    <mergeCell ref="B26:N28"/>
    <mergeCell ref="D45:H45"/>
    <mergeCell ref="C95:J95"/>
    <mergeCell ref="C96:J96"/>
    <mergeCell ref="J102:K102"/>
  </mergeCells>
  <dataValidations disablePrompts="1" count="1">
    <dataValidation type="list" allowBlank="1" showErrorMessage="1" error="Use the following date format when inserting a date:_x000a__x000a_Eg:  &quot;January 1, 2013&quot;" prompt="Use the following format eg: January 1, 2013" sqref="F42" xr:uid="{A26B5493-13A4-480A-AAFC-16B81A4D26B4}">
      <formula1>"CGAAP, MIFRS,USGAAP, ASPE"</formula1>
    </dataValidation>
  </dataValidations>
  <pageMargins left="0.7" right="0.7" top="0.75" bottom="0.75" header="0.3" footer="0.3"/>
  <pageSetup scale="3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BE36E-8524-4766-B7E2-A7165BC37370}">
  <sheetPr>
    <pageSetUpPr fitToPage="1"/>
  </sheetPr>
  <dimension ref="A1:P104"/>
  <sheetViews>
    <sheetView zoomScale="85" zoomScaleNormal="85" workbookViewId="0"/>
  </sheetViews>
  <sheetFormatPr defaultColWidth="9.453125" defaultRowHeight="12.5" x14ac:dyDescent="0.25"/>
  <cols>
    <col min="1" max="1" width="7.54296875" style="1" customWidth="1"/>
    <col min="2" max="2" width="10.453125" style="1" customWidth="1"/>
    <col min="3" max="3" width="37.54296875" style="2" customWidth="1"/>
    <col min="4" max="4" width="17.26953125" style="2" customWidth="1"/>
    <col min="5" max="5" width="19.7265625" style="2" bestFit="1" customWidth="1"/>
    <col min="6" max="6" width="18.26953125" style="2" customWidth="1"/>
    <col min="7" max="7" width="16.26953125" style="2" bestFit="1" customWidth="1"/>
    <col min="8" max="8" width="10.453125" style="2" bestFit="1" customWidth="1"/>
    <col min="9" max="9" width="1.54296875" style="2" customWidth="1"/>
    <col min="10" max="10" width="15.7265625" style="2" customWidth="1"/>
    <col min="11" max="11" width="24.26953125" style="2" bestFit="1" customWidth="1"/>
    <col min="12" max="12" width="13.54296875" style="2" bestFit="1" customWidth="1"/>
    <col min="13" max="13" width="19.54296875" style="2" customWidth="1"/>
    <col min="14" max="14" width="20.26953125" style="2" customWidth="1"/>
    <col min="15" max="15" width="10.453125" style="2" bestFit="1" customWidth="1"/>
    <col min="16" max="16" width="16.7265625" style="2" bestFit="1" customWidth="1"/>
    <col min="17" max="16384" width="9.453125" style="2"/>
  </cols>
  <sheetData>
    <row r="1" spans="1:15" ht="13" x14ac:dyDescent="0.3">
      <c r="M1" s="3" t="s">
        <v>0</v>
      </c>
      <c r="N1" s="53" t="str">
        <f>+'2-BA 2020'!$N$1</f>
        <v>EB-2023-0195</v>
      </c>
    </row>
    <row r="2" spans="1:15" ht="13" x14ac:dyDescent="0.3">
      <c r="M2" s="3" t="s">
        <v>1</v>
      </c>
      <c r="N2" s="4" t="str">
        <f>+'2-BA 2020'!$N$2</f>
        <v>Settlement Proposal</v>
      </c>
    </row>
    <row r="3" spans="1:15" ht="13" x14ac:dyDescent="0.3">
      <c r="M3" s="3" t="s">
        <v>2</v>
      </c>
      <c r="N3" s="4"/>
    </row>
    <row r="4" spans="1:15" ht="13" x14ac:dyDescent="0.3">
      <c r="M4" s="3" t="s">
        <v>3</v>
      </c>
      <c r="N4" s="4">
        <f>+'2-BA 2020'!$N$4</f>
        <v>2</v>
      </c>
    </row>
    <row r="5" spans="1:15" ht="13" x14ac:dyDescent="0.3">
      <c r="M5" s="3" t="s">
        <v>4</v>
      </c>
      <c r="N5" s="5"/>
    </row>
    <row r="6" spans="1:15" ht="9" customHeight="1" x14ac:dyDescent="0.3">
      <c r="M6" s="3"/>
      <c r="N6" s="6"/>
    </row>
    <row r="7" spans="1:15" ht="13" x14ac:dyDescent="0.3">
      <c r="M7" s="3" t="s">
        <v>5</v>
      </c>
      <c r="N7" s="50">
        <f>+'2-BA 2020'!$N$7</f>
        <v>45520</v>
      </c>
    </row>
    <row r="8" spans="1:15" ht="9" customHeight="1" x14ac:dyDescent="0.25"/>
    <row r="9" spans="1:15" ht="20.25" customHeight="1" x14ac:dyDescent="0.25">
      <c r="A9" s="70" t="s">
        <v>47</v>
      </c>
      <c r="B9" s="70"/>
      <c r="C9" s="70"/>
      <c r="D9" s="70"/>
      <c r="E9" s="70"/>
      <c r="F9" s="70"/>
      <c r="G9" s="70"/>
      <c r="H9" s="70"/>
      <c r="I9" s="70"/>
      <c r="J9" s="70"/>
      <c r="K9" s="70"/>
      <c r="L9" s="70"/>
      <c r="M9" s="70"/>
      <c r="N9" s="70"/>
    </row>
    <row r="10" spans="1:15" ht="21" x14ac:dyDescent="0.25">
      <c r="A10" s="70" t="s">
        <v>48</v>
      </c>
      <c r="B10" s="70"/>
      <c r="C10" s="70"/>
      <c r="D10" s="70"/>
      <c r="E10" s="70"/>
      <c r="F10" s="70"/>
      <c r="G10" s="70"/>
      <c r="H10" s="70"/>
      <c r="I10" s="70"/>
      <c r="J10" s="70"/>
      <c r="K10" s="70"/>
      <c r="L10" s="70"/>
      <c r="M10" s="70"/>
      <c r="N10" s="70"/>
    </row>
    <row r="12" spans="1:15" ht="13" x14ac:dyDescent="0.3">
      <c r="A12" s="7" t="s">
        <v>49</v>
      </c>
      <c r="O12" s="8"/>
    </row>
    <row r="14" spans="1:15" x14ac:dyDescent="0.25">
      <c r="A14" s="1">
        <v>1</v>
      </c>
      <c r="B14" s="71" t="s">
        <v>50</v>
      </c>
      <c r="C14" s="71"/>
      <c r="D14" s="71"/>
      <c r="E14" s="71"/>
      <c r="F14" s="71"/>
      <c r="G14" s="71"/>
      <c r="H14" s="71"/>
      <c r="I14" s="71"/>
      <c r="J14" s="71"/>
      <c r="K14" s="71"/>
      <c r="L14" s="71"/>
      <c r="M14" s="71"/>
      <c r="N14" s="71"/>
    </row>
    <row r="15" spans="1:15" ht="29.25" customHeight="1" x14ac:dyDescent="0.25">
      <c r="B15" s="71"/>
      <c r="C15" s="71"/>
      <c r="D15" s="71"/>
      <c r="E15" s="71"/>
      <c r="F15" s="71"/>
      <c r="G15" s="71"/>
      <c r="H15" s="71"/>
      <c r="I15" s="71"/>
      <c r="J15" s="71"/>
      <c r="K15" s="71"/>
      <c r="L15" s="71"/>
      <c r="M15" s="71"/>
      <c r="N15" s="71"/>
    </row>
    <row r="16" spans="1:15" ht="12.75" customHeight="1" x14ac:dyDescent="0.25"/>
    <row r="17" spans="1:14" x14ac:dyDescent="0.25">
      <c r="A17" s="1">
        <v>2</v>
      </c>
      <c r="B17" s="71" t="s">
        <v>51</v>
      </c>
      <c r="C17" s="71"/>
      <c r="D17" s="71"/>
      <c r="E17" s="71"/>
      <c r="F17" s="71"/>
      <c r="G17" s="71"/>
      <c r="H17" s="71"/>
      <c r="I17" s="71"/>
      <c r="J17" s="71"/>
      <c r="K17" s="71"/>
      <c r="L17" s="71"/>
      <c r="M17" s="71"/>
      <c r="N17" s="71"/>
    </row>
    <row r="18" spans="1:14" x14ac:dyDescent="0.25">
      <c r="B18" s="71"/>
      <c r="C18" s="71"/>
      <c r="D18" s="71"/>
      <c r="E18" s="71"/>
      <c r="F18" s="71"/>
      <c r="G18" s="71"/>
      <c r="H18" s="71"/>
      <c r="I18" s="71"/>
      <c r="J18" s="71"/>
      <c r="K18" s="71"/>
      <c r="L18" s="71"/>
      <c r="M18" s="71"/>
      <c r="N18" s="71"/>
    </row>
    <row r="20" spans="1:14" x14ac:dyDescent="0.25">
      <c r="A20" s="1">
        <v>3</v>
      </c>
      <c r="B20" s="61" t="s">
        <v>52</v>
      </c>
      <c r="C20" s="61"/>
      <c r="D20" s="61"/>
      <c r="E20" s="61"/>
      <c r="F20" s="61"/>
      <c r="G20" s="61"/>
      <c r="H20" s="61"/>
      <c r="I20" s="61"/>
      <c r="J20" s="61"/>
      <c r="K20" s="61"/>
      <c r="L20" s="61"/>
      <c r="M20" s="61"/>
      <c r="N20" s="61"/>
    </row>
    <row r="22" spans="1:14" x14ac:dyDescent="0.25">
      <c r="A22" s="1">
        <v>4</v>
      </c>
      <c r="B22" s="9" t="s">
        <v>53</v>
      </c>
    </row>
    <row r="24" spans="1:14" ht="30.75" customHeight="1" x14ac:dyDescent="0.25">
      <c r="A24" s="1">
        <v>5</v>
      </c>
      <c r="B24" s="61" t="s">
        <v>54</v>
      </c>
      <c r="C24" s="61"/>
      <c r="D24" s="61"/>
      <c r="E24" s="61"/>
      <c r="F24" s="61"/>
      <c r="G24" s="61"/>
      <c r="H24" s="61"/>
      <c r="I24" s="61"/>
      <c r="J24" s="61"/>
      <c r="K24" s="61"/>
      <c r="L24" s="61"/>
      <c r="M24" s="61"/>
      <c r="N24" s="61"/>
    </row>
    <row r="26" spans="1:14" x14ac:dyDescent="0.25">
      <c r="A26" s="1">
        <v>6</v>
      </c>
      <c r="B26" s="61" t="s">
        <v>55</v>
      </c>
      <c r="C26" s="61"/>
      <c r="D26" s="61"/>
      <c r="E26" s="61"/>
      <c r="F26" s="61"/>
      <c r="G26" s="61"/>
      <c r="H26" s="61"/>
      <c r="I26" s="61"/>
      <c r="J26" s="61"/>
      <c r="K26" s="61"/>
      <c r="L26" s="61"/>
      <c r="M26" s="61"/>
      <c r="N26" s="61"/>
    </row>
    <row r="27" spans="1:14" x14ac:dyDescent="0.25">
      <c r="B27" s="61"/>
      <c r="C27" s="61"/>
      <c r="D27" s="61"/>
      <c r="E27" s="61"/>
      <c r="F27" s="61"/>
      <c r="G27" s="61"/>
      <c r="H27" s="61"/>
      <c r="I27" s="61"/>
      <c r="J27" s="61"/>
      <c r="K27" s="61"/>
      <c r="L27" s="61"/>
      <c r="M27" s="61"/>
      <c r="N27" s="61"/>
    </row>
    <row r="28" spans="1:14" x14ac:dyDescent="0.25">
      <c r="B28" s="61"/>
      <c r="C28" s="61"/>
      <c r="D28" s="61"/>
      <c r="E28" s="61"/>
      <c r="F28" s="61"/>
      <c r="G28" s="61"/>
      <c r="H28" s="61"/>
      <c r="I28" s="61"/>
      <c r="J28" s="61"/>
      <c r="K28" s="61"/>
      <c r="L28" s="61"/>
      <c r="M28" s="61"/>
      <c r="N28" s="61"/>
    </row>
    <row r="30" spans="1:14" ht="12.75" customHeight="1" x14ac:dyDescent="0.25">
      <c r="A30" s="1">
        <v>7</v>
      </c>
      <c r="B30" s="9" t="s">
        <v>56</v>
      </c>
      <c r="C30" s="41"/>
      <c r="D30" s="41"/>
      <c r="E30" s="41"/>
      <c r="F30" s="41"/>
      <c r="G30" s="41"/>
      <c r="H30" s="41"/>
      <c r="I30" s="41"/>
      <c r="J30" s="41"/>
      <c r="K30" s="41"/>
      <c r="L30" s="41"/>
      <c r="M30" s="41"/>
      <c r="N30" s="41"/>
    </row>
    <row r="31" spans="1:14" x14ac:dyDescent="0.25">
      <c r="B31" s="41"/>
      <c r="C31" s="41"/>
      <c r="D31" s="41"/>
      <c r="E31" s="41"/>
      <c r="F31" s="41"/>
      <c r="G31" s="41"/>
      <c r="H31" s="41"/>
      <c r="I31" s="41"/>
      <c r="J31" s="41"/>
      <c r="K31" s="41"/>
      <c r="L31" s="41"/>
      <c r="M31" s="41"/>
      <c r="N31" s="41"/>
    </row>
    <row r="32" spans="1:14" x14ac:dyDescent="0.25">
      <c r="A32" s="1">
        <v>8</v>
      </c>
      <c r="B32" s="9" t="s">
        <v>57</v>
      </c>
      <c r="C32" s="41"/>
      <c r="D32" s="41"/>
      <c r="E32" s="41"/>
      <c r="F32" s="41"/>
      <c r="G32" s="41"/>
      <c r="H32" s="41"/>
      <c r="I32" s="41"/>
      <c r="J32" s="41"/>
      <c r="K32" s="41"/>
      <c r="L32" s="41"/>
      <c r="M32" s="41"/>
      <c r="N32" s="41"/>
    </row>
    <row r="42" spans="1:14" ht="15" thickBot="1" x14ac:dyDescent="0.35">
      <c r="E42" s="10" t="s">
        <v>58</v>
      </c>
      <c r="F42" s="42" t="s">
        <v>59</v>
      </c>
    </row>
    <row r="43" spans="1:14" ht="14.5" thickBot="1" x14ac:dyDescent="0.35">
      <c r="E43" s="10" t="s">
        <v>6</v>
      </c>
      <c r="F43" s="43">
        <v>2029</v>
      </c>
      <c r="G43" s="11"/>
      <c r="H43" s="44" t="b">
        <v>0</v>
      </c>
    </row>
    <row r="45" spans="1:14" ht="13" x14ac:dyDescent="0.3">
      <c r="D45" s="62" t="s">
        <v>60</v>
      </c>
      <c r="E45" s="63"/>
      <c r="F45" s="63"/>
      <c r="G45" s="63"/>
      <c r="H45" s="64"/>
      <c r="J45" s="12"/>
      <c r="K45" s="45" t="s">
        <v>61</v>
      </c>
      <c r="L45" s="45"/>
      <c r="M45" s="46"/>
    </row>
    <row r="46" spans="1:14" ht="30" customHeight="1" x14ac:dyDescent="0.3">
      <c r="A46" s="13" t="s">
        <v>62</v>
      </c>
      <c r="B46" s="13" t="s">
        <v>63</v>
      </c>
      <c r="C46" s="14" t="s">
        <v>64</v>
      </c>
      <c r="D46" s="13" t="s">
        <v>65</v>
      </c>
      <c r="E46" s="15" t="s">
        <v>66</v>
      </c>
      <c r="F46" s="15" t="s">
        <v>67</v>
      </c>
      <c r="G46" s="13" t="s">
        <v>8</v>
      </c>
      <c r="H46" s="13" t="s">
        <v>68</v>
      </c>
      <c r="I46" s="16"/>
      <c r="J46" s="13" t="s">
        <v>65</v>
      </c>
      <c r="K46" s="17" t="s">
        <v>7</v>
      </c>
      <c r="L46" s="17" t="s">
        <v>67</v>
      </c>
      <c r="M46" s="18" t="s">
        <v>8</v>
      </c>
      <c r="N46" s="13" t="s">
        <v>9</v>
      </c>
    </row>
    <row r="47" spans="1:14" ht="25.5" customHeight="1" x14ac:dyDescent="0.35">
      <c r="A47" s="13"/>
      <c r="B47" s="19">
        <v>1609</v>
      </c>
      <c r="C47" s="23" t="s">
        <v>36</v>
      </c>
      <c r="D47" s="38">
        <v>327926091.54277754</v>
      </c>
      <c r="E47" s="20">
        <v>60803727.797759995</v>
      </c>
      <c r="F47" s="20">
        <v>0</v>
      </c>
      <c r="G47" s="21">
        <v>388729819.34053755</v>
      </c>
      <c r="H47" s="21">
        <v>0</v>
      </c>
      <c r="I47" s="16"/>
      <c r="J47" s="38">
        <v>-114620353.67660213</v>
      </c>
      <c r="K47" s="20">
        <v>-13612335.144313127</v>
      </c>
      <c r="L47" s="20">
        <v>0</v>
      </c>
      <c r="M47" s="21">
        <v>-128232688.82091525</v>
      </c>
      <c r="N47" s="47">
        <v>260497130.5196223</v>
      </c>
    </row>
    <row r="48" spans="1:14" ht="25" x14ac:dyDescent="0.35">
      <c r="A48" s="19">
        <v>12</v>
      </c>
      <c r="B48" s="19">
        <v>1611</v>
      </c>
      <c r="C48" s="23" t="s">
        <v>10</v>
      </c>
      <c r="D48" s="38">
        <v>603975925.31898153</v>
      </c>
      <c r="E48" s="20">
        <v>41870321.131447688</v>
      </c>
      <c r="F48" s="20">
        <v>0</v>
      </c>
      <c r="G48" s="21">
        <v>645846246.4504292</v>
      </c>
      <c r="H48" s="21">
        <v>0</v>
      </c>
      <c r="I48" s="22"/>
      <c r="J48" s="38">
        <v>-455287957.2088955</v>
      </c>
      <c r="K48" s="20">
        <v>-44709590.908423252</v>
      </c>
      <c r="L48" s="20">
        <v>0</v>
      </c>
      <c r="M48" s="21">
        <v>-499997548.11731875</v>
      </c>
      <c r="N48" s="47">
        <v>145848698.33311045</v>
      </c>
    </row>
    <row r="49" spans="1:14" ht="25" x14ac:dyDescent="0.35">
      <c r="A49" s="19" t="s">
        <v>69</v>
      </c>
      <c r="B49" s="19">
        <v>1612</v>
      </c>
      <c r="C49" s="23" t="s">
        <v>70</v>
      </c>
      <c r="D49" s="38">
        <v>0</v>
      </c>
      <c r="E49" s="20">
        <v>0</v>
      </c>
      <c r="F49" s="20">
        <v>0</v>
      </c>
      <c r="G49" s="21">
        <v>0</v>
      </c>
      <c r="H49" s="21">
        <v>0</v>
      </c>
      <c r="I49" s="22"/>
      <c r="J49" s="38">
        <v>0</v>
      </c>
      <c r="K49" s="20">
        <v>0</v>
      </c>
      <c r="L49" s="20">
        <v>0</v>
      </c>
      <c r="M49" s="21">
        <v>0</v>
      </c>
      <c r="N49" s="47">
        <v>0</v>
      </c>
    </row>
    <row r="50" spans="1:14" ht="14.5" x14ac:dyDescent="0.35">
      <c r="A50" s="19" t="s">
        <v>11</v>
      </c>
      <c r="B50" s="19">
        <v>1805</v>
      </c>
      <c r="C50" s="23" t="s">
        <v>12</v>
      </c>
      <c r="D50" s="38">
        <v>13992648.639120044</v>
      </c>
      <c r="E50" s="20">
        <v>0</v>
      </c>
      <c r="F50" s="20">
        <v>0</v>
      </c>
      <c r="G50" s="21">
        <v>13992648.639120044</v>
      </c>
      <c r="H50" s="21">
        <v>0</v>
      </c>
      <c r="I50" s="22"/>
      <c r="J50" s="38">
        <v>0</v>
      </c>
      <c r="K50" s="20">
        <v>0</v>
      </c>
      <c r="L50" s="20">
        <v>0</v>
      </c>
      <c r="M50" s="21">
        <v>0</v>
      </c>
      <c r="N50" s="47">
        <v>13992648.639120044</v>
      </c>
    </row>
    <row r="51" spans="1:14" ht="14.5" x14ac:dyDescent="0.35">
      <c r="A51" s="19">
        <v>47</v>
      </c>
      <c r="B51" s="19">
        <v>1808</v>
      </c>
      <c r="C51" s="23" t="s">
        <v>13</v>
      </c>
      <c r="D51" s="38">
        <v>233386665.56525162</v>
      </c>
      <c r="E51" s="20">
        <v>19959998.85576015</v>
      </c>
      <c r="F51" s="20">
        <v>0</v>
      </c>
      <c r="G51" s="21">
        <v>253346664.42101178</v>
      </c>
      <c r="H51" s="21">
        <v>0</v>
      </c>
      <c r="I51" s="22"/>
      <c r="J51" s="38">
        <v>-72242871.320821717</v>
      </c>
      <c r="K51" s="20">
        <v>-7062955.9207750726</v>
      </c>
      <c r="L51" s="20">
        <v>0</v>
      </c>
      <c r="M51" s="21">
        <v>-79305827.241596788</v>
      </c>
      <c r="N51" s="47">
        <v>174040837.17941499</v>
      </c>
    </row>
    <row r="52" spans="1:14" ht="14.5" x14ac:dyDescent="0.35">
      <c r="A52" s="19">
        <v>13</v>
      </c>
      <c r="B52" s="19">
        <v>1810</v>
      </c>
      <c r="C52" s="23" t="s">
        <v>24</v>
      </c>
      <c r="D52" s="38">
        <v>0</v>
      </c>
      <c r="E52" s="20">
        <v>0</v>
      </c>
      <c r="F52" s="20">
        <v>0</v>
      </c>
      <c r="G52" s="21">
        <v>0</v>
      </c>
      <c r="H52" s="21">
        <v>0</v>
      </c>
      <c r="I52" s="22"/>
      <c r="J52" s="38">
        <v>0</v>
      </c>
      <c r="K52" s="20">
        <v>0</v>
      </c>
      <c r="L52" s="20">
        <v>0</v>
      </c>
      <c r="M52" s="21">
        <v>0</v>
      </c>
      <c r="N52" s="47">
        <v>0</v>
      </c>
    </row>
    <row r="53" spans="1:14" ht="14.5" x14ac:dyDescent="0.35">
      <c r="A53" s="19">
        <v>47</v>
      </c>
      <c r="B53" s="19">
        <v>1815</v>
      </c>
      <c r="C53" s="23" t="s">
        <v>14</v>
      </c>
      <c r="D53" s="38">
        <v>95851134.449994937</v>
      </c>
      <c r="E53" s="20">
        <v>115473.95229991252</v>
      </c>
      <c r="F53" s="20">
        <v>-718532.07033090643</v>
      </c>
      <c r="G53" s="21">
        <v>95248076.331963941</v>
      </c>
      <c r="H53" s="21">
        <v>0</v>
      </c>
      <c r="I53" s="22"/>
      <c r="J53" s="38">
        <v>-17171569.672923937</v>
      </c>
      <c r="K53" s="20">
        <v>-2004909.7268897276</v>
      </c>
      <c r="L53" s="20">
        <v>231779.33744705858</v>
      </c>
      <c r="M53" s="21">
        <v>-18944700.062366609</v>
      </c>
      <c r="N53" s="47">
        <v>76303376.269597337</v>
      </c>
    </row>
    <row r="54" spans="1:14" ht="14.5" x14ac:dyDescent="0.35">
      <c r="A54" s="19">
        <v>47</v>
      </c>
      <c r="B54" s="19">
        <v>1820</v>
      </c>
      <c r="C54" s="23" t="s">
        <v>15</v>
      </c>
      <c r="D54" s="38">
        <v>466111460.18546212</v>
      </c>
      <c r="E54" s="20">
        <v>29572237.3008812</v>
      </c>
      <c r="F54" s="20">
        <v>-1300035.0452271067</v>
      </c>
      <c r="G54" s="21">
        <v>494383662.44111621</v>
      </c>
      <c r="H54" s="21">
        <v>0</v>
      </c>
      <c r="I54" s="22"/>
      <c r="J54" s="38">
        <v>-133711083.8117146</v>
      </c>
      <c r="K54" s="20">
        <v>-12714726.906182371</v>
      </c>
      <c r="L54" s="20">
        <v>307895.46315913537</v>
      </c>
      <c r="M54" s="21">
        <v>-146117915.25473782</v>
      </c>
      <c r="N54" s="47">
        <v>348265747.18637836</v>
      </c>
    </row>
    <row r="55" spans="1:14" ht="14.5" x14ac:dyDescent="0.35">
      <c r="A55" s="19">
        <v>47</v>
      </c>
      <c r="B55" s="19">
        <v>1825</v>
      </c>
      <c r="C55" s="23" t="s">
        <v>71</v>
      </c>
      <c r="D55" s="38">
        <v>5714760.2545679733</v>
      </c>
      <c r="E55" s="20">
        <v>468356.10477772809</v>
      </c>
      <c r="F55" s="20">
        <v>0</v>
      </c>
      <c r="G55" s="21">
        <v>6183116.3593457015</v>
      </c>
      <c r="H55" s="21">
        <v>0</v>
      </c>
      <c r="I55" s="22"/>
      <c r="J55" s="38">
        <v>-2496932.3129441729</v>
      </c>
      <c r="K55" s="20">
        <v>-350187.85084925417</v>
      </c>
      <c r="L55" s="20">
        <v>0</v>
      </c>
      <c r="M55" s="21">
        <v>-2847120.1637934269</v>
      </c>
      <c r="N55" s="47">
        <v>3335996.1955522746</v>
      </c>
    </row>
    <row r="56" spans="1:14" ht="14.5" x14ac:dyDescent="0.35">
      <c r="A56" s="19">
        <v>47</v>
      </c>
      <c r="B56" s="19">
        <v>1830</v>
      </c>
      <c r="C56" s="23" t="s">
        <v>16</v>
      </c>
      <c r="D56" s="38">
        <v>730163124.51714444</v>
      </c>
      <c r="E56" s="20">
        <v>41445223.659628689</v>
      </c>
      <c r="F56" s="20">
        <v>-4421618.8161384873</v>
      </c>
      <c r="G56" s="21">
        <v>767186729.36063457</v>
      </c>
      <c r="H56" s="21">
        <v>0</v>
      </c>
      <c r="I56" s="22"/>
      <c r="J56" s="38">
        <v>-167007543.48122436</v>
      </c>
      <c r="K56" s="20">
        <v>-14886394.813156512</v>
      </c>
      <c r="L56" s="20">
        <v>1141518.6504966849</v>
      </c>
      <c r="M56" s="21">
        <v>-180752419.64388418</v>
      </c>
      <c r="N56" s="47">
        <v>586434309.71675038</v>
      </c>
    </row>
    <row r="57" spans="1:14" ht="14.5" x14ac:dyDescent="0.35">
      <c r="A57" s="19">
        <v>47</v>
      </c>
      <c r="B57" s="19">
        <v>1835</v>
      </c>
      <c r="C57" s="23" t="s">
        <v>17</v>
      </c>
      <c r="D57" s="38">
        <v>893720507.59454858</v>
      </c>
      <c r="E57" s="20">
        <v>62478755.544209771</v>
      </c>
      <c r="F57" s="20">
        <v>-6605159.543491167</v>
      </c>
      <c r="G57" s="21">
        <v>949594103.59526718</v>
      </c>
      <c r="H57" s="21">
        <v>0</v>
      </c>
      <c r="I57" s="22"/>
      <c r="J57" s="38">
        <v>-177864617.34968764</v>
      </c>
      <c r="K57" s="20">
        <v>-18163557.316044658</v>
      </c>
      <c r="L57" s="20">
        <v>1669610.7898931368</v>
      </c>
      <c r="M57" s="21">
        <v>-194358563.87583914</v>
      </c>
      <c r="N57" s="47">
        <v>755235539.71942806</v>
      </c>
    </row>
    <row r="58" spans="1:14" ht="14.5" x14ac:dyDescent="0.35">
      <c r="A58" s="19">
        <v>47</v>
      </c>
      <c r="B58" s="19">
        <v>1840</v>
      </c>
      <c r="C58" s="23" t="s">
        <v>18</v>
      </c>
      <c r="D58" s="38">
        <v>2757483162.7890606</v>
      </c>
      <c r="E58" s="20">
        <v>216532093.9469716</v>
      </c>
      <c r="F58" s="20">
        <v>-1000797.4933022717</v>
      </c>
      <c r="G58" s="21">
        <v>2973014459.2427297</v>
      </c>
      <c r="H58" s="21">
        <v>0</v>
      </c>
      <c r="I58" s="22"/>
      <c r="J58" s="38">
        <v>-651016691.27834773</v>
      </c>
      <c r="K58" s="20">
        <v>-54170156.110655412</v>
      </c>
      <c r="L58" s="20">
        <v>363367.29476112616</v>
      </c>
      <c r="M58" s="21">
        <v>-704823480.09424198</v>
      </c>
      <c r="N58" s="47">
        <v>2268190979.1484876</v>
      </c>
    </row>
    <row r="59" spans="1:14" ht="14.5" x14ac:dyDescent="0.35">
      <c r="A59" s="19">
        <v>47</v>
      </c>
      <c r="B59" s="19">
        <v>1845</v>
      </c>
      <c r="C59" s="23" t="s">
        <v>19</v>
      </c>
      <c r="D59" s="38">
        <v>2472093800.2978401</v>
      </c>
      <c r="E59" s="20">
        <v>243961493.18077314</v>
      </c>
      <c r="F59" s="20">
        <v>-23662172.999079555</v>
      </c>
      <c r="G59" s="21">
        <v>2692393120.4795337</v>
      </c>
      <c r="H59" s="21">
        <v>0</v>
      </c>
      <c r="I59" s="22"/>
      <c r="J59" s="38">
        <v>-412747330.33091521</v>
      </c>
      <c r="K59" s="20">
        <v>-44948977.922887534</v>
      </c>
      <c r="L59" s="20">
        <v>5425165.7214274975</v>
      </c>
      <c r="M59" s="21">
        <v>-452271142.53237528</v>
      </c>
      <c r="N59" s="47">
        <v>2240121977.9471583</v>
      </c>
    </row>
    <row r="60" spans="1:14" ht="14.5" x14ac:dyDescent="0.35">
      <c r="A60" s="19">
        <v>47</v>
      </c>
      <c r="B60" s="19">
        <v>1850</v>
      </c>
      <c r="C60" s="23" t="s">
        <v>20</v>
      </c>
      <c r="D60" s="38">
        <v>1344599975.3387063</v>
      </c>
      <c r="E60" s="20">
        <v>97834488.080564544</v>
      </c>
      <c r="F60" s="20">
        <v>-13384916.053172663</v>
      </c>
      <c r="G60" s="21">
        <v>1429049547.3660982</v>
      </c>
      <c r="H60" s="21">
        <v>0</v>
      </c>
      <c r="I60" s="22"/>
      <c r="J60" s="38">
        <v>-376172673.36761063</v>
      </c>
      <c r="K60" s="20">
        <v>-38083568.15342208</v>
      </c>
      <c r="L60" s="20">
        <v>4667516.5698079299</v>
      </c>
      <c r="M60" s="21">
        <v>-409588724.95122474</v>
      </c>
      <c r="N60" s="47">
        <v>1019460822.4148734</v>
      </c>
    </row>
    <row r="61" spans="1:14" ht="14.5" x14ac:dyDescent="0.35">
      <c r="A61" s="19">
        <v>47</v>
      </c>
      <c r="B61" s="19">
        <v>1855</v>
      </c>
      <c r="C61" s="23" t="s">
        <v>21</v>
      </c>
      <c r="D61" s="38">
        <v>152491128.37279674</v>
      </c>
      <c r="E61" s="20">
        <v>4718306.6274710959</v>
      </c>
      <c r="F61" s="20">
        <v>-1606830.7925261557</v>
      </c>
      <c r="G61" s="21">
        <v>155602604.20774168</v>
      </c>
      <c r="H61" s="21">
        <v>0</v>
      </c>
      <c r="I61" s="22"/>
      <c r="J61" s="38">
        <v>-37229854.414668217</v>
      </c>
      <c r="K61" s="20">
        <v>-2423018.342932336</v>
      </c>
      <c r="L61" s="20">
        <v>247034.71120224366</v>
      </c>
      <c r="M61" s="21">
        <v>-39405838.046398312</v>
      </c>
      <c r="N61" s="47">
        <v>116196766.16134337</v>
      </c>
    </row>
    <row r="62" spans="1:14" ht="14.5" x14ac:dyDescent="0.35">
      <c r="A62" s="19">
        <v>47</v>
      </c>
      <c r="B62" s="19">
        <v>1860</v>
      </c>
      <c r="C62" s="23" t="s">
        <v>22</v>
      </c>
      <c r="D62" s="38">
        <v>0</v>
      </c>
      <c r="E62" s="20">
        <v>0</v>
      </c>
      <c r="F62" s="20">
        <v>0</v>
      </c>
      <c r="G62" s="21">
        <v>0</v>
      </c>
      <c r="H62" s="21">
        <v>0</v>
      </c>
      <c r="I62" s="22"/>
      <c r="J62" s="38">
        <v>0</v>
      </c>
      <c r="K62" s="20">
        <v>0</v>
      </c>
      <c r="L62" s="20">
        <v>0</v>
      </c>
      <c r="M62" s="21">
        <v>0</v>
      </c>
      <c r="N62" s="47">
        <v>0</v>
      </c>
    </row>
    <row r="63" spans="1:14" ht="14.5" x14ac:dyDescent="0.35">
      <c r="A63" s="19">
        <v>47</v>
      </c>
      <c r="B63" s="19">
        <v>1860</v>
      </c>
      <c r="C63" s="23" t="s">
        <v>41</v>
      </c>
      <c r="D63" s="38">
        <v>532710765.04274172</v>
      </c>
      <c r="E63" s="20">
        <v>31492022.972691879</v>
      </c>
      <c r="F63" s="20">
        <v>-682003.01629625412</v>
      </c>
      <c r="G63" s="21">
        <v>563520784.99913728</v>
      </c>
      <c r="H63" s="21">
        <v>0</v>
      </c>
      <c r="I63" s="22"/>
      <c r="J63" s="38">
        <v>-239889543.37349942</v>
      </c>
      <c r="K63" s="20">
        <v>-20941517.237587016</v>
      </c>
      <c r="L63" s="20">
        <v>182337.18314129845</v>
      </c>
      <c r="M63" s="21">
        <v>-260648723.42794514</v>
      </c>
      <c r="N63" s="47">
        <v>302872061.57119215</v>
      </c>
    </row>
    <row r="64" spans="1:14" ht="14.5" x14ac:dyDescent="0.35">
      <c r="A64" s="19" t="s">
        <v>11</v>
      </c>
      <c r="B64" s="19">
        <v>1905</v>
      </c>
      <c r="C64" s="23" t="s">
        <v>12</v>
      </c>
      <c r="D64" s="38">
        <v>17356056.739999998</v>
      </c>
      <c r="E64" s="20">
        <v>0</v>
      </c>
      <c r="F64" s="20">
        <v>0</v>
      </c>
      <c r="G64" s="21">
        <v>17356056.739999998</v>
      </c>
      <c r="H64" s="21">
        <v>0</v>
      </c>
      <c r="I64" s="22"/>
      <c r="J64" s="38">
        <v>0</v>
      </c>
      <c r="K64" s="20">
        <v>0</v>
      </c>
      <c r="L64" s="20">
        <v>0</v>
      </c>
      <c r="M64" s="21">
        <v>0</v>
      </c>
      <c r="N64" s="47">
        <v>17356056.739999998</v>
      </c>
    </row>
    <row r="65" spans="1:14" ht="14.5" x14ac:dyDescent="0.35">
      <c r="A65" s="19">
        <v>47</v>
      </c>
      <c r="B65" s="19">
        <v>1908</v>
      </c>
      <c r="C65" s="23" t="s">
        <v>23</v>
      </c>
      <c r="D65" s="38">
        <v>397151428.08020711</v>
      </c>
      <c r="E65" s="20">
        <v>40933322.453823045</v>
      </c>
      <c r="F65" s="20">
        <v>0</v>
      </c>
      <c r="G65" s="21">
        <v>438084750.53403014</v>
      </c>
      <c r="H65" s="21">
        <v>0</v>
      </c>
      <c r="I65" s="22"/>
      <c r="J65" s="38">
        <v>-178458817.88014314</v>
      </c>
      <c r="K65" s="20">
        <v>-17383714.373389091</v>
      </c>
      <c r="L65" s="20">
        <v>0</v>
      </c>
      <c r="M65" s="21">
        <v>-195842532.25353223</v>
      </c>
      <c r="N65" s="47">
        <v>242242218.28049791</v>
      </c>
    </row>
    <row r="66" spans="1:14" ht="14.5" x14ac:dyDescent="0.35">
      <c r="A66" s="19">
        <v>13</v>
      </c>
      <c r="B66" s="19">
        <v>1910</v>
      </c>
      <c r="C66" s="23" t="s">
        <v>24</v>
      </c>
      <c r="D66" s="38">
        <v>1034921.9480643902</v>
      </c>
      <c r="E66" s="20">
        <v>15628.771542279239</v>
      </c>
      <c r="F66" s="20">
        <v>0</v>
      </c>
      <c r="G66" s="21">
        <v>1050550.7196066694</v>
      </c>
      <c r="H66" s="21">
        <v>0</v>
      </c>
      <c r="I66" s="22"/>
      <c r="J66" s="38">
        <v>-1007843.3418959532</v>
      </c>
      <c r="K66" s="20">
        <v>-12090.181294573626</v>
      </c>
      <c r="L66" s="20">
        <v>0</v>
      </c>
      <c r="M66" s="21">
        <v>-1019933.5231905268</v>
      </c>
      <c r="N66" s="47">
        <v>30617.196416142629</v>
      </c>
    </row>
    <row r="67" spans="1:14" ht="14.5" x14ac:dyDescent="0.35">
      <c r="A67" s="19">
        <v>8</v>
      </c>
      <c r="B67" s="19">
        <v>1915</v>
      </c>
      <c r="C67" s="23" t="s">
        <v>72</v>
      </c>
      <c r="D67" s="38">
        <v>30199409.587564617</v>
      </c>
      <c r="E67" s="20">
        <v>2525862.1321752891</v>
      </c>
      <c r="F67" s="20">
        <v>0</v>
      </c>
      <c r="G67" s="21">
        <v>32725271.719739906</v>
      </c>
      <c r="H67" s="21">
        <v>0</v>
      </c>
      <c r="I67" s="22"/>
      <c r="J67" s="38">
        <v>-20414160.921420399</v>
      </c>
      <c r="K67" s="20">
        <v>-1254799.9333137374</v>
      </c>
      <c r="L67" s="20">
        <v>0</v>
      </c>
      <c r="M67" s="21">
        <v>-21668960.854734138</v>
      </c>
      <c r="N67" s="47">
        <v>11056310.865005769</v>
      </c>
    </row>
    <row r="68" spans="1:14" ht="14.5" x14ac:dyDescent="0.35">
      <c r="A68" s="19">
        <v>8</v>
      </c>
      <c r="B68" s="19">
        <v>1915</v>
      </c>
      <c r="C68" s="23" t="s">
        <v>73</v>
      </c>
      <c r="D68" s="38">
        <v>0</v>
      </c>
      <c r="E68" s="20">
        <v>0</v>
      </c>
      <c r="F68" s="20">
        <v>0</v>
      </c>
      <c r="G68" s="21">
        <v>0</v>
      </c>
      <c r="H68" s="21">
        <v>0</v>
      </c>
      <c r="I68" s="22"/>
      <c r="J68" s="38">
        <v>0</v>
      </c>
      <c r="K68" s="20">
        <v>0</v>
      </c>
      <c r="L68" s="20">
        <v>0</v>
      </c>
      <c r="M68" s="21">
        <v>0</v>
      </c>
      <c r="N68" s="47">
        <v>0</v>
      </c>
    </row>
    <row r="69" spans="1:14" ht="14.5" x14ac:dyDescent="0.35">
      <c r="A69" s="19">
        <v>10</v>
      </c>
      <c r="B69" s="19">
        <v>1920</v>
      </c>
      <c r="C69" s="23" t="s">
        <v>25</v>
      </c>
      <c r="D69" s="38">
        <v>0</v>
      </c>
      <c r="E69" s="20">
        <v>0</v>
      </c>
      <c r="F69" s="20">
        <v>0</v>
      </c>
      <c r="G69" s="21">
        <v>0</v>
      </c>
      <c r="H69" s="21">
        <v>0</v>
      </c>
      <c r="I69" s="22"/>
      <c r="J69" s="38">
        <v>0</v>
      </c>
      <c r="K69" s="20">
        <v>0</v>
      </c>
      <c r="L69" s="20">
        <v>0</v>
      </c>
      <c r="M69" s="21">
        <v>0</v>
      </c>
      <c r="N69" s="47">
        <v>0</v>
      </c>
    </row>
    <row r="70" spans="1:14" ht="14.5" x14ac:dyDescent="0.35">
      <c r="A70" s="19">
        <v>45</v>
      </c>
      <c r="B70" s="19">
        <v>1920</v>
      </c>
      <c r="C70" s="23" t="s">
        <v>74</v>
      </c>
      <c r="D70" s="38">
        <v>0</v>
      </c>
      <c r="E70" s="20">
        <v>0</v>
      </c>
      <c r="F70" s="20">
        <v>0</v>
      </c>
      <c r="G70" s="21">
        <v>0</v>
      </c>
      <c r="H70" s="21">
        <v>0</v>
      </c>
      <c r="I70" s="22"/>
      <c r="J70" s="38">
        <v>0</v>
      </c>
      <c r="K70" s="20">
        <v>0</v>
      </c>
      <c r="L70" s="20">
        <v>0</v>
      </c>
      <c r="M70" s="21">
        <v>0</v>
      </c>
      <c r="N70" s="47">
        <v>0</v>
      </c>
    </row>
    <row r="71" spans="1:14" ht="14.5" x14ac:dyDescent="0.35">
      <c r="A71" s="19">
        <v>50</v>
      </c>
      <c r="B71" s="19">
        <v>1920</v>
      </c>
      <c r="C71" s="23" t="s">
        <v>75</v>
      </c>
      <c r="D71" s="38">
        <v>242224730.64887813</v>
      </c>
      <c r="E71" s="20">
        <v>37169564.592699371</v>
      </c>
      <c r="F71" s="20">
        <v>0</v>
      </c>
      <c r="G71" s="21">
        <v>279394295.24157751</v>
      </c>
      <c r="H71" s="21">
        <v>0</v>
      </c>
      <c r="I71" s="22"/>
      <c r="J71" s="38">
        <v>-182421991.63970479</v>
      </c>
      <c r="K71" s="20">
        <v>-21669915.502266746</v>
      </c>
      <c r="L71" s="20">
        <v>0</v>
      </c>
      <c r="M71" s="21">
        <v>-204091907.14197153</v>
      </c>
      <c r="N71" s="47">
        <v>75302388.099605978</v>
      </c>
    </row>
    <row r="72" spans="1:14" ht="14.5" x14ac:dyDescent="0.35">
      <c r="A72" s="19">
        <v>10</v>
      </c>
      <c r="B72" s="19">
        <v>1930</v>
      </c>
      <c r="C72" s="23" t="s">
        <v>26</v>
      </c>
      <c r="D72" s="38">
        <v>90822838.377698392</v>
      </c>
      <c r="E72" s="20">
        <v>8065323.6596200652</v>
      </c>
      <c r="F72" s="20">
        <v>0</v>
      </c>
      <c r="G72" s="21">
        <v>98888162.037318453</v>
      </c>
      <c r="H72" s="21">
        <v>0</v>
      </c>
      <c r="I72" s="22"/>
      <c r="J72" s="38">
        <v>-51241704.928356454</v>
      </c>
      <c r="K72" s="20">
        <v>-5829396.4005747773</v>
      </c>
      <c r="L72" s="20">
        <v>0</v>
      </c>
      <c r="M72" s="21">
        <v>-57071101.328931227</v>
      </c>
      <c r="N72" s="47">
        <v>41817060.708387226</v>
      </c>
    </row>
    <row r="73" spans="1:14" ht="14.5" x14ac:dyDescent="0.35">
      <c r="A73" s="19">
        <v>8</v>
      </c>
      <c r="B73" s="19">
        <v>1935</v>
      </c>
      <c r="C73" s="23" t="s">
        <v>27</v>
      </c>
      <c r="D73" s="38">
        <v>19083.273812223069</v>
      </c>
      <c r="E73" s="20">
        <v>161.22521608417523</v>
      </c>
      <c r="F73" s="20">
        <v>0</v>
      </c>
      <c r="G73" s="21">
        <v>19244.499028307244</v>
      </c>
      <c r="H73" s="21">
        <v>0</v>
      </c>
      <c r="I73" s="22"/>
      <c r="J73" s="38">
        <v>-11402.071264297228</v>
      </c>
      <c r="K73" s="20">
        <v>-798.09872009327273</v>
      </c>
      <c r="L73" s="20">
        <v>0</v>
      </c>
      <c r="M73" s="21">
        <v>-12200.169984390501</v>
      </c>
      <c r="N73" s="47">
        <v>7044.3290439167431</v>
      </c>
    </row>
    <row r="74" spans="1:14" ht="14.5" x14ac:dyDescent="0.35">
      <c r="A74" s="19">
        <v>8</v>
      </c>
      <c r="B74" s="19">
        <v>1940</v>
      </c>
      <c r="C74" s="23" t="s">
        <v>28</v>
      </c>
      <c r="D74" s="38">
        <v>68872797.058094129</v>
      </c>
      <c r="E74" s="20">
        <v>9951082.1472362019</v>
      </c>
      <c r="F74" s="20">
        <v>0</v>
      </c>
      <c r="G74" s="21">
        <v>78823879.205330327</v>
      </c>
      <c r="H74" s="21">
        <v>0</v>
      </c>
      <c r="I74" s="22"/>
      <c r="J74" s="38">
        <v>-40055100.679821275</v>
      </c>
      <c r="K74" s="20">
        <v>-3433352.540182394</v>
      </c>
      <c r="L74" s="20">
        <v>0</v>
      </c>
      <c r="M74" s="21">
        <v>-43488453.220003672</v>
      </c>
      <c r="N74" s="47">
        <v>35335425.985326655</v>
      </c>
    </row>
    <row r="75" spans="1:14" ht="14.5" x14ac:dyDescent="0.35">
      <c r="A75" s="19">
        <v>8</v>
      </c>
      <c r="B75" s="19">
        <v>1945</v>
      </c>
      <c r="C75" s="23" t="s">
        <v>29</v>
      </c>
      <c r="D75" s="38">
        <v>480242.53</v>
      </c>
      <c r="E75" s="20">
        <v>0</v>
      </c>
      <c r="F75" s="20">
        <v>0</v>
      </c>
      <c r="G75" s="21">
        <v>480242.53</v>
      </c>
      <c r="H75" s="21">
        <v>0</v>
      </c>
      <c r="I75" s="22"/>
      <c r="J75" s="38">
        <v>-480242.52999999997</v>
      </c>
      <c r="K75" s="20">
        <v>0</v>
      </c>
      <c r="L75" s="20">
        <v>0</v>
      </c>
      <c r="M75" s="21">
        <v>-480242.52999999997</v>
      </c>
      <c r="N75" s="47">
        <v>0</v>
      </c>
    </row>
    <row r="76" spans="1:14" ht="14.5" x14ac:dyDescent="0.35">
      <c r="A76" s="19">
        <v>8</v>
      </c>
      <c r="B76" s="19">
        <v>1950</v>
      </c>
      <c r="C76" s="23" t="s">
        <v>76</v>
      </c>
      <c r="D76" s="38">
        <v>3656302.5741173346</v>
      </c>
      <c r="E76" s="20">
        <v>292741.72963097284</v>
      </c>
      <c r="F76" s="20">
        <v>0</v>
      </c>
      <c r="G76" s="21">
        <v>3949044.3037483073</v>
      </c>
      <c r="H76" s="21">
        <v>0</v>
      </c>
      <c r="I76" s="22"/>
      <c r="J76" s="38">
        <v>-1663587.6374450582</v>
      </c>
      <c r="K76" s="20">
        <v>-191276.60821441314</v>
      </c>
      <c r="L76" s="20">
        <v>0</v>
      </c>
      <c r="M76" s="21">
        <v>-1854864.2456594713</v>
      </c>
      <c r="N76" s="47">
        <v>2094180.058088836</v>
      </c>
    </row>
    <row r="77" spans="1:14" ht="14.5" x14ac:dyDescent="0.35">
      <c r="A77" s="19">
        <v>8</v>
      </c>
      <c r="B77" s="19">
        <v>1955</v>
      </c>
      <c r="C77" s="23" t="s">
        <v>30</v>
      </c>
      <c r="D77" s="38">
        <v>148924437.17185834</v>
      </c>
      <c r="E77" s="20">
        <v>8023281.8811274329</v>
      </c>
      <c r="F77" s="20">
        <v>0</v>
      </c>
      <c r="G77" s="21">
        <v>156947719.05298579</v>
      </c>
      <c r="H77" s="21">
        <v>0</v>
      </c>
      <c r="I77" s="22"/>
      <c r="J77" s="38">
        <v>-94411470.705820903</v>
      </c>
      <c r="K77" s="20">
        <v>-8636030.4179877937</v>
      </c>
      <c r="L77" s="20">
        <v>0</v>
      </c>
      <c r="M77" s="21">
        <v>-103047501.1238087</v>
      </c>
      <c r="N77" s="47">
        <v>53900217.929177091</v>
      </c>
    </row>
    <row r="78" spans="1:14" ht="14.5" x14ac:dyDescent="0.35">
      <c r="A78" s="19">
        <v>8</v>
      </c>
      <c r="B78" s="19">
        <v>1955</v>
      </c>
      <c r="C78" s="23" t="s">
        <v>77</v>
      </c>
      <c r="D78" s="38">
        <v>0</v>
      </c>
      <c r="E78" s="20">
        <v>0</v>
      </c>
      <c r="F78" s="20">
        <v>0</v>
      </c>
      <c r="G78" s="21">
        <v>0</v>
      </c>
      <c r="H78" s="21">
        <v>0</v>
      </c>
      <c r="I78" s="22"/>
      <c r="J78" s="38">
        <v>0</v>
      </c>
      <c r="K78" s="20">
        <v>0</v>
      </c>
      <c r="L78" s="20">
        <v>0</v>
      </c>
      <c r="M78" s="21">
        <v>0</v>
      </c>
      <c r="N78" s="47">
        <v>0</v>
      </c>
    </row>
    <row r="79" spans="1:14" ht="14.5" x14ac:dyDescent="0.35">
      <c r="A79" s="19">
        <v>8</v>
      </c>
      <c r="B79" s="19">
        <v>1960</v>
      </c>
      <c r="C79" s="23" t="s">
        <v>31</v>
      </c>
      <c r="D79" s="38">
        <v>270977.71999999997</v>
      </c>
      <c r="E79" s="20">
        <v>0</v>
      </c>
      <c r="F79" s="20">
        <v>0</v>
      </c>
      <c r="G79" s="21">
        <v>270977.71999999997</v>
      </c>
      <c r="H79" s="21">
        <v>0</v>
      </c>
      <c r="I79" s="22"/>
      <c r="J79" s="38">
        <v>-270977.71999999991</v>
      </c>
      <c r="K79" s="20">
        <v>0</v>
      </c>
      <c r="L79" s="20">
        <v>0</v>
      </c>
      <c r="M79" s="21">
        <v>-270977.71999999991</v>
      </c>
      <c r="N79" s="47">
        <v>0</v>
      </c>
    </row>
    <row r="80" spans="1:14" ht="25" x14ac:dyDescent="0.35">
      <c r="A80" s="1">
        <v>47</v>
      </c>
      <c r="B80" s="19">
        <v>1970</v>
      </c>
      <c r="C80" s="23" t="s">
        <v>32</v>
      </c>
      <c r="D80" s="38">
        <v>3022833.64</v>
      </c>
      <c r="E80" s="20">
        <v>0</v>
      </c>
      <c r="F80" s="20">
        <v>0</v>
      </c>
      <c r="G80" s="21">
        <v>3022833.64</v>
      </c>
      <c r="H80" s="21">
        <v>0</v>
      </c>
      <c r="I80" s="22"/>
      <c r="J80" s="38">
        <v>-3022833.64</v>
      </c>
      <c r="K80" s="20">
        <v>0</v>
      </c>
      <c r="L80" s="20">
        <v>0</v>
      </c>
      <c r="M80" s="21">
        <v>-3022833.64</v>
      </c>
      <c r="N80" s="47">
        <v>0</v>
      </c>
    </row>
    <row r="81" spans="1:16" ht="14.5" x14ac:dyDescent="0.35">
      <c r="A81" s="19">
        <v>47</v>
      </c>
      <c r="B81" s="19">
        <v>1975</v>
      </c>
      <c r="C81" s="23" t="s">
        <v>33</v>
      </c>
      <c r="D81" s="38">
        <v>0</v>
      </c>
      <c r="E81" s="20">
        <v>0</v>
      </c>
      <c r="F81" s="20">
        <v>0</v>
      </c>
      <c r="G81" s="21">
        <v>0</v>
      </c>
      <c r="H81" s="21">
        <v>0</v>
      </c>
      <c r="I81" s="22"/>
      <c r="J81" s="38">
        <v>0</v>
      </c>
      <c r="K81" s="20">
        <v>0</v>
      </c>
      <c r="L81" s="20">
        <v>0</v>
      </c>
      <c r="M81" s="21">
        <v>0</v>
      </c>
      <c r="N81" s="47">
        <v>0</v>
      </c>
    </row>
    <row r="82" spans="1:16" ht="14.5" x14ac:dyDescent="0.35">
      <c r="A82" s="19">
        <v>47</v>
      </c>
      <c r="B82" s="19">
        <v>1980</v>
      </c>
      <c r="C82" s="23" t="s">
        <v>34</v>
      </c>
      <c r="D82" s="38">
        <v>167829258.48009375</v>
      </c>
      <c r="E82" s="20">
        <v>29427087.010714032</v>
      </c>
      <c r="F82" s="20">
        <v>-314961.76403057936</v>
      </c>
      <c r="G82" s="21">
        <v>196941383.7267772</v>
      </c>
      <c r="H82" s="21">
        <v>0</v>
      </c>
      <c r="I82" s="22"/>
      <c r="J82" s="38">
        <v>-57349322.274776042</v>
      </c>
      <c r="K82" s="20">
        <v>-8322959.1090496983</v>
      </c>
      <c r="L82" s="20">
        <v>132229.87908580841</v>
      </c>
      <c r="M82" s="21">
        <v>-65540051.504739933</v>
      </c>
      <c r="N82" s="47">
        <v>131401332.22203726</v>
      </c>
    </row>
    <row r="83" spans="1:16" ht="14.5" x14ac:dyDescent="0.35">
      <c r="A83" s="19">
        <v>47</v>
      </c>
      <c r="B83" s="19">
        <v>1985</v>
      </c>
      <c r="C83" s="23" t="s">
        <v>35</v>
      </c>
      <c r="D83" s="38">
        <v>0</v>
      </c>
      <c r="E83" s="20">
        <v>0</v>
      </c>
      <c r="F83" s="20">
        <v>0</v>
      </c>
      <c r="G83" s="21">
        <v>0</v>
      </c>
      <c r="H83" s="21">
        <v>0</v>
      </c>
      <c r="I83" s="22"/>
      <c r="J83" s="38">
        <v>0</v>
      </c>
      <c r="K83" s="20">
        <v>0</v>
      </c>
      <c r="L83" s="20">
        <v>0</v>
      </c>
      <c r="M83" s="21">
        <v>0</v>
      </c>
      <c r="N83" s="47">
        <v>0</v>
      </c>
    </row>
    <row r="84" spans="1:16" ht="14.5" x14ac:dyDescent="0.35">
      <c r="A84" s="1">
        <v>47</v>
      </c>
      <c r="B84" s="19">
        <v>1990</v>
      </c>
      <c r="C84" s="24" t="s">
        <v>78</v>
      </c>
      <c r="D84" s="38">
        <v>0</v>
      </c>
      <c r="E84" s="20">
        <v>0</v>
      </c>
      <c r="F84" s="20">
        <v>0</v>
      </c>
      <c r="G84" s="21">
        <v>0</v>
      </c>
      <c r="H84" s="21">
        <v>0</v>
      </c>
      <c r="I84" s="22"/>
      <c r="J84" s="38">
        <v>0</v>
      </c>
      <c r="K84" s="20">
        <v>0</v>
      </c>
      <c r="L84" s="20">
        <v>0</v>
      </c>
      <c r="M84" s="21">
        <v>0</v>
      </c>
      <c r="N84" s="47">
        <v>0</v>
      </c>
    </row>
    <row r="85" spans="1:16" ht="14.5" x14ac:dyDescent="0.35">
      <c r="A85" s="19">
        <v>47</v>
      </c>
      <c r="B85" s="19">
        <v>1995</v>
      </c>
      <c r="C85" s="23" t="s">
        <v>79</v>
      </c>
      <c r="D85" s="38">
        <v>0</v>
      </c>
      <c r="E85" s="20">
        <v>0</v>
      </c>
      <c r="F85" s="20">
        <v>0</v>
      </c>
      <c r="G85" s="21">
        <v>0</v>
      </c>
      <c r="H85" s="21">
        <v>0</v>
      </c>
      <c r="I85" s="22"/>
      <c r="J85" s="38">
        <v>0</v>
      </c>
      <c r="K85" s="20">
        <v>0</v>
      </c>
      <c r="L85" s="20">
        <v>0</v>
      </c>
      <c r="M85" s="21">
        <v>0</v>
      </c>
      <c r="N85" s="47">
        <v>0</v>
      </c>
    </row>
    <row r="86" spans="1:16" ht="14.5" x14ac:dyDescent="0.35">
      <c r="A86" s="19">
        <v>47</v>
      </c>
      <c r="B86" s="19">
        <v>2440</v>
      </c>
      <c r="C86" s="23" t="s">
        <v>80</v>
      </c>
      <c r="D86" s="38">
        <v>-1466137044.3812404</v>
      </c>
      <c r="E86" s="20">
        <v>-170888151.5937936</v>
      </c>
      <c r="F86" s="20">
        <v>1445356.9552371094</v>
      </c>
      <c r="G86" s="21">
        <v>-1635579839.0197968</v>
      </c>
      <c r="H86" s="21">
        <v>0</v>
      </c>
      <c r="J86" s="38">
        <v>183614438.22252834</v>
      </c>
      <c r="K86" s="20">
        <v>29675618.490204528</v>
      </c>
      <c r="L86" s="20">
        <v>-398689.76219211839</v>
      </c>
      <c r="M86" s="21">
        <v>212891366.95054072</v>
      </c>
      <c r="N86" s="47">
        <v>-1422688472.0692561</v>
      </c>
    </row>
    <row r="87" spans="1:16" ht="15.5" x14ac:dyDescent="0.35">
      <c r="A87" s="25"/>
      <c r="B87" s="25">
        <v>2005</v>
      </c>
      <c r="C87" s="26" t="s">
        <v>81</v>
      </c>
      <c r="D87" s="38">
        <v>7567759.2000000002</v>
      </c>
      <c r="E87" s="20">
        <v>0</v>
      </c>
      <c r="F87" s="20">
        <v>0</v>
      </c>
      <c r="G87" s="21">
        <v>7567759.2000000002</v>
      </c>
      <c r="H87" s="21">
        <v>0</v>
      </c>
      <c r="J87" s="38">
        <v>-1718012.2000000002</v>
      </c>
      <c r="K87" s="20">
        <v>-89422.88</v>
      </c>
      <c r="L87" s="20">
        <v>0</v>
      </c>
      <c r="M87" s="21">
        <v>-1807435.08</v>
      </c>
      <c r="N87" s="47">
        <v>5760324.1200000001</v>
      </c>
    </row>
    <row r="88" spans="1:16" ht="14.5" x14ac:dyDescent="0.35">
      <c r="A88" s="25"/>
      <c r="B88" s="25">
        <v>1875</v>
      </c>
      <c r="C88" s="26" t="s">
        <v>46</v>
      </c>
      <c r="D88" s="38">
        <v>87699.060000000012</v>
      </c>
      <c r="E88" s="20">
        <v>0</v>
      </c>
      <c r="F88" s="20">
        <v>0</v>
      </c>
      <c r="G88" s="21">
        <v>87699.060000000012</v>
      </c>
      <c r="H88" s="21">
        <v>0</v>
      </c>
      <c r="J88" s="38">
        <v>-34838.89</v>
      </c>
      <c r="K88" s="20">
        <v>-3373.71</v>
      </c>
      <c r="L88" s="20">
        <v>0</v>
      </c>
      <c r="M88" s="21">
        <v>-38212.6</v>
      </c>
      <c r="N88" s="47">
        <v>49486.460000000014</v>
      </c>
    </row>
    <row r="89" spans="1:16" ht="13" x14ac:dyDescent="0.3">
      <c r="A89" s="25"/>
      <c r="B89" s="25"/>
      <c r="C89" s="27" t="s">
        <v>37</v>
      </c>
      <c r="D89" s="48">
        <v>10343604881.618143</v>
      </c>
      <c r="E89" s="48">
        <v>816768403.16522861</v>
      </c>
      <c r="F89" s="48">
        <v>-52251670.638358027</v>
      </c>
      <c r="G89" s="48">
        <v>11108121614.145016</v>
      </c>
      <c r="H89" s="28">
        <v>0</v>
      </c>
      <c r="I89" s="29"/>
      <c r="J89" s="48">
        <v>-3306406890.4379749</v>
      </c>
      <c r="K89" s="48">
        <v>-311223407.61890709</v>
      </c>
      <c r="L89" s="48">
        <v>13969765.838229802</v>
      </c>
      <c r="M89" s="48">
        <v>-3603660532.2186522</v>
      </c>
      <c r="N89" s="48">
        <v>7504461081.9263573</v>
      </c>
    </row>
    <row r="90" spans="1:16" ht="26" x14ac:dyDescent="0.35">
      <c r="A90" s="25"/>
      <c r="B90" s="25"/>
      <c r="C90" s="30" t="s">
        <v>38</v>
      </c>
      <c r="D90" s="38">
        <v>-14410394.583811585</v>
      </c>
      <c r="E90" s="20">
        <v>-7337578.9748510718</v>
      </c>
      <c r="F90" s="20">
        <v>0</v>
      </c>
      <c r="G90" s="21">
        <v>-21747973.558662657</v>
      </c>
      <c r="H90" s="21"/>
      <c r="J90" s="38">
        <v>863465.73271646071</v>
      </c>
      <c r="K90" s="20">
        <v>751092.97491912532</v>
      </c>
      <c r="L90" s="20">
        <v>0</v>
      </c>
      <c r="M90" s="21">
        <v>1614558.7076355861</v>
      </c>
      <c r="N90" s="47">
        <v>-20133414.851027071</v>
      </c>
    </row>
    <row r="91" spans="1:16" ht="26" x14ac:dyDescent="0.35">
      <c r="A91" s="25"/>
      <c r="B91" s="25"/>
      <c r="C91" s="32" t="s">
        <v>39</v>
      </c>
      <c r="D91" s="39">
        <v>-31879004.79263236</v>
      </c>
      <c r="E91" s="33">
        <v>-31395887.5592377</v>
      </c>
      <c r="F91" s="33">
        <v>0</v>
      </c>
      <c r="G91" s="21">
        <v>-63274892.35187006</v>
      </c>
      <c r="H91" s="21"/>
      <c r="J91" s="39">
        <v>11460809.73009938</v>
      </c>
      <c r="K91" s="20">
        <v>3320363.1488594846</v>
      </c>
      <c r="L91" s="20">
        <v>0</v>
      </c>
      <c r="M91" s="21">
        <v>14781172.878958864</v>
      </c>
      <c r="N91" s="47">
        <v>-48493719.472911194</v>
      </c>
    </row>
    <row r="92" spans="1:16" ht="13" x14ac:dyDescent="0.3">
      <c r="A92" s="25"/>
      <c r="B92" s="25"/>
      <c r="C92" s="27" t="s">
        <v>92</v>
      </c>
      <c r="D92" s="48">
        <v>10297315482.241699</v>
      </c>
      <c r="E92" s="48">
        <v>778034936.63113976</v>
      </c>
      <c r="F92" s="48">
        <v>-52251670.638358027</v>
      </c>
      <c r="G92" s="48">
        <v>11023098748.234484</v>
      </c>
      <c r="H92" s="28"/>
      <c r="I92" s="29"/>
      <c r="J92" s="48">
        <v>-3294082614.9751592</v>
      </c>
      <c r="K92" s="48">
        <v>-307151951.49512845</v>
      </c>
      <c r="L92" s="48">
        <v>13969765.838229802</v>
      </c>
      <c r="M92" s="48">
        <v>-3587264800.6320581</v>
      </c>
      <c r="N92" s="48">
        <v>7435833947.6024189</v>
      </c>
    </row>
    <row r="93" spans="1:16" ht="14.5" x14ac:dyDescent="0.35">
      <c r="A93" s="25"/>
      <c r="B93" s="25"/>
      <c r="C93" s="56" t="s">
        <v>93</v>
      </c>
      <c r="D93" s="39">
        <f>'2-BA 2028'!G93</f>
        <v>620783184.77832901</v>
      </c>
      <c r="E93" s="20">
        <v>-68219050.591141939</v>
      </c>
      <c r="F93" s="20"/>
      <c r="G93" s="21">
        <f>D93+E93+F93</f>
        <v>552564134.18718708</v>
      </c>
      <c r="H93" s="21"/>
      <c r="J93" s="39"/>
      <c r="K93" s="38"/>
      <c r="L93" s="38"/>
      <c r="M93" s="21">
        <f>J93+K93+L93</f>
        <v>0</v>
      </c>
      <c r="N93" s="47">
        <f>G93+M93</f>
        <v>552564134.18718708</v>
      </c>
    </row>
    <row r="94" spans="1:16" ht="13" x14ac:dyDescent="0.3">
      <c r="A94" s="25"/>
      <c r="B94" s="25"/>
      <c r="C94" s="27" t="s">
        <v>40</v>
      </c>
      <c r="D94" s="48">
        <f>D92+D93</f>
        <v>10918098667.020029</v>
      </c>
      <c r="E94" s="48">
        <f t="shared" ref="E94:G94" si="0">E92+E93</f>
        <v>709815886.03999782</v>
      </c>
      <c r="F94" s="48">
        <f t="shared" si="0"/>
        <v>-52251670.638358027</v>
      </c>
      <c r="G94" s="48">
        <f t="shared" si="0"/>
        <v>11575662882.421671</v>
      </c>
      <c r="H94" s="48"/>
      <c r="I94" s="29"/>
      <c r="J94" s="48">
        <f>J92+J93</f>
        <v>-3294082614.9751592</v>
      </c>
      <c r="K94" s="48">
        <f t="shared" ref="K94:M94" si="1">K92+K93</f>
        <v>-307151951.49512845</v>
      </c>
      <c r="L94" s="48">
        <f t="shared" si="1"/>
        <v>13969765.838229802</v>
      </c>
      <c r="M94" s="48">
        <f t="shared" si="1"/>
        <v>-3587264800.6320581</v>
      </c>
      <c r="N94" s="48">
        <f>N92+N93</f>
        <v>7988398081.7896061</v>
      </c>
      <c r="P94" s="40"/>
    </row>
    <row r="95" spans="1:16" ht="15.5" x14ac:dyDescent="0.35">
      <c r="A95" s="25"/>
      <c r="B95" s="25"/>
      <c r="C95" s="65" t="s">
        <v>82</v>
      </c>
      <c r="D95" s="66"/>
      <c r="E95" s="66"/>
      <c r="F95" s="66"/>
      <c r="G95" s="66"/>
      <c r="H95" s="66"/>
      <c r="I95" s="66"/>
      <c r="J95" s="67"/>
      <c r="K95" s="31"/>
      <c r="M95" s="34"/>
      <c r="N95" s="40"/>
    </row>
    <row r="96" spans="1:16" ht="14.5" x14ac:dyDescent="0.35">
      <c r="A96" s="25"/>
      <c r="B96" s="25"/>
      <c r="C96" s="65" t="s">
        <v>44</v>
      </c>
      <c r="D96" s="66"/>
      <c r="E96" s="66"/>
      <c r="F96" s="66"/>
      <c r="G96" s="66"/>
      <c r="H96" s="66"/>
      <c r="I96" s="66"/>
      <c r="J96" s="67"/>
      <c r="K96" s="48">
        <v>-307151951.49512845</v>
      </c>
      <c r="M96" s="34"/>
      <c r="N96" s="40"/>
    </row>
    <row r="98" spans="1:13" ht="13" x14ac:dyDescent="0.3">
      <c r="J98" s="2" t="s">
        <v>45</v>
      </c>
      <c r="M98" s="40"/>
    </row>
    <row r="99" spans="1:13" ht="14.5" x14ac:dyDescent="0.35">
      <c r="A99" s="25">
        <v>10</v>
      </c>
      <c r="B99" s="25"/>
      <c r="C99" s="35" t="s">
        <v>42</v>
      </c>
      <c r="D99" s="36"/>
      <c r="E99" s="36"/>
      <c r="F99" s="36"/>
      <c r="G99" s="36"/>
      <c r="H99" s="36"/>
      <c r="I99" s="36"/>
      <c r="J99" s="36" t="s">
        <v>42</v>
      </c>
      <c r="K99" s="36"/>
      <c r="L99" s="37">
        <v>-2599092</v>
      </c>
      <c r="M99" s="40"/>
    </row>
    <row r="100" spans="1:13" ht="14.5" x14ac:dyDescent="0.35">
      <c r="A100" s="25">
        <v>8</v>
      </c>
      <c r="B100" s="25"/>
      <c r="C100" s="35" t="s">
        <v>27</v>
      </c>
      <c r="D100" s="36"/>
      <c r="E100" s="36"/>
      <c r="F100" s="36"/>
      <c r="G100" s="36"/>
      <c r="H100" s="36"/>
      <c r="I100" s="36"/>
      <c r="J100" s="36" t="s">
        <v>27</v>
      </c>
      <c r="K100" s="36"/>
      <c r="L100" s="37"/>
    </row>
    <row r="101" spans="1:13" ht="14.5" x14ac:dyDescent="0.35">
      <c r="A101" s="25">
        <v>47</v>
      </c>
      <c r="B101" s="25"/>
      <c r="C101" s="35" t="s">
        <v>83</v>
      </c>
      <c r="D101" s="36"/>
      <c r="E101" s="36"/>
      <c r="F101" s="36"/>
      <c r="G101" s="36"/>
      <c r="H101" s="36"/>
      <c r="I101" s="36"/>
      <c r="J101" s="36" t="s">
        <v>83</v>
      </c>
      <c r="K101" s="36"/>
      <c r="L101" s="37">
        <v>29675618.490204528</v>
      </c>
    </row>
    <row r="102" spans="1:13" ht="13" x14ac:dyDescent="0.3">
      <c r="J102" s="68" t="s">
        <v>43</v>
      </c>
      <c r="K102" s="69"/>
      <c r="L102" s="49">
        <v>-334228477.98533297</v>
      </c>
    </row>
    <row r="103" spans="1:13" x14ac:dyDescent="0.25">
      <c r="A103" s="9" t="s">
        <v>84</v>
      </c>
    </row>
    <row r="104" spans="1:13" ht="14.5" x14ac:dyDescent="0.35">
      <c r="A104" s="1">
        <v>2</v>
      </c>
      <c r="B104" t="s">
        <v>85</v>
      </c>
    </row>
  </sheetData>
  <mergeCells count="11">
    <mergeCell ref="B26:N28"/>
    <mergeCell ref="D45:H45"/>
    <mergeCell ref="C95:J95"/>
    <mergeCell ref="C96:J96"/>
    <mergeCell ref="J102:K102"/>
    <mergeCell ref="B24:N24"/>
    <mergeCell ref="A9:N9"/>
    <mergeCell ref="A10:N10"/>
    <mergeCell ref="B14:N15"/>
    <mergeCell ref="B17:N18"/>
    <mergeCell ref="B20:N20"/>
  </mergeCells>
  <dataValidations disablePrompts="1" count="1">
    <dataValidation type="list" allowBlank="1" showErrorMessage="1" error="Use the following date format when inserting a date:_x000a__x000a_Eg:  &quot;January 1, 2013&quot;" prompt="Use the following format eg: January 1, 2013" sqref="F42" xr:uid="{1F762FF7-21C7-46CD-A96B-B08DABC094F6}">
      <formula1>"CGAAP, MIFRS,USGAAP, ASPE"</formula1>
    </dataValidation>
  </dataValidations>
  <pageMargins left="0.7" right="0.7" top="0.75" bottom="0.75" header="0.3" footer="0.3"/>
  <pageSetup scale="3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36BEA-8856-4C02-913F-06C9AA45D874}">
  <sheetPr>
    <pageSetUpPr fitToPage="1"/>
  </sheetPr>
  <dimension ref="A1:O104"/>
  <sheetViews>
    <sheetView zoomScale="85" zoomScaleNormal="85" workbookViewId="0"/>
  </sheetViews>
  <sheetFormatPr defaultColWidth="9.453125" defaultRowHeight="12.5" x14ac:dyDescent="0.25"/>
  <cols>
    <col min="1" max="1" width="7.54296875" style="1" customWidth="1"/>
    <col min="2" max="2" width="10.453125" style="1" customWidth="1"/>
    <col min="3" max="3" width="37.54296875" style="2" customWidth="1"/>
    <col min="4" max="4" width="17.26953125" style="2" customWidth="1"/>
    <col min="5" max="5" width="19.7265625" style="2" bestFit="1" customWidth="1"/>
    <col min="6" max="6" width="18.26953125" style="2" customWidth="1"/>
    <col min="7" max="7" width="16.26953125" style="2" bestFit="1" customWidth="1"/>
    <col min="8" max="8" width="10.453125" style="2" bestFit="1" customWidth="1"/>
    <col min="9" max="9" width="1.54296875" style="2" customWidth="1"/>
    <col min="10" max="10" width="15.7265625" style="2" customWidth="1"/>
    <col min="11" max="11" width="24.26953125" style="2" bestFit="1" customWidth="1"/>
    <col min="12" max="12" width="13.54296875" style="2" bestFit="1" customWidth="1"/>
    <col min="13" max="13" width="19.54296875" style="2" customWidth="1"/>
    <col min="14" max="14" width="20.26953125" style="2" customWidth="1"/>
    <col min="15" max="15" width="10.453125" style="2" bestFit="1" customWidth="1"/>
    <col min="16" max="16384" width="9.453125" style="2"/>
  </cols>
  <sheetData>
    <row r="1" spans="1:15" ht="13" x14ac:dyDescent="0.3">
      <c r="M1" s="3" t="s">
        <v>0</v>
      </c>
      <c r="N1" s="53" t="str">
        <f>+'2-BA 2020'!$N$1</f>
        <v>EB-2023-0195</v>
      </c>
    </row>
    <row r="2" spans="1:15" ht="13" x14ac:dyDescent="0.3">
      <c r="M2" s="3" t="s">
        <v>1</v>
      </c>
      <c r="N2" s="4" t="str">
        <f>+'2-BA 2020'!$N$2</f>
        <v>Settlement Proposal</v>
      </c>
    </row>
    <row r="3" spans="1:15" ht="13" x14ac:dyDescent="0.3">
      <c r="M3" s="3" t="s">
        <v>2</v>
      </c>
      <c r="N3" s="4"/>
    </row>
    <row r="4" spans="1:15" ht="13" x14ac:dyDescent="0.3">
      <c r="M4" s="3" t="s">
        <v>3</v>
      </c>
      <c r="N4" s="4">
        <f>+'2-BA 2020'!$N$4</f>
        <v>2</v>
      </c>
    </row>
    <row r="5" spans="1:15" ht="13" x14ac:dyDescent="0.3">
      <c r="M5" s="3" t="s">
        <v>4</v>
      </c>
      <c r="N5" s="5"/>
    </row>
    <row r="6" spans="1:15" ht="9" customHeight="1" x14ac:dyDescent="0.3">
      <c r="M6" s="3"/>
      <c r="N6" s="6"/>
    </row>
    <row r="7" spans="1:15" ht="13" x14ac:dyDescent="0.3">
      <c r="M7" s="3" t="s">
        <v>5</v>
      </c>
      <c r="N7" s="50">
        <f>+'2-BA 2020'!$N$7</f>
        <v>45520</v>
      </c>
    </row>
    <row r="8" spans="1:15" ht="9" customHeight="1" x14ac:dyDescent="0.25"/>
    <row r="9" spans="1:15" ht="20.25" customHeight="1" x14ac:dyDescent="0.25">
      <c r="A9" s="70" t="s">
        <v>47</v>
      </c>
      <c r="B9" s="70"/>
      <c r="C9" s="70"/>
      <c r="D9" s="70"/>
      <c r="E9" s="70"/>
      <c r="F9" s="70"/>
      <c r="G9" s="70"/>
      <c r="H9" s="70"/>
      <c r="I9" s="70"/>
      <c r="J9" s="70"/>
      <c r="K9" s="70"/>
      <c r="L9" s="70"/>
      <c r="M9" s="70"/>
      <c r="N9" s="70"/>
    </row>
    <row r="10" spans="1:15" ht="21" x14ac:dyDescent="0.25">
      <c r="A10" s="70" t="s">
        <v>48</v>
      </c>
      <c r="B10" s="70"/>
      <c r="C10" s="70"/>
      <c r="D10" s="70"/>
      <c r="E10" s="70"/>
      <c r="F10" s="70"/>
      <c r="G10" s="70"/>
      <c r="H10" s="70"/>
      <c r="I10" s="70"/>
      <c r="J10" s="70"/>
      <c r="K10" s="70"/>
      <c r="L10" s="70"/>
      <c r="M10" s="70"/>
      <c r="N10" s="70"/>
    </row>
    <row r="12" spans="1:15" ht="13" x14ac:dyDescent="0.3">
      <c r="A12" s="7" t="s">
        <v>49</v>
      </c>
      <c r="O12" s="8"/>
    </row>
    <row r="14" spans="1:15" x14ac:dyDescent="0.25">
      <c r="A14" s="1">
        <v>1</v>
      </c>
      <c r="B14" s="71" t="s">
        <v>50</v>
      </c>
      <c r="C14" s="71"/>
      <c r="D14" s="71"/>
      <c r="E14" s="71"/>
      <c r="F14" s="71"/>
      <c r="G14" s="71"/>
      <c r="H14" s="71"/>
      <c r="I14" s="71"/>
      <c r="J14" s="71"/>
      <c r="K14" s="71"/>
      <c r="L14" s="71"/>
      <c r="M14" s="71"/>
      <c r="N14" s="71"/>
    </row>
    <row r="15" spans="1:15" ht="29.25" customHeight="1" x14ac:dyDescent="0.25">
      <c r="B15" s="71"/>
      <c r="C15" s="71"/>
      <c r="D15" s="71"/>
      <c r="E15" s="71"/>
      <c r="F15" s="71"/>
      <c r="G15" s="71"/>
      <c r="H15" s="71"/>
      <c r="I15" s="71"/>
      <c r="J15" s="71"/>
      <c r="K15" s="71"/>
      <c r="L15" s="71"/>
      <c r="M15" s="71"/>
      <c r="N15" s="71"/>
    </row>
    <row r="16" spans="1:15" ht="12.75" customHeight="1" x14ac:dyDescent="0.25"/>
    <row r="17" spans="1:14" x14ac:dyDescent="0.25">
      <c r="A17" s="1">
        <v>2</v>
      </c>
      <c r="B17" s="71" t="s">
        <v>51</v>
      </c>
      <c r="C17" s="71"/>
      <c r="D17" s="71"/>
      <c r="E17" s="71"/>
      <c r="F17" s="71"/>
      <c r="G17" s="71"/>
      <c r="H17" s="71"/>
      <c r="I17" s="71"/>
      <c r="J17" s="71"/>
      <c r="K17" s="71"/>
      <c r="L17" s="71"/>
      <c r="M17" s="71"/>
      <c r="N17" s="71"/>
    </row>
    <row r="18" spans="1:14" x14ac:dyDescent="0.25">
      <c r="B18" s="71"/>
      <c r="C18" s="71"/>
      <c r="D18" s="71"/>
      <c r="E18" s="71"/>
      <c r="F18" s="71"/>
      <c r="G18" s="71"/>
      <c r="H18" s="71"/>
      <c r="I18" s="71"/>
      <c r="J18" s="71"/>
      <c r="K18" s="71"/>
      <c r="L18" s="71"/>
      <c r="M18" s="71"/>
      <c r="N18" s="71"/>
    </row>
    <row r="20" spans="1:14" x14ac:dyDescent="0.25">
      <c r="A20" s="1">
        <v>3</v>
      </c>
      <c r="B20" s="61" t="s">
        <v>52</v>
      </c>
      <c r="C20" s="61"/>
      <c r="D20" s="61"/>
      <c r="E20" s="61"/>
      <c r="F20" s="61"/>
      <c r="G20" s="61"/>
      <c r="H20" s="61"/>
      <c r="I20" s="61"/>
      <c r="J20" s="61"/>
      <c r="K20" s="61"/>
      <c r="L20" s="61"/>
      <c r="M20" s="61"/>
      <c r="N20" s="61"/>
    </row>
    <row r="22" spans="1:14" x14ac:dyDescent="0.25">
      <c r="A22" s="1">
        <v>4</v>
      </c>
      <c r="B22" s="9" t="s">
        <v>53</v>
      </c>
    </row>
    <row r="24" spans="1:14" ht="30.75" customHeight="1" x14ac:dyDescent="0.25">
      <c r="A24" s="1">
        <v>5</v>
      </c>
      <c r="B24" s="61" t="s">
        <v>54</v>
      </c>
      <c r="C24" s="61"/>
      <c r="D24" s="61"/>
      <c r="E24" s="61"/>
      <c r="F24" s="61"/>
      <c r="G24" s="61"/>
      <c r="H24" s="61"/>
      <c r="I24" s="61"/>
      <c r="J24" s="61"/>
      <c r="K24" s="61"/>
      <c r="L24" s="61"/>
      <c r="M24" s="61"/>
      <c r="N24" s="61"/>
    </row>
    <row r="26" spans="1:14" x14ac:dyDescent="0.25">
      <c r="A26" s="1">
        <v>6</v>
      </c>
      <c r="B26" s="61" t="s">
        <v>55</v>
      </c>
      <c r="C26" s="61"/>
      <c r="D26" s="61"/>
      <c r="E26" s="61"/>
      <c r="F26" s="61"/>
      <c r="G26" s="61"/>
      <c r="H26" s="61"/>
      <c r="I26" s="61"/>
      <c r="J26" s="61"/>
      <c r="K26" s="61"/>
      <c r="L26" s="61"/>
      <c r="M26" s="61"/>
      <c r="N26" s="61"/>
    </row>
    <row r="27" spans="1:14" x14ac:dyDescent="0.25">
      <c r="B27" s="61"/>
      <c r="C27" s="61"/>
      <c r="D27" s="61"/>
      <c r="E27" s="61"/>
      <c r="F27" s="61"/>
      <c r="G27" s="61"/>
      <c r="H27" s="61"/>
      <c r="I27" s="61"/>
      <c r="J27" s="61"/>
      <c r="K27" s="61"/>
      <c r="L27" s="61"/>
      <c r="M27" s="61"/>
      <c r="N27" s="61"/>
    </row>
    <row r="28" spans="1:14" x14ac:dyDescent="0.25">
      <c r="B28" s="61"/>
      <c r="C28" s="61"/>
      <c r="D28" s="61"/>
      <c r="E28" s="61"/>
      <c r="F28" s="61"/>
      <c r="G28" s="61"/>
      <c r="H28" s="61"/>
      <c r="I28" s="61"/>
      <c r="J28" s="61"/>
      <c r="K28" s="61"/>
      <c r="L28" s="61"/>
      <c r="M28" s="61"/>
      <c r="N28" s="61"/>
    </row>
    <row r="30" spans="1:14" ht="12.75" customHeight="1" x14ac:dyDescent="0.25">
      <c r="A30" s="1">
        <v>7</v>
      </c>
      <c r="B30" s="9" t="s">
        <v>56</v>
      </c>
      <c r="C30" s="51"/>
      <c r="D30" s="51"/>
      <c r="E30" s="51"/>
      <c r="F30" s="51"/>
      <c r="G30" s="51"/>
      <c r="H30" s="51"/>
      <c r="I30" s="51"/>
      <c r="J30" s="51"/>
      <c r="K30" s="51"/>
      <c r="L30" s="51"/>
      <c r="M30" s="51"/>
      <c r="N30" s="51"/>
    </row>
    <row r="31" spans="1:14" x14ac:dyDescent="0.25">
      <c r="B31" s="51"/>
      <c r="C31" s="51"/>
      <c r="D31" s="51"/>
      <c r="E31" s="51"/>
      <c r="F31" s="51"/>
      <c r="G31" s="51"/>
      <c r="H31" s="51"/>
      <c r="I31" s="51"/>
      <c r="J31" s="51"/>
      <c r="K31" s="51"/>
      <c r="L31" s="51"/>
      <c r="M31" s="51"/>
      <c r="N31" s="51"/>
    </row>
    <row r="32" spans="1:14" x14ac:dyDescent="0.25">
      <c r="A32" s="1">
        <v>8</v>
      </c>
      <c r="B32" s="9" t="s">
        <v>57</v>
      </c>
      <c r="C32" s="51"/>
      <c r="D32" s="51"/>
      <c r="E32" s="51"/>
      <c r="F32" s="51"/>
      <c r="G32" s="51"/>
      <c r="H32" s="51"/>
      <c r="I32" s="51"/>
      <c r="J32" s="51"/>
      <c r="K32" s="51"/>
      <c r="L32" s="51"/>
      <c r="M32" s="51"/>
      <c r="N32" s="51"/>
    </row>
    <row r="42" spans="1:14" ht="15" thickBot="1" x14ac:dyDescent="0.35">
      <c r="E42" s="10" t="s">
        <v>58</v>
      </c>
      <c r="F42" s="42" t="s">
        <v>59</v>
      </c>
    </row>
    <row r="43" spans="1:14" ht="14.5" thickBot="1" x14ac:dyDescent="0.35">
      <c r="E43" s="10" t="s">
        <v>6</v>
      </c>
      <c r="F43" s="43">
        <v>2021</v>
      </c>
      <c r="G43" s="11"/>
      <c r="H43" s="44" t="b">
        <v>0</v>
      </c>
    </row>
    <row r="45" spans="1:14" ht="13" x14ac:dyDescent="0.3">
      <c r="D45" s="62" t="s">
        <v>60</v>
      </c>
      <c r="E45" s="63"/>
      <c r="F45" s="63"/>
      <c r="G45" s="63"/>
      <c r="H45" s="64"/>
      <c r="J45" s="12"/>
      <c r="K45" s="45" t="s">
        <v>61</v>
      </c>
      <c r="L45" s="45"/>
      <c r="M45" s="46"/>
    </row>
    <row r="46" spans="1:14" ht="30" customHeight="1" x14ac:dyDescent="0.3">
      <c r="A46" s="13" t="s">
        <v>62</v>
      </c>
      <c r="B46" s="13" t="s">
        <v>63</v>
      </c>
      <c r="C46" s="14" t="s">
        <v>64</v>
      </c>
      <c r="D46" s="13" t="s">
        <v>65</v>
      </c>
      <c r="E46" s="15" t="s">
        <v>66</v>
      </c>
      <c r="F46" s="15" t="s">
        <v>67</v>
      </c>
      <c r="G46" s="13" t="s">
        <v>8</v>
      </c>
      <c r="H46" s="13" t="s">
        <v>68</v>
      </c>
      <c r="I46" s="16"/>
      <c r="J46" s="13" t="s">
        <v>65</v>
      </c>
      <c r="K46" s="17" t="s">
        <v>7</v>
      </c>
      <c r="L46" s="17" t="s">
        <v>67</v>
      </c>
      <c r="M46" s="18" t="s">
        <v>8</v>
      </c>
      <c r="N46" s="13" t="s">
        <v>9</v>
      </c>
    </row>
    <row r="47" spans="1:14" ht="25.5" customHeight="1" x14ac:dyDescent="0.35">
      <c r="A47" s="13"/>
      <c r="B47" s="19">
        <v>1609</v>
      </c>
      <c r="C47" s="23" t="s">
        <v>36</v>
      </c>
      <c r="D47" s="38">
        <v>176438022.96000001</v>
      </c>
      <c r="E47" s="20">
        <v>18452616.850000001</v>
      </c>
      <c r="F47" s="20">
        <v>0</v>
      </c>
      <c r="G47" s="21">
        <v>194890639.81</v>
      </c>
      <c r="H47" s="21">
        <v>0</v>
      </c>
      <c r="I47" s="16"/>
      <c r="J47" s="38">
        <v>-24689201.119999997</v>
      </c>
      <c r="K47" s="20">
        <v>-7677133.7000000002</v>
      </c>
      <c r="L47" s="20">
        <v>0</v>
      </c>
      <c r="M47" s="21">
        <v>-32366334.819999997</v>
      </c>
      <c r="N47" s="47">
        <v>162524304.99000001</v>
      </c>
    </row>
    <row r="48" spans="1:14" ht="25" x14ac:dyDescent="0.35">
      <c r="A48" s="19">
        <v>12</v>
      </c>
      <c r="B48" s="19">
        <v>1611</v>
      </c>
      <c r="C48" s="23" t="s">
        <v>10</v>
      </c>
      <c r="D48" s="38">
        <v>260811736.82359999</v>
      </c>
      <c r="E48" s="20">
        <v>25466090.510000002</v>
      </c>
      <c r="F48" s="20">
        <v>0</v>
      </c>
      <c r="G48" s="21">
        <v>286277827.33359998</v>
      </c>
      <c r="H48" s="21">
        <v>0</v>
      </c>
      <c r="I48" s="22"/>
      <c r="J48" s="38">
        <v>-151435894.99540001</v>
      </c>
      <c r="K48" s="20">
        <v>-30291304.948600002</v>
      </c>
      <c r="L48" s="20">
        <v>0</v>
      </c>
      <c r="M48" s="21">
        <v>-181727199.94400001</v>
      </c>
      <c r="N48" s="47">
        <v>104550627.38959998</v>
      </c>
    </row>
    <row r="49" spans="1:14" ht="25" x14ac:dyDescent="0.35">
      <c r="A49" s="19" t="s">
        <v>69</v>
      </c>
      <c r="B49" s="19">
        <v>1612</v>
      </c>
      <c r="C49" s="23" t="s">
        <v>70</v>
      </c>
      <c r="D49" s="38">
        <v>0</v>
      </c>
      <c r="E49" s="20">
        <v>0</v>
      </c>
      <c r="F49" s="20">
        <v>0</v>
      </c>
      <c r="G49" s="21">
        <v>0</v>
      </c>
      <c r="H49" s="21">
        <v>0</v>
      </c>
      <c r="I49" s="22"/>
      <c r="J49" s="38">
        <v>0</v>
      </c>
      <c r="K49" s="20">
        <v>0</v>
      </c>
      <c r="L49" s="20">
        <v>0</v>
      </c>
      <c r="M49" s="21">
        <v>0</v>
      </c>
      <c r="N49" s="47">
        <v>0</v>
      </c>
    </row>
    <row r="50" spans="1:14" ht="14.5" x14ac:dyDescent="0.35">
      <c r="A50" s="19" t="s">
        <v>11</v>
      </c>
      <c r="B50" s="19">
        <v>1805</v>
      </c>
      <c r="C50" s="23" t="s">
        <v>12</v>
      </c>
      <c r="D50" s="38">
        <v>7006432.0499999998</v>
      </c>
      <c r="E50" s="20">
        <v>0</v>
      </c>
      <c r="F50" s="20">
        <v>-7483.1</v>
      </c>
      <c r="G50" s="21">
        <v>6998948.9500000002</v>
      </c>
      <c r="H50" s="21">
        <v>0</v>
      </c>
      <c r="I50" s="22"/>
      <c r="J50" s="38">
        <v>0</v>
      </c>
      <c r="K50" s="20">
        <v>0</v>
      </c>
      <c r="L50" s="20">
        <v>0</v>
      </c>
      <c r="M50" s="21">
        <v>0</v>
      </c>
      <c r="N50" s="47">
        <v>6998948.9500000002</v>
      </c>
    </row>
    <row r="51" spans="1:14" ht="14.5" x14ac:dyDescent="0.35">
      <c r="A51" s="19">
        <v>47</v>
      </c>
      <c r="B51" s="19">
        <v>1808</v>
      </c>
      <c r="C51" s="23" t="s">
        <v>13</v>
      </c>
      <c r="D51" s="38">
        <v>161001982.58000001</v>
      </c>
      <c r="E51" s="20">
        <v>5243278.4400000004</v>
      </c>
      <c r="F51" s="20">
        <v>-74474.47</v>
      </c>
      <c r="G51" s="21">
        <v>166170786.55000001</v>
      </c>
      <c r="H51" s="21">
        <v>0</v>
      </c>
      <c r="I51" s="22"/>
      <c r="J51" s="38">
        <v>-20321184.830000002</v>
      </c>
      <c r="K51" s="20">
        <v>-4274618.5999999996</v>
      </c>
      <c r="L51" s="20">
        <v>27054.18</v>
      </c>
      <c r="M51" s="21">
        <v>-24568749.25</v>
      </c>
      <c r="N51" s="47">
        <v>141602037.30000001</v>
      </c>
    </row>
    <row r="52" spans="1:14" ht="14.5" x14ac:dyDescent="0.35">
      <c r="A52" s="19">
        <v>13</v>
      </c>
      <c r="B52" s="19">
        <v>1810</v>
      </c>
      <c r="C52" s="23" t="s">
        <v>24</v>
      </c>
      <c r="D52" s="38">
        <v>0</v>
      </c>
      <c r="E52" s="20">
        <v>0</v>
      </c>
      <c r="F52" s="20">
        <v>0</v>
      </c>
      <c r="G52" s="21">
        <v>0</v>
      </c>
      <c r="H52" s="21">
        <v>0</v>
      </c>
      <c r="I52" s="22"/>
      <c r="J52" s="38">
        <v>0</v>
      </c>
      <c r="K52" s="20">
        <v>0</v>
      </c>
      <c r="L52" s="20">
        <v>0</v>
      </c>
      <c r="M52" s="21">
        <v>0</v>
      </c>
      <c r="N52" s="47">
        <v>0</v>
      </c>
    </row>
    <row r="53" spans="1:14" ht="14.5" x14ac:dyDescent="0.35">
      <c r="A53" s="19">
        <v>47</v>
      </c>
      <c r="B53" s="19">
        <v>1815</v>
      </c>
      <c r="C53" s="23" t="s">
        <v>14</v>
      </c>
      <c r="D53" s="38">
        <v>40204949.969999999</v>
      </c>
      <c r="E53" s="20">
        <v>0</v>
      </c>
      <c r="F53" s="20">
        <v>0</v>
      </c>
      <c r="G53" s="21">
        <v>40204949.969999999</v>
      </c>
      <c r="H53" s="21">
        <v>0</v>
      </c>
      <c r="I53" s="22"/>
      <c r="J53" s="38">
        <v>-5899340.5599999996</v>
      </c>
      <c r="K53" s="20">
        <v>-1368960.55</v>
      </c>
      <c r="L53" s="20">
        <v>0</v>
      </c>
      <c r="M53" s="21">
        <v>-7268301.1099999994</v>
      </c>
      <c r="N53" s="47">
        <v>32936648.859999999</v>
      </c>
    </row>
    <row r="54" spans="1:14" ht="14.5" x14ac:dyDescent="0.35">
      <c r="A54" s="19">
        <v>47</v>
      </c>
      <c r="B54" s="19">
        <v>1820</v>
      </c>
      <c r="C54" s="23" t="s">
        <v>15</v>
      </c>
      <c r="D54" s="38">
        <v>250935086.75999999</v>
      </c>
      <c r="E54" s="20">
        <v>25606427.740000002</v>
      </c>
      <c r="F54" s="20">
        <v>-2933728.43</v>
      </c>
      <c r="G54" s="21">
        <v>273607786.06999999</v>
      </c>
      <c r="H54" s="21">
        <v>0</v>
      </c>
      <c r="I54" s="22"/>
      <c r="J54" s="38">
        <v>-56726458.729999997</v>
      </c>
      <c r="K54" s="20">
        <v>-10796034.460000001</v>
      </c>
      <c r="L54" s="20">
        <v>1363108.96</v>
      </c>
      <c r="M54" s="21">
        <v>-66159384.229999997</v>
      </c>
      <c r="N54" s="47">
        <v>207448401.84</v>
      </c>
    </row>
    <row r="55" spans="1:14" ht="14.5" x14ac:dyDescent="0.35">
      <c r="A55" s="19">
        <v>47</v>
      </c>
      <c r="B55" s="19">
        <v>1825</v>
      </c>
      <c r="C55" s="23" t="s">
        <v>71</v>
      </c>
      <c r="D55" s="38">
        <v>4489828.5</v>
      </c>
      <c r="E55" s="20">
        <v>38657.47</v>
      </c>
      <c r="F55" s="20">
        <v>0</v>
      </c>
      <c r="G55" s="21">
        <v>4528485.97</v>
      </c>
      <c r="H55" s="21">
        <v>0</v>
      </c>
      <c r="I55" s="22"/>
      <c r="J55" s="38">
        <v>-75903.13</v>
      </c>
      <c r="K55" s="20">
        <v>-288880.45</v>
      </c>
      <c r="L55" s="20">
        <v>0</v>
      </c>
      <c r="M55" s="21">
        <v>-364783.58</v>
      </c>
      <c r="N55" s="47">
        <v>4163702.3899999997</v>
      </c>
    </row>
    <row r="56" spans="1:14" ht="14.5" x14ac:dyDescent="0.35">
      <c r="A56" s="19">
        <v>47</v>
      </c>
      <c r="B56" s="19">
        <v>1830</v>
      </c>
      <c r="C56" s="23" t="s">
        <v>16</v>
      </c>
      <c r="D56" s="38">
        <v>441287568.40999997</v>
      </c>
      <c r="E56" s="20">
        <v>33663312.340000004</v>
      </c>
      <c r="F56" s="20">
        <v>-2732684.45</v>
      </c>
      <c r="G56" s="21">
        <v>472218196.30000001</v>
      </c>
      <c r="H56" s="21">
        <v>0</v>
      </c>
      <c r="I56" s="22"/>
      <c r="J56" s="38">
        <v>-69082692.399999991</v>
      </c>
      <c r="K56" s="20">
        <v>-12948643.25</v>
      </c>
      <c r="L56" s="20">
        <v>608589.18999999994</v>
      </c>
      <c r="M56" s="21">
        <v>-81422746.459999993</v>
      </c>
      <c r="N56" s="47">
        <v>390795449.84000003</v>
      </c>
    </row>
    <row r="57" spans="1:14" ht="14.5" x14ac:dyDescent="0.35">
      <c r="A57" s="19">
        <v>47</v>
      </c>
      <c r="B57" s="19">
        <v>1835</v>
      </c>
      <c r="C57" s="23" t="s">
        <v>17</v>
      </c>
      <c r="D57" s="38">
        <v>487835741.01690978</v>
      </c>
      <c r="E57" s="20">
        <v>48362224.280000001</v>
      </c>
      <c r="F57" s="20">
        <v>-5022871.42</v>
      </c>
      <c r="G57" s="21">
        <v>531175093.87690979</v>
      </c>
      <c r="H57" s="21">
        <v>0</v>
      </c>
      <c r="I57" s="22"/>
      <c r="J57" s="38">
        <v>-65806024.870000005</v>
      </c>
      <c r="K57" s="20">
        <v>-13118166.27</v>
      </c>
      <c r="L57" s="20">
        <v>1008614.32</v>
      </c>
      <c r="M57" s="21">
        <v>-77915576.820000008</v>
      </c>
      <c r="N57" s="47">
        <v>453259517.0569098</v>
      </c>
    </row>
    <row r="58" spans="1:14" ht="14.5" x14ac:dyDescent="0.35">
      <c r="A58" s="19">
        <v>47</v>
      </c>
      <c r="B58" s="19">
        <v>1840</v>
      </c>
      <c r="C58" s="23" t="s">
        <v>18</v>
      </c>
      <c r="D58" s="38">
        <v>1448160834.78</v>
      </c>
      <c r="E58" s="20">
        <v>133016516.64999999</v>
      </c>
      <c r="F58" s="20">
        <v>-664224.71</v>
      </c>
      <c r="G58" s="21">
        <v>1580513126.72</v>
      </c>
      <c r="H58" s="21">
        <v>0</v>
      </c>
      <c r="I58" s="22"/>
      <c r="J58" s="38">
        <v>-296685177.31</v>
      </c>
      <c r="K58" s="20">
        <v>-54133292.120000005</v>
      </c>
      <c r="L58" s="20">
        <v>221783.32</v>
      </c>
      <c r="M58" s="21">
        <v>-350596686.11000001</v>
      </c>
      <c r="N58" s="47">
        <v>1229916440.6100001</v>
      </c>
    </row>
    <row r="59" spans="1:14" ht="14.5" x14ac:dyDescent="0.35">
      <c r="A59" s="19">
        <v>47</v>
      </c>
      <c r="B59" s="19">
        <v>1845</v>
      </c>
      <c r="C59" s="23" t="s">
        <v>19</v>
      </c>
      <c r="D59" s="38">
        <v>1097680949.1349995</v>
      </c>
      <c r="E59" s="20">
        <v>150312678.34999999</v>
      </c>
      <c r="F59" s="20">
        <v>-11525758.470000001</v>
      </c>
      <c r="G59" s="21">
        <v>1236467869.0149994</v>
      </c>
      <c r="H59" s="21">
        <v>0</v>
      </c>
      <c r="I59" s="22"/>
      <c r="J59" s="38">
        <v>-153929363.93000001</v>
      </c>
      <c r="K59" s="20">
        <v>-35026388.5</v>
      </c>
      <c r="L59" s="20">
        <v>2358919.5</v>
      </c>
      <c r="M59" s="21">
        <v>-186596832.93000001</v>
      </c>
      <c r="N59" s="47">
        <v>1049871036.0849993</v>
      </c>
    </row>
    <row r="60" spans="1:14" ht="14.5" x14ac:dyDescent="0.35">
      <c r="A60" s="19">
        <v>47</v>
      </c>
      <c r="B60" s="19">
        <v>1850</v>
      </c>
      <c r="C60" s="23" t="s">
        <v>20</v>
      </c>
      <c r="D60" s="38">
        <v>716029421.95999992</v>
      </c>
      <c r="E60" s="20">
        <v>87980486.390000001</v>
      </c>
      <c r="F60" s="20">
        <v>-7643831.6100000003</v>
      </c>
      <c r="G60" s="21">
        <v>796366076.73999989</v>
      </c>
      <c r="H60" s="21">
        <v>0</v>
      </c>
      <c r="I60" s="22"/>
      <c r="J60" s="38">
        <v>-145990508.17000002</v>
      </c>
      <c r="K60" s="20">
        <v>-30445698.239999998</v>
      </c>
      <c r="L60" s="20">
        <v>2746880.86</v>
      </c>
      <c r="M60" s="21">
        <v>-173689325.55000001</v>
      </c>
      <c r="N60" s="47">
        <v>622676751.18999982</v>
      </c>
    </row>
    <row r="61" spans="1:14" ht="14.5" x14ac:dyDescent="0.35">
      <c r="A61" s="19">
        <v>47</v>
      </c>
      <c r="B61" s="19">
        <v>1855</v>
      </c>
      <c r="C61" s="23" t="s">
        <v>21</v>
      </c>
      <c r="D61" s="38">
        <v>126987809.61</v>
      </c>
      <c r="E61" s="20">
        <v>5510126.7199999997</v>
      </c>
      <c r="F61" s="20">
        <v>-1551816.71</v>
      </c>
      <c r="G61" s="21">
        <v>130946119.62</v>
      </c>
      <c r="H61" s="21">
        <v>0</v>
      </c>
      <c r="I61" s="22"/>
      <c r="J61" s="38">
        <v>-17390286.880000003</v>
      </c>
      <c r="K61" s="20">
        <v>-3126333.11</v>
      </c>
      <c r="L61" s="20">
        <v>181503.27</v>
      </c>
      <c r="M61" s="21">
        <v>-20335116.720000003</v>
      </c>
      <c r="N61" s="47">
        <v>110611002.90000001</v>
      </c>
    </row>
    <row r="62" spans="1:14" ht="14.5" x14ac:dyDescent="0.35">
      <c r="A62" s="19">
        <v>47</v>
      </c>
      <c r="B62" s="19">
        <v>1860</v>
      </c>
      <c r="C62" s="23" t="s">
        <v>22</v>
      </c>
      <c r="D62" s="38">
        <v>102923211.20999999</v>
      </c>
      <c r="E62" s="20">
        <v>8173603.830000001</v>
      </c>
      <c r="F62" s="20">
        <v>0</v>
      </c>
      <c r="G62" s="21">
        <v>111096815.03999999</v>
      </c>
      <c r="H62" s="21">
        <v>0</v>
      </c>
      <c r="I62" s="22"/>
      <c r="J62" s="38">
        <v>-27075129.040000007</v>
      </c>
      <c r="K62" s="20">
        <v>-5559605.8499999978</v>
      </c>
      <c r="L62" s="20">
        <v>0</v>
      </c>
      <c r="M62" s="21">
        <v>-32634734.890000004</v>
      </c>
      <c r="N62" s="47">
        <v>78462080.149999991</v>
      </c>
    </row>
    <row r="63" spans="1:14" ht="14.5" x14ac:dyDescent="0.35">
      <c r="A63" s="19">
        <v>47</v>
      </c>
      <c r="B63" s="19">
        <v>1860</v>
      </c>
      <c r="C63" s="23" t="s">
        <v>41</v>
      </c>
      <c r="D63" s="38">
        <v>149956267.86000001</v>
      </c>
      <c r="E63" s="20">
        <v>7302020.79</v>
      </c>
      <c r="F63" s="20">
        <v>-966524.65</v>
      </c>
      <c r="G63" s="21">
        <v>156291764</v>
      </c>
      <c r="H63" s="21">
        <v>0</v>
      </c>
      <c r="I63" s="22"/>
      <c r="J63" s="38">
        <v>-73843785.550000012</v>
      </c>
      <c r="K63" s="20">
        <v>-12613775.02</v>
      </c>
      <c r="L63" s="20">
        <v>444882.91</v>
      </c>
      <c r="M63" s="21">
        <v>-86012677.660000011</v>
      </c>
      <c r="N63" s="47">
        <v>70279086.339999989</v>
      </c>
    </row>
    <row r="64" spans="1:14" ht="14.5" x14ac:dyDescent="0.35">
      <c r="A64" s="19" t="s">
        <v>11</v>
      </c>
      <c r="B64" s="19">
        <v>1905</v>
      </c>
      <c r="C64" s="23" t="s">
        <v>12</v>
      </c>
      <c r="D64" s="38">
        <v>17356056.739999998</v>
      </c>
      <c r="E64" s="20">
        <v>0</v>
      </c>
      <c r="F64" s="20">
        <v>0</v>
      </c>
      <c r="G64" s="21">
        <v>17356056.739999998</v>
      </c>
      <c r="H64" s="21">
        <v>0</v>
      </c>
      <c r="I64" s="22"/>
      <c r="J64" s="38">
        <v>0</v>
      </c>
      <c r="K64" s="20">
        <v>0</v>
      </c>
      <c r="L64" s="20">
        <v>0</v>
      </c>
      <c r="M64" s="21">
        <v>0</v>
      </c>
      <c r="N64" s="47">
        <v>17356056.739999998</v>
      </c>
    </row>
    <row r="65" spans="1:14" ht="14.5" x14ac:dyDescent="0.35">
      <c r="A65" s="19">
        <v>47</v>
      </c>
      <c r="B65" s="19">
        <v>1908</v>
      </c>
      <c r="C65" s="23" t="s">
        <v>23</v>
      </c>
      <c r="D65" s="38">
        <v>247105804.38000003</v>
      </c>
      <c r="E65" s="20">
        <v>14510924.99</v>
      </c>
      <c r="F65" s="20">
        <v>-87834.77</v>
      </c>
      <c r="G65" s="21">
        <v>261528894.60000002</v>
      </c>
      <c r="H65" s="21">
        <v>0</v>
      </c>
      <c r="I65" s="22"/>
      <c r="J65" s="38">
        <v>-60130411.82</v>
      </c>
      <c r="K65" s="20">
        <v>-11713488.050000001</v>
      </c>
      <c r="L65" s="20">
        <v>44978.79</v>
      </c>
      <c r="M65" s="21">
        <v>-71798921.079999998</v>
      </c>
      <c r="N65" s="47">
        <v>189729973.52000004</v>
      </c>
    </row>
    <row r="66" spans="1:14" ht="14.5" x14ac:dyDescent="0.35">
      <c r="A66" s="19">
        <v>13</v>
      </c>
      <c r="B66" s="19">
        <v>1910</v>
      </c>
      <c r="C66" s="23" t="s">
        <v>24</v>
      </c>
      <c r="D66" s="38">
        <v>947147.38</v>
      </c>
      <c r="E66" s="20">
        <v>36269.46</v>
      </c>
      <c r="F66" s="20">
        <v>0</v>
      </c>
      <c r="G66" s="21">
        <v>983416.84</v>
      </c>
      <c r="H66" s="21">
        <v>0</v>
      </c>
      <c r="I66" s="22"/>
      <c r="J66" s="38">
        <v>-757061.89</v>
      </c>
      <c r="K66" s="20">
        <v>-41079.42</v>
      </c>
      <c r="L66" s="20">
        <v>0</v>
      </c>
      <c r="M66" s="21">
        <v>-798141.31</v>
      </c>
      <c r="N66" s="47">
        <v>185275.52999999991</v>
      </c>
    </row>
    <row r="67" spans="1:14" ht="14.5" x14ac:dyDescent="0.35">
      <c r="A67" s="19">
        <v>8</v>
      </c>
      <c r="B67" s="19">
        <v>1915</v>
      </c>
      <c r="C67" s="23" t="s">
        <v>72</v>
      </c>
      <c r="D67" s="38">
        <v>21303454.98</v>
      </c>
      <c r="E67" s="20">
        <v>531841.13</v>
      </c>
      <c r="F67" s="20">
        <v>0</v>
      </c>
      <c r="G67" s="21">
        <v>21835296.109999999</v>
      </c>
      <c r="H67" s="21">
        <v>0</v>
      </c>
      <c r="I67" s="22"/>
      <c r="J67" s="38">
        <v>-13320943.76</v>
      </c>
      <c r="K67" s="20">
        <v>-1501196.47</v>
      </c>
      <c r="L67" s="20">
        <v>0</v>
      </c>
      <c r="M67" s="21">
        <v>-14822140.23</v>
      </c>
      <c r="N67" s="47">
        <v>7013155.879999999</v>
      </c>
    </row>
    <row r="68" spans="1:14" ht="14.5" x14ac:dyDescent="0.35">
      <c r="A68" s="19">
        <v>8</v>
      </c>
      <c r="B68" s="19">
        <v>1915</v>
      </c>
      <c r="C68" s="23" t="s">
        <v>73</v>
      </c>
      <c r="D68" s="38">
        <v>0</v>
      </c>
      <c r="E68" s="20">
        <v>0</v>
      </c>
      <c r="F68" s="20">
        <v>0</v>
      </c>
      <c r="G68" s="21">
        <v>0</v>
      </c>
      <c r="H68" s="21">
        <v>0</v>
      </c>
      <c r="I68" s="22"/>
      <c r="J68" s="38">
        <v>0</v>
      </c>
      <c r="K68" s="20">
        <v>0</v>
      </c>
      <c r="L68" s="20">
        <v>0</v>
      </c>
      <c r="M68" s="21">
        <v>0</v>
      </c>
      <c r="N68" s="47">
        <v>0</v>
      </c>
    </row>
    <row r="69" spans="1:14" ht="14.5" x14ac:dyDescent="0.35">
      <c r="A69" s="19">
        <v>10</v>
      </c>
      <c r="B69" s="19">
        <v>1920</v>
      </c>
      <c r="C69" s="23" t="s">
        <v>25</v>
      </c>
      <c r="D69" s="38">
        <v>0</v>
      </c>
      <c r="E69" s="20">
        <v>0</v>
      </c>
      <c r="F69" s="20">
        <v>0</v>
      </c>
      <c r="G69" s="21">
        <v>0</v>
      </c>
      <c r="H69" s="21">
        <v>0</v>
      </c>
      <c r="I69" s="22"/>
      <c r="J69" s="38">
        <v>0</v>
      </c>
      <c r="K69" s="20">
        <v>0</v>
      </c>
      <c r="L69" s="20">
        <v>0</v>
      </c>
      <c r="M69" s="21">
        <v>0</v>
      </c>
      <c r="N69" s="47">
        <v>0</v>
      </c>
    </row>
    <row r="70" spans="1:14" ht="14.5" x14ac:dyDescent="0.35">
      <c r="A70" s="19">
        <v>45</v>
      </c>
      <c r="B70" s="19">
        <v>1920</v>
      </c>
      <c r="C70" s="23" t="s">
        <v>74</v>
      </c>
      <c r="D70" s="38">
        <v>0</v>
      </c>
      <c r="E70" s="20">
        <v>0</v>
      </c>
      <c r="F70" s="20">
        <v>0</v>
      </c>
      <c r="G70" s="21">
        <v>0</v>
      </c>
      <c r="H70" s="21">
        <v>0</v>
      </c>
      <c r="I70" s="22"/>
      <c r="J70" s="38">
        <v>0</v>
      </c>
      <c r="K70" s="20">
        <v>0</v>
      </c>
      <c r="L70" s="20">
        <v>0</v>
      </c>
      <c r="M70" s="21">
        <v>0</v>
      </c>
      <c r="N70" s="47">
        <v>0</v>
      </c>
    </row>
    <row r="71" spans="1:14" ht="14.5" x14ac:dyDescent="0.35">
      <c r="A71" s="19">
        <v>50</v>
      </c>
      <c r="B71" s="19">
        <v>1920</v>
      </c>
      <c r="C71" s="23" t="s">
        <v>75</v>
      </c>
      <c r="D71" s="38">
        <v>95446198.551799983</v>
      </c>
      <c r="E71" s="20">
        <v>15289702.98</v>
      </c>
      <c r="F71" s="20">
        <v>0</v>
      </c>
      <c r="G71" s="21">
        <v>110735901.53179999</v>
      </c>
      <c r="H71" s="21">
        <v>0</v>
      </c>
      <c r="I71" s="22"/>
      <c r="J71" s="38">
        <v>-62744573.117200002</v>
      </c>
      <c r="K71" s="20">
        <v>-13234989.8386</v>
      </c>
      <c r="L71" s="20">
        <v>0</v>
      </c>
      <c r="M71" s="21">
        <v>-75979562.955799997</v>
      </c>
      <c r="N71" s="47">
        <v>34756338.57599999</v>
      </c>
    </row>
    <row r="72" spans="1:14" ht="14.5" x14ac:dyDescent="0.35">
      <c r="A72" s="19">
        <v>10</v>
      </c>
      <c r="B72" s="19">
        <v>1930</v>
      </c>
      <c r="C72" s="23" t="s">
        <v>26</v>
      </c>
      <c r="D72" s="38">
        <v>40726756.789999999</v>
      </c>
      <c r="E72" s="20">
        <v>4119531.58</v>
      </c>
      <c r="F72" s="20">
        <v>-2633797.33</v>
      </c>
      <c r="G72" s="21">
        <v>42212491.039999999</v>
      </c>
      <c r="H72" s="21">
        <v>0</v>
      </c>
      <c r="I72" s="22"/>
      <c r="J72" s="38">
        <v>-27302756.610000003</v>
      </c>
      <c r="K72" s="20">
        <v>-3340351.89</v>
      </c>
      <c r="L72" s="20">
        <v>2579651.88</v>
      </c>
      <c r="M72" s="21">
        <v>-28063456.620000005</v>
      </c>
      <c r="N72" s="47">
        <v>14149034.419999994</v>
      </c>
    </row>
    <row r="73" spans="1:14" ht="14.5" x14ac:dyDescent="0.35">
      <c r="A73" s="19">
        <v>8</v>
      </c>
      <c r="B73" s="19">
        <v>1935</v>
      </c>
      <c r="C73" s="23" t="s">
        <v>27</v>
      </c>
      <c r="D73" s="38">
        <v>7066.25</v>
      </c>
      <c r="E73" s="20">
        <v>0</v>
      </c>
      <c r="F73" s="20">
        <v>0</v>
      </c>
      <c r="G73" s="21">
        <v>7066.25</v>
      </c>
      <c r="H73" s="21">
        <v>0</v>
      </c>
      <c r="I73" s="22"/>
      <c r="J73" s="38">
        <v>-7066.25</v>
      </c>
      <c r="K73" s="20">
        <v>0</v>
      </c>
      <c r="L73" s="20">
        <v>0</v>
      </c>
      <c r="M73" s="21">
        <v>-7066.25</v>
      </c>
      <c r="N73" s="47">
        <v>0</v>
      </c>
    </row>
    <row r="74" spans="1:14" ht="14.5" x14ac:dyDescent="0.35">
      <c r="A74" s="19">
        <v>8</v>
      </c>
      <c r="B74" s="19">
        <v>1940</v>
      </c>
      <c r="C74" s="23" t="s">
        <v>28</v>
      </c>
      <c r="D74" s="38">
        <v>30579603.200000003</v>
      </c>
      <c r="E74" s="20">
        <v>2307608.1</v>
      </c>
      <c r="F74" s="20">
        <v>-6610.65</v>
      </c>
      <c r="G74" s="21">
        <v>32880600.650000006</v>
      </c>
      <c r="H74" s="21">
        <v>0</v>
      </c>
      <c r="I74" s="22"/>
      <c r="J74" s="38">
        <v>-16407437.639999999</v>
      </c>
      <c r="K74" s="20">
        <v>-2497314.1800000002</v>
      </c>
      <c r="L74" s="20">
        <v>6401.89</v>
      </c>
      <c r="M74" s="21">
        <v>-18898349.93</v>
      </c>
      <c r="N74" s="47">
        <v>13982250.720000006</v>
      </c>
    </row>
    <row r="75" spans="1:14" ht="14.5" x14ac:dyDescent="0.35">
      <c r="A75" s="19">
        <v>8</v>
      </c>
      <c r="B75" s="19">
        <v>1945</v>
      </c>
      <c r="C75" s="23" t="s">
        <v>29</v>
      </c>
      <c r="D75" s="38">
        <v>480242.53</v>
      </c>
      <c r="E75" s="20">
        <v>0</v>
      </c>
      <c r="F75" s="20">
        <v>0</v>
      </c>
      <c r="G75" s="21">
        <v>480242.53</v>
      </c>
      <c r="H75" s="21">
        <v>0</v>
      </c>
      <c r="I75" s="22"/>
      <c r="J75" s="38">
        <v>-438550.74</v>
      </c>
      <c r="K75" s="20">
        <v>-26524.6</v>
      </c>
      <c r="L75" s="20">
        <v>0</v>
      </c>
      <c r="M75" s="21">
        <v>-465075.33999999997</v>
      </c>
      <c r="N75" s="47">
        <v>15167.190000000061</v>
      </c>
    </row>
    <row r="76" spans="1:14" ht="14.5" x14ac:dyDescent="0.35">
      <c r="A76" s="19">
        <v>8</v>
      </c>
      <c r="B76" s="19">
        <v>1950</v>
      </c>
      <c r="C76" s="23" t="s">
        <v>76</v>
      </c>
      <c r="D76" s="38">
        <v>1434531.8900000001</v>
      </c>
      <c r="E76" s="20">
        <v>22270.5</v>
      </c>
      <c r="F76" s="20">
        <v>-70115.039999999994</v>
      </c>
      <c r="G76" s="21">
        <v>1386687.35</v>
      </c>
      <c r="H76" s="21">
        <v>0</v>
      </c>
      <c r="I76" s="22"/>
      <c r="J76" s="38">
        <v>-822977.4</v>
      </c>
      <c r="K76" s="20">
        <v>-122716.98</v>
      </c>
      <c r="L76" s="20">
        <v>68648.38</v>
      </c>
      <c r="M76" s="21">
        <v>-877046</v>
      </c>
      <c r="N76" s="47">
        <v>509641.35000000009</v>
      </c>
    </row>
    <row r="77" spans="1:14" ht="14.5" x14ac:dyDescent="0.35">
      <c r="A77" s="19">
        <v>8</v>
      </c>
      <c r="B77" s="19">
        <v>1955</v>
      </c>
      <c r="C77" s="23" t="s">
        <v>30</v>
      </c>
      <c r="D77" s="38">
        <v>71719952.450000003</v>
      </c>
      <c r="E77" s="20">
        <v>13509826.6</v>
      </c>
      <c r="F77" s="20">
        <v>0</v>
      </c>
      <c r="G77" s="21">
        <v>85229779.049999997</v>
      </c>
      <c r="H77" s="21">
        <v>0</v>
      </c>
      <c r="I77" s="22"/>
      <c r="J77" s="38">
        <v>-27031385.170000002</v>
      </c>
      <c r="K77" s="20">
        <v>-6879644.7999999998</v>
      </c>
      <c r="L77" s="20">
        <v>0</v>
      </c>
      <c r="M77" s="21">
        <v>-33911029.969999999</v>
      </c>
      <c r="N77" s="47">
        <v>51318749.079999998</v>
      </c>
    </row>
    <row r="78" spans="1:14" ht="14.5" x14ac:dyDescent="0.35">
      <c r="A78" s="19">
        <v>8</v>
      </c>
      <c r="B78" s="19">
        <v>1955</v>
      </c>
      <c r="C78" s="23" t="s">
        <v>77</v>
      </c>
      <c r="D78" s="38">
        <v>0</v>
      </c>
      <c r="E78" s="20">
        <v>0</v>
      </c>
      <c r="F78" s="20">
        <v>0</v>
      </c>
      <c r="G78" s="21">
        <v>0</v>
      </c>
      <c r="H78" s="21">
        <v>0</v>
      </c>
      <c r="I78" s="22"/>
      <c r="J78" s="38">
        <v>0</v>
      </c>
      <c r="K78" s="20">
        <v>0</v>
      </c>
      <c r="L78" s="20">
        <v>0</v>
      </c>
      <c r="M78" s="21">
        <v>0</v>
      </c>
      <c r="N78" s="47">
        <v>0</v>
      </c>
    </row>
    <row r="79" spans="1:14" ht="14.5" x14ac:dyDescent="0.35">
      <c r="A79" s="19">
        <v>8</v>
      </c>
      <c r="B79" s="19">
        <v>1960</v>
      </c>
      <c r="C79" s="23" t="s">
        <v>31</v>
      </c>
      <c r="D79" s="38">
        <v>270977.71999999997</v>
      </c>
      <c r="E79" s="20">
        <v>0</v>
      </c>
      <c r="F79" s="20">
        <v>0</v>
      </c>
      <c r="G79" s="21">
        <v>270977.71999999997</v>
      </c>
      <c r="H79" s="21">
        <v>0</v>
      </c>
      <c r="I79" s="22"/>
      <c r="J79" s="38">
        <v>-257283.85</v>
      </c>
      <c r="K79" s="20">
        <v>-12065.86</v>
      </c>
      <c r="L79" s="20">
        <v>0</v>
      </c>
      <c r="M79" s="21">
        <v>-269349.71000000002</v>
      </c>
      <c r="N79" s="47">
        <v>1628.0099999999511</v>
      </c>
    </row>
    <row r="80" spans="1:14" ht="25" x14ac:dyDescent="0.35">
      <c r="A80" s="1">
        <v>47</v>
      </c>
      <c r="B80" s="19">
        <v>1970</v>
      </c>
      <c r="C80" s="23" t="s">
        <v>32</v>
      </c>
      <c r="D80" s="38">
        <v>3022833.64</v>
      </c>
      <c r="E80" s="20">
        <v>0</v>
      </c>
      <c r="F80" s="20">
        <v>0</v>
      </c>
      <c r="G80" s="21">
        <v>3022833.64</v>
      </c>
      <c r="H80" s="21">
        <v>0</v>
      </c>
      <c r="I80" s="22"/>
      <c r="J80" s="38">
        <v>-3022833.64</v>
      </c>
      <c r="K80" s="20">
        <v>0</v>
      </c>
      <c r="L80" s="20">
        <v>0</v>
      </c>
      <c r="M80" s="21">
        <v>-3022833.64</v>
      </c>
      <c r="N80" s="47">
        <v>0</v>
      </c>
    </row>
    <row r="81" spans="1:14" ht="14.5" x14ac:dyDescent="0.35">
      <c r="A81" s="19">
        <v>47</v>
      </c>
      <c r="B81" s="19">
        <v>1975</v>
      </c>
      <c r="C81" s="23" t="s">
        <v>33</v>
      </c>
      <c r="D81" s="38">
        <v>0</v>
      </c>
      <c r="E81" s="20">
        <v>0</v>
      </c>
      <c r="F81" s="20">
        <v>0</v>
      </c>
      <c r="G81" s="21">
        <v>0</v>
      </c>
      <c r="H81" s="21">
        <v>0</v>
      </c>
      <c r="I81" s="22"/>
      <c r="J81" s="38">
        <v>0</v>
      </c>
      <c r="K81" s="20">
        <v>0</v>
      </c>
      <c r="L81" s="20">
        <v>0</v>
      </c>
      <c r="M81" s="21">
        <v>0</v>
      </c>
      <c r="N81" s="47">
        <v>0</v>
      </c>
    </row>
    <row r="82" spans="1:14" ht="14.5" x14ac:dyDescent="0.35">
      <c r="A82" s="19">
        <v>47</v>
      </c>
      <c r="B82" s="19">
        <v>1980</v>
      </c>
      <c r="C82" s="23" t="s">
        <v>34</v>
      </c>
      <c r="D82" s="38">
        <v>58422045.48080001</v>
      </c>
      <c r="E82" s="20">
        <v>11452159.305000002</v>
      </c>
      <c r="F82" s="20">
        <v>-184044.29</v>
      </c>
      <c r="G82" s="21">
        <v>69690160.495800003</v>
      </c>
      <c r="H82" s="21">
        <v>0</v>
      </c>
      <c r="I82" s="22"/>
      <c r="J82" s="38">
        <v>-17948910.2108</v>
      </c>
      <c r="K82" s="20">
        <v>-4207413.9583999999</v>
      </c>
      <c r="L82" s="20">
        <v>63064.639999999999</v>
      </c>
      <c r="M82" s="21">
        <v>-22093259.529199999</v>
      </c>
      <c r="N82" s="47">
        <v>47596900.966600001</v>
      </c>
    </row>
    <row r="83" spans="1:14" ht="14.5" x14ac:dyDescent="0.35">
      <c r="A83" s="19">
        <v>47</v>
      </c>
      <c r="B83" s="19">
        <v>1985</v>
      </c>
      <c r="C83" s="23" t="s">
        <v>35</v>
      </c>
      <c r="D83" s="38">
        <v>0</v>
      </c>
      <c r="E83" s="20">
        <v>0</v>
      </c>
      <c r="F83" s="20">
        <v>0</v>
      </c>
      <c r="G83" s="21">
        <v>0</v>
      </c>
      <c r="H83" s="21">
        <v>0</v>
      </c>
      <c r="I83" s="22"/>
      <c r="J83" s="38">
        <v>0</v>
      </c>
      <c r="K83" s="20">
        <v>0</v>
      </c>
      <c r="L83" s="20">
        <v>0</v>
      </c>
      <c r="M83" s="21">
        <v>0</v>
      </c>
      <c r="N83" s="47">
        <v>0</v>
      </c>
    </row>
    <row r="84" spans="1:14" ht="14.5" x14ac:dyDescent="0.35">
      <c r="A84" s="1">
        <v>47</v>
      </c>
      <c r="B84" s="19">
        <v>1990</v>
      </c>
      <c r="C84" s="24" t="s">
        <v>78</v>
      </c>
      <c r="D84" s="38">
        <v>0</v>
      </c>
      <c r="E84" s="20">
        <v>0</v>
      </c>
      <c r="F84" s="20">
        <v>0</v>
      </c>
      <c r="G84" s="21">
        <v>0</v>
      </c>
      <c r="H84" s="21">
        <v>0</v>
      </c>
      <c r="I84" s="22"/>
      <c r="J84" s="38">
        <v>0</v>
      </c>
      <c r="K84" s="20">
        <v>0</v>
      </c>
      <c r="L84" s="20">
        <v>0</v>
      </c>
      <c r="M84" s="21">
        <v>0</v>
      </c>
      <c r="N84" s="47">
        <v>0</v>
      </c>
    </row>
    <row r="85" spans="1:14" ht="14.5" x14ac:dyDescent="0.35">
      <c r="A85" s="19">
        <v>47</v>
      </c>
      <c r="B85" s="19">
        <v>1995</v>
      </c>
      <c r="C85" s="23" t="s">
        <v>79</v>
      </c>
      <c r="D85" s="38">
        <v>0</v>
      </c>
      <c r="E85" s="20">
        <v>0</v>
      </c>
      <c r="F85" s="20">
        <v>0</v>
      </c>
      <c r="G85" s="21">
        <v>0</v>
      </c>
      <c r="H85" s="21">
        <v>0</v>
      </c>
      <c r="I85" s="22"/>
      <c r="J85" s="38">
        <v>0</v>
      </c>
      <c r="K85" s="20">
        <v>0</v>
      </c>
      <c r="L85" s="20">
        <v>0</v>
      </c>
      <c r="M85" s="21">
        <v>0</v>
      </c>
      <c r="N85" s="47">
        <v>0</v>
      </c>
    </row>
    <row r="86" spans="1:14" ht="14.5" x14ac:dyDescent="0.35">
      <c r="A86" s="19">
        <v>47</v>
      </c>
      <c r="B86" s="19">
        <v>2440</v>
      </c>
      <c r="C86" s="23" t="s">
        <v>80</v>
      </c>
      <c r="D86" s="38">
        <v>-335101657.01999998</v>
      </c>
      <c r="E86" s="20">
        <v>-125199494.14</v>
      </c>
      <c r="F86" s="20">
        <v>413146.32</v>
      </c>
      <c r="G86" s="21">
        <v>-459888004.83999997</v>
      </c>
      <c r="H86" s="21">
        <v>0</v>
      </c>
      <c r="J86" s="38">
        <v>30264989.850000005</v>
      </c>
      <c r="K86" s="20">
        <v>12325004.529999999</v>
      </c>
      <c r="L86" s="20">
        <v>-130832.84</v>
      </c>
      <c r="M86" s="21">
        <v>42459161.539999999</v>
      </c>
      <c r="N86" s="47">
        <v>-417428843.29999995</v>
      </c>
    </row>
    <row r="87" spans="1:14" ht="15.5" x14ac:dyDescent="0.35">
      <c r="A87" s="25"/>
      <c r="B87" s="25">
        <v>2005</v>
      </c>
      <c r="C87" s="26" t="s">
        <v>81</v>
      </c>
      <c r="D87" s="38">
        <v>7567759.2000000002</v>
      </c>
      <c r="E87" s="20">
        <v>0</v>
      </c>
      <c r="F87" s="20">
        <v>0</v>
      </c>
      <c r="G87" s="21">
        <v>7567759.2000000002</v>
      </c>
      <c r="H87" s="21">
        <v>0</v>
      </c>
      <c r="J87" s="38">
        <v>-735419.53</v>
      </c>
      <c r="K87" s="20">
        <v>-128055.6</v>
      </c>
      <c r="L87" s="20">
        <v>0</v>
      </c>
      <c r="M87" s="21">
        <v>-863475.13</v>
      </c>
      <c r="N87" s="47">
        <v>6704284.0700000003</v>
      </c>
    </row>
    <row r="88" spans="1:14" ht="14.5" x14ac:dyDescent="0.35">
      <c r="A88" s="25"/>
      <c r="B88" s="25">
        <v>1875</v>
      </c>
      <c r="C88" s="26" t="s">
        <v>46</v>
      </c>
      <c r="D88" s="38">
        <v>87686.080000000016</v>
      </c>
      <c r="E88" s="20">
        <v>12.98</v>
      </c>
      <c r="F88" s="20">
        <v>0</v>
      </c>
      <c r="G88" s="21">
        <v>87699.060000000012</v>
      </c>
      <c r="H88" s="21">
        <v>0</v>
      </c>
      <c r="J88" s="38">
        <v>-5825.95</v>
      </c>
      <c r="K88" s="20">
        <v>-4384.95</v>
      </c>
      <c r="L88" s="20">
        <v>0</v>
      </c>
      <c r="M88" s="21">
        <v>-10210.9</v>
      </c>
      <c r="N88" s="47">
        <v>77488.160000000018</v>
      </c>
    </row>
    <row r="89" spans="1:14" ht="13" x14ac:dyDescent="0.3">
      <c r="A89" s="25"/>
      <c r="B89" s="25"/>
      <c r="C89" s="27" t="s">
        <v>37</v>
      </c>
      <c r="D89" s="48">
        <v>5733126303.8681078</v>
      </c>
      <c r="E89" s="48">
        <v>485708693.84500015</v>
      </c>
      <c r="F89" s="48">
        <v>-35692653.780000001</v>
      </c>
      <c r="G89" s="48">
        <v>6183142343.9331093</v>
      </c>
      <c r="H89" s="28">
        <v>0</v>
      </c>
      <c r="I89" s="29"/>
      <c r="J89" s="48">
        <v>-1309619399.2434003</v>
      </c>
      <c r="K89" s="48">
        <v>-253053057.13560006</v>
      </c>
      <c r="L89" s="48">
        <v>11593249.250000002</v>
      </c>
      <c r="M89" s="48">
        <v>-1551079207.1290007</v>
      </c>
      <c r="N89" s="48">
        <v>4632063136.8041086</v>
      </c>
    </row>
    <row r="90" spans="1:14" ht="26" x14ac:dyDescent="0.35">
      <c r="A90" s="25"/>
      <c r="B90" s="25"/>
      <c r="C90" s="30" t="s">
        <v>38</v>
      </c>
      <c r="D90" s="38">
        <v>0</v>
      </c>
      <c r="E90" s="20">
        <v>0</v>
      </c>
      <c r="F90" s="20">
        <v>0</v>
      </c>
      <c r="G90" s="21">
        <v>0</v>
      </c>
      <c r="H90" s="21"/>
      <c r="J90" s="38">
        <v>0</v>
      </c>
      <c r="K90" s="20">
        <v>0</v>
      </c>
      <c r="L90" s="20">
        <v>0</v>
      </c>
      <c r="M90" s="21">
        <v>0</v>
      </c>
      <c r="N90" s="47">
        <v>0</v>
      </c>
    </row>
    <row r="91" spans="1:14" ht="26" x14ac:dyDescent="0.35">
      <c r="A91" s="25"/>
      <c r="B91" s="25"/>
      <c r="C91" s="32" t="s">
        <v>39</v>
      </c>
      <c r="D91" s="39">
        <v>-5598710.7117999997</v>
      </c>
      <c r="E91" s="33">
        <v>-488057.63500000001</v>
      </c>
      <c r="F91" s="33">
        <v>0</v>
      </c>
      <c r="G91" s="21">
        <v>-6086768.3467999995</v>
      </c>
      <c r="H91" s="21"/>
      <c r="J91" s="39">
        <v>1242446.7934000001</v>
      </c>
      <c r="K91" s="20">
        <v>904593.72</v>
      </c>
      <c r="L91" s="20">
        <v>0</v>
      </c>
      <c r="M91" s="21">
        <v>2147040.5134000001</v>
      </c>
      <c r="N91" s="47">
        <v>-3939727.8333999994</v>
      </c>
    </row>
    <row r="92" spans="1:14" ht="13" x14ac:dyDescent="0.3">
      <c r="A92" s="25"/>
      <c r="B92" s="25"/>
      <c r="C92" s="27" t="s">
        <v>92</v>
      </c>
      <c r="D92" s="48">
        <f>SUM(D89:D91)</f>
        <v>5727527593.1563082</v>
      </c>
      <c r="E92" s="48">
        <f t="shared" ref="E92:G92" si="0">SUM(E89:E91)</f>
        <v>485220636.21000016</v>
      </c>
      <c r="F92" s="48">
        <f t="shared" si="0"/>
        <v>-35692653.780000001</v>
      </c>
      <c r="G92" s="48">
        <f t="shared" si="0"/>
        <v>6177055575.5863094</v>
      </c>
      <c r="H92" s="28"/>
      <c r="I92" s="29"/>
      <c r="J92" s="48">
        <f t="shared" ref="J92:N92" si="1">SUM(J89:J91)</f>
        <v>-1308376952.4500003</v>
      </c>
      <c r="K92" s="48">
        <f t="shared" si="1"/>
        <v>-252148463.41560006</v>
      </c>
      <c r="L92" s="48">
        <f t="shared" si="1"/>
        <v>11593249.250000002</v>
      </c>
      <c r="M92" s="48">
        <f t="shared" si="1"/>
        <v>-1548932166.6156006</v>
      </c>
      <c r="N92" s="48">
        <f t="shared" si="1"/>
        <v>4628123408.9707088</v>
      </c>
    </row>
    <row r="93" spans="1:14" ht="14.5" x14ac:dyDescent="0.35">
      <c r="A93" s="25"/>
      <c r="B93" s="25"/>
      <c r="C93" s="58" t="s">
        <v>93</v>
      </c>
      <c r="D93" s="39">
        <f>'2-BA 2020'!G93</f>
        <v>380642511.11879891</v>
      </c>
      <c r="E93" s="20">
        <f>532420740.311527+4900-485220636.215</f>
        <v>47205004.09652704</v>
      </c>
      <c r="F93" s="20"/>
      <c r="G93" s="21">
        <f>D93+E93+F93</f>
        <v>427847515.21532595</v>
      </c>
      <c r="H93" s="21"/>
      <c r="J93" s="39"/>
      <c r="K93" s="38"/>
      <c r="L93" s="38"/>
      <c r="M93" s="21">
        <f>J93+K93+L93</f>
        <v>0</v>
      </c>
      <c r="N93" s="47">
        <f>G93+M93</f>
        <v>427847515.21532595</v>
      </c>
    </row>
    <row r="94" spans="1:14" ht="13" x14ac:dyDescent="0.3">
      <c r="A94" s="25"/>
      <c r="B94" s="25"/>
      <c r="C94" s="27" t="s">
        <v>40</v>
      </c>
      <c r="D94" s="48">
        <f>D92+D93</f>
        <v>6108170104.2751074</v>
      </c>
      <c r="E94" s="48">
        <f>E92+E93</f>
        <v>532425640.3065272</v>
      </c>
      <c r="F94" s="48">
        <f t="shared" ref="F94:G94" si="2">F92+F93</f>
        <v>-35692653.780000001</v>
      </c>
      <c r="G94" s="48">
        <f t="shared" si="2"/>
        <v>6604903090.8016357</v>
      </c>
      <c r="H94" s="48"/>
      <c r="I94" s="29"/>
      <c r="J94" s="48">
        <f>J92+J93</f>
        <v>-1308376952.4500003</v>
      </c>
      <c r="K94" s="48">
        <f t="shared" ref="K94:M94" si="3">K92+K93</f>
        <v>-252148463.41560006</v>
      </c>
      <c r="L94" s="48">
        <f t="shared" si="3"/>
        <v>11593249.250000002</v>
      </c>
      <c r="M94" s="48">
        <f t="shared" si="3"/>
        <v>-1548932166.6156006</v>
      </c>
      <c r="N94" s="48">
        <f>N92+N93</f>
        <v>5055970924.1860352</v>
      </c>
    </row>
    <row r="95" spans="1:14" ht="15.5" x14ac:dyDescent="0.35">
      <c r="A95" s="25"/>
      <c r="B95" s="25"/>
      <c r="C95" s="65" t="s">
        <v>82</v>
      </c>
      <c r="D95" s="66"/>
      <c r="E95" s="66"/>
      <c r="F95" s="66"/>
      <c r="G95" s="66"/>
      <c r="H95" s="66"/>
      <c r="I95" s="66"/>
      <c r="J95" s="67"/>
      <c r="K95" s="31"/>
      <c r="M95" s="34"/>
      <c r="N95" s="40"/>
    </row>
    <row r="96" spans="1:14" ht="14.5" x14ac:dyDescent="0.35">
      <c r="A96" s="25"/>
      <c r="B96" s="25"/>
      <c r="C96" s="65" t="s">
        <v>44</v>
      </c>
      <c r="D96" s="66"/>
      <c r="E96" s="66"/>
      <c r="F96" s="66"/>
      <c r="G96" s="66"/>
      <c r="H96" s="66"/>
      <c r="I96" s="66"/>
      <c r="J96" s="67"/>
      <c r="K96" s="48">
        <v>-252148463.41560006</v>
      </c>
      <c r="M96" s="34"/>
      <c r="N96" s="40"/>
    </row>
    <row r="98" spans="1:13" ht="13" x14ac:dyDescent="0.3">
      <c r="J98" s="2" t="s">
        <v>45</v>
      </c>
      <c r="M98" s="40"/>
    </row>
    <row r="99" spans="1:13" ht="14.5" x14ac:dyDescent="0.35">
      <c r="A99" s="25">
        <v>10</v>
      </c>
      <c r="B99" s="25"/>
      <c r="C99" s="35" t="s">
        <v>42</v>
      </c>
      <c r="D99" s="36"/>
      <c r="E99" s="36"/>
      <c r="F99" s="36"/>
      <c r="G99" s="36"/>
      <c r="H99" s="36"/>
      <c r="I99" s="36"/>
      <c r="J99" s="36" t="s">
        <v>42</v>
      </c>
      <c r="K99" s="36"/>
      <c r="L99" s="37">
        <v>-1480548.78</v>
      </c>
      <c r="M99" s="40"/>
    </row>
    <row r="100" spans="1:13" ht="14.5" x14ac:dyDescent="0.35">
      <c r="A100" s="25">
        <v>8</v>
      </c>
      <c r="B100" s="25"/>
      <c r="C100" s="35" t="s">
        <v>27</v>
      </c>
      <c r="D100" s="36"/>
      <c r="E100" s="36"/>
      <c r="F100" s="36"/>
      <c r="G100" s="36"/>
      <c r="H100" s="36"/>
      <c r="I100" s="36"/>
      <c r="J100" s="36" t="s">
        <v>27</v>
      </c>
      <c r="K100" s="36"/>
      <c r="L100" s="37"/>
    </row>
    <row r="101" spans="1:13" ht="14.5" x14ac:dyDescent="0.35">
      <c r="A101" s="25">
        <v>47</v>
      </c>
      <c r="B101" s="25"/>
      <c r="C101" s="35" t="s">
        <v>83</v>
      </c>
      <c r="D101" s="36"/>
      <c r="E101" s="36"/>
      <c r="F101" s="36"/>
      <c r="G101" s="36"/>
      <c r="H101" s="36"/>
      <c r="I101" s="36"/>
      <c r="J101" s="36" t="s">
        <v>83</v>
      </c>
      <c r="K101" s="36"/>
      <c r="L101" s="37">
        <v>12325004.529999999</v>
      </c>
    </row>
    <row r="102" spans="1:13" ht="13" x14ac:dyDescent="0.3">
      <c r="J102" s="68" t="s">
        <v>43</v>
      </c>
      <c r="K102" s="69"/>
      <c r="L102" s="49">
        <v>-262992919.16560006</v>
      </c>
    </row>
    <row r="103" spans="1:13" x14ac:dyDescent="0.25">
      <c r="A103" s="9" t="s">
        <v>84</v>
      </c>
    </row>
    <row r="104" spans="1:13" ht="14.5" x14ac:dyDescent="0.35">
      <c r="A104" s="1">
        <v>2</v>
      </c>
      <c r="B104" t="s">
        <v>85</v>
      </c>
    </row>
  </sheetData>
  <mergeCells count="11">
    <mergeCell ref="B24:N24"/>
    <mergeCell ref="A9:N9"/>
    <mergeCell ref="A10:N10"/>
    <mergeCell ref="B14:N15"/>
    <mergeCell ref="B17:N18"/>
    <mergeCell ref="B20:N20"/>
    <mergeCell ref="B26:N28"/>
    <mergeCell ref="D45:H45"/>
    <mergeCell ref="C95:J95"/>
    <mergeCell ref="C96:J96"/>
    <mergeCell ref="J102:K102"/>
  </mergeCells>
  <dataValidations disablePrompts="1" count="1">
    <dataValidation type="list" allowBlank="1" showErrorMessage="1" error="Use the following date format when inserting a date:_x000a__x000a_Eg:  &quot;January 1, 2013&quot;" prompt="Use the following format eg: January 1, 2013" sqref="F42" xr:uid="{848FD218-38C0-4BE7-AA14-0D400A32B00F}">
      <formula1>"CGAAP, MIFRS,USGAAP, ASPE"</formula1>
    </dataValidation>
  </dataValidations>
  <pageMargins left="0.7" right="0.7" top="0.75" bottom="0.75" header="0.3" footer="0.3"/>
  <pageSetup scale="3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A8818-0C7B-471B-98F7-DB3B0F6CF44C}">
  <sheetPr>
    <pageSetUpPr fitToPage="1"/>
  </sheetPr>
  <dimension ref="A1:N104"/>
  <sheetViews>
    <sheetView zoomScale="85" zoomScaleNormal="85" workbookViewId="0"/>
  </sheetViews>
  <sheetFormatPr defaultColWidth="9.453125" defaultRowHeight="12.5" x14ac:dyDescent="0.25"/>
  <cols>
    <col min="1" max="1" width="7.54296875" style="1" customWidth="1"/>
    <col min="2" max="2" width="10.453125" style="1" customWidth="1"/>
    <col min="3" max="3" width="37.54296875" style="2" customWidth="1"/>
    <col min="4" max="4" width="17.26953125" style="2" customWidth="1"/>
    <col min="5" max="5" width="19.7265625" style="2" bestFit="1" customWidth="1"/>
    <col min="6" max="6" width="18.26953125" style="2" customWidth="1"/>
    <col min="7" max="7" width="16.26953125" style="2" bestFit="1" customWidth="1"/>
    <col min="8" max="8" width="10.453125" style="2" bestFit="1" customWidth="1"/>
    <col min="9" max="9" width="1.54296875" style="2" customWidth="1"/>
    <col min="10" max="10" width="15.7265625" style="2" customWidth="1"/>
    <col min="11" max="11" width="24.26953125" style="2" bestFit="1" customWidth="1"/>
    <col min="12" max="12" width="13.54296875" style="2" bestFit="1" customWidth="1"/>
    <col min="13" max="13" width="19.54296875" style="2" customWidth="1"/>
    <col min="14" max="14" width="20.26953125" style="2" customWidth="1"/>
    <col min="15" max="16384" width="9.453125" style="2"/>
  </cols>
  <sheetData>
    <row r="1" spans="1:14" ht="13" x14ac:dyDescent="0.3">
      <c r="M1" s="3" t="s">
        <v>0</v>
      </c>
      <c r="N1" s="53" t="str">
        <f>+'2-BA 2020'!$N$1</f>
        <v>EB-2023-0195</v>
      </c>
    </row>
    <row r="2" spans="1:14" ht="13" x14ac:dyDescent="0.3">
      <c r="M2" s="3" t="s">
        <v>1</v>
      </c>
      <c r="N2" s="4" t="str">
        <f>+'2-BA 2020'!$N$2</f>
        <v>Settlement Proposal</v>
      </c>
    </row>
    <row r="3" spans="1:14" ht="13" x14ac:dyDescent="0.3">
      <c r="M3" s="3" t="s">
        <v>2</v>
      </c>
      <c r="N3" s="4"/>
    </row>
    <row r="4" spans="1:14" ht="13" x14ac:dyDescent="0.3">
      <c r="M4" s="3" t="s">
        <v>3</v>
      </c>
      <c r="N4" s="4">
        <f>+'2-BA 2020'!$N$4</f>
        <v>2</v>
      </c>
    </row>
    <row r="5" spans="1:14" ht="13" x14ac:dyDescent="0.3">
      <c r="M5" s="3" t="s">
        <v>4</v>
      </c>
      <c r="N5" s="5"/>
    </row>
    <row r="6" spans="1:14" ht="9" customHeight="1" x14ac:dyDescent="0.3">
      <c r="M6" s="3"/>
      <c r="N6" s="6"/>
    </row>
    <row r="7" spans="1:14" ht="13" x14ac:dyDescent="0.3">
      <c r="M7" s="3" t="s">
        <v>5</v>
      </c>
      <c r="N7" s="50">
        <f>+'2-BA 2020'!$N$7</f>
        <v>45520</v>
      </c>
    </row>
    <row r="8" spans="1:14" ht="9" customHeight="1" x14ac:dyDescent="0.25"/>
    <row r="9" spans="1:14" ht="20.25" customHeight="1" x14ac:dyDescent="0.25">
      <c r="A9" s="70" t="s">
        <v>47</v>
      </c>
      <c r="B9" s="70"/>
      <c r="C9" s="70"/>
      <c r="D9" s="70"/>
      <c r="E9" s="70"/>
      <c r="F9" s="70"/>
      <c r="G9" s="70"/>
      <c r="H9" s="70"/>
      <c r="I9" s="70"/>
      <c r="J9" s="70"/>
      <c r="K9" s="70"/>
      <c r="L9" s="70"/>
      <c r="M9" s="70"/>
      <c r="N9" s="70"/>
    </row>
    <row r="10" spans="1:14" ht="21" x14ac:dyDescent="0.25">
      <c r="A10" s="70" t="s">
        <v>48</v>
      </c>
      <c r="B10" s="70"/>
      <c r="C10" s="70"/>
      <c r="D10" s="70"/>
      <c r="E10" s="70"/>
      <c r="F10" s="70"/>
      <c r="G10" s="70"/>
      <c r="H10" s="70"/>
      <c r="I10" s="70"/>
      <c r="J10" s="70"/>
      <c r="K10" s="70"/>
      <c r="L10" s="70"/>
      <c r="M10" s="70"/>
      <c r="N10" s="70"/>
    </row>
    <row r="12" spans="1:14" ht="13" x14ac:dyDescent="0.3">
      <c r="A12" s="7" t="s">
        <v>49</v>
      </c>
    </row>
    <row r="14" spans="1:14" x14ac:dyDescent="0.25">
      <c r="A14" s="1">
        <v>1</v>
      </c>
      <c r="B14" s="71" t="s">
        <v>50</v>
      </c>
      <c r="C14" s="71"/>
      <c r="D14" s="71"/>
      <c r="E14" s="71"/>
      <c r="F14" s="71"/>
      <c r="G14" s="71"/>
      <c r="H14" s="71"/>
      <c r="I14" s="71"/>
      <c r="J14" s="71"/>
      <c r="K14" s="71"/>
      <c r="L14" s="71"/>
      <c r="M14" s="71"/>
      <c r="N14" s="71"/>
    </row>
    <row r="15" spans="1:14" ht="29.25" customHeight="1" x14ac:dyDescent="0.25">
      <c r="B15" s="71"/>
      <c r="C15" s="71"/>
      <c r="D15" s="71"/>
      <c r="E15" s="71"/>
      <c r="F15" s="71"/>
      <c r="G15" s="71"/>
      <c r="H15" s="71"/>
      <c r="I15" s="71"/>
      <c r="J15" s="71"/>
      <c r="K15" s="71"/>
      <c r="L15" s="71"/>
      <c r="M15" s="71"/>
      <c r="N15" s="71"/>
    </row>
    <row r="16" spans="1:14" ht="12.75" customHeight="1" x14ac:dyDescent="0.25"/>
    <row r="17" spans="1:14" x14ac:dyDescent="0.25">
      <c r="A17" s="1">
        <v>2</v>
      </c>
      <c r="B17" s="71" t="s">
        <v>51</v>
      </c>
      <c r="C17" s="71"/>
      <c r="D17" s="71"/>
      <c r="E17" s="71"/>
      <c r="F17" s="71"/>
      <c r="G17" s="71"/>
      <c r="H17" s="71"/>
      <c r="I17" s="71"/>
      <c r="J17" s="71"/>
      <c r="K17" s="71"/>
      <c r="L17" s="71"/>
      <c r="M17" s="71"/>
      <c r="N17" s="71"/>
    </row>
    <row r="18" spans="1:14" x14ac:dyDescent="0.25">
      <c r="B18" s="71"/>
      <c r="C18" s="71"/>
      <c r="D18" s="71"/>
      <c r="E18" s="71"/>
      <c r="F18" s="71"/>
      <c r="G18" s="71"/>
      <c r="H18" s="71"/>
      <c r="I18" s="71"/>
      <c r="J18" s="71"/>
      <c r="K18" s="71"/>
      <c r="L18" s="71"/>
      <c r="M18" s="71"/>
      <c r="N18" s="71"/>
    </row>
    <row r="20" spans="1:14" x14ac:dyDescent="0.25">
      <c r="A20" s="1">
        <v>3</v>
      </c>
      <c r="B20" s="61" t="s">
        <v>52</v>
      </c>
      <c r="C20" s="61"/>
      <c r="D20" s="61"/>
      <c r="E20" s="61"/>
      <c r="F20" s="61"/>
      <c r="G20" s="61"/>
      <c r="H20" s="61"/>
      <c r="I20" s="61"/>
      <c r="J20" s="61"/>
      <c r="K20" s="61"/>
      <c r="L20" s="61"/>
      <c r="M20" s="61"/>
      <c r="N20" s="61"/>
    </row>
    <row r="22" spans="1:14" x14ac:dyDescent="0.25">
      <c r="A22" s="1">
        <v>4</v>
      </c>
      <c r="B22" s="9" t="s">
        <v>53</v>
      </c>
    </row>
    <row r="24" spans="1:14" ht="30.75" customHeight="1" x14ac:dyDescent="0.25">
      <c r="A24" s="1">
        <v>5</v>
      </c>
      <c r="B24" s="61" t="s">
        <v>54</v>
      </c>
      <c r="C24" s="61"/>
      <c r="D24" s="61"/>
      <c r="E24" s="61"/>
      <c r="F24" s="61"/>
      <c r="G24" s="61"/>
      <c r="H24" s="61"/>
      <c r="I24" s="61"/>
      <c r="J24" s="61"/>
      <c r="K24" s="61"/>
      <c r="L24" s="61"/>
      <c r="M24" s="61"/>
      <c r="N24" s="61"/>
    </row>
    <row r="26" spans="1:14" x14ac:dyDescent="0.25">
      <c r="A26" s="1">
        <v>6</v>
      </c>
      <c r="B26" s="61" t="s">
        <v>55</v>
      </c>
      <c r="C26" s="61"/>
      <c r="D26" s="61"/>
      <c r="E26" s="61"/>
      <c r="F26" s="61"/>
      <c r="G26" s="61"/>
      <c r="H26" s="61"/>
      <c r="I26" s="61"/>
      <c r="J26" s="61"/>
      <c r="K26" s="61"/>
      <c r="L26" s="61"/>
      <c r="M26" s="61"/>
      <c r="N26" s="61"/>
    </row>
    <row r="27" spans="1:14" x14ac:dyDescent="0.25">
      <c r="B27" s="61"/>
      <c r="C27" s="61"/>
      <c r="D27" s="61"/>
      <c r="E27" s="61"/>
      <c r="F27" s="61"/>
      <c r="G27" s="61"/>
      <c r="H27" s="61"/>
      <c r="I27" s="61"/>
      <c r="J27" s="61"/>
      <c r="K27" s="61"/>
      <c r="L27" s="61"/>
      <c r="M27" s="61"/>
      <c r="N27" s="61"/>
    </row>
    <row r="28" spans="1:14" x14ac:dyDescent="0.25">
      <c r="B28" s="61"/>
      <c r="C28" s="61"/>
      <c r="D28" s="61"/>
      <c r="E28" s="61"/>
      <c r="F28" s="61"/>
      <c r="G28" s="61"/>
      <c r="H28" s="61"/>
      <c r="I28" s="61"/>
      <c r="J28" s="61"/>
      <c r="K28" s="61"/>
      <c r="L28" s="61"/>
      <c r="M28" s="61"/>
      <c r="N28" s="61"/>
    </row>
    <row r="30" spans="1:14" ht="12.75" customHeight="1" x14ac:dyDescent="0.25">
      <c r="A30" s="1">
        <v>7</v>
      </c>
      <c r="B30" s="9" t="s">
        <v>56</v>
      </c>
      <c r="C30" s="51"/>
      <c r="D30" s="51"/>
      <c r="E30" s="51"/>
      <c r="F30" s="51"/>
      <c r="G30" s="51"/>
      <c r="H30" s="51"/>
      <c r="I30" s="51"/>
      <c r="J30" s="51"/>
      <c r="K30" s="51"/>
      <c r="L30" s="51"/>
      <c r="M30" s="51"/>
      <c r="N30" s="51"/>
    </row>
    <row r="31" spans="1:14" x14ac:dyDescent="0.25">
      <c r="B31" s="51"/>
      <c r="C31" s="51"/>
      <c r="D31" s="51"/>
      <c r="E31" s="51"/>
      <c r="F31" s="51"/>
      <c r="G31" s="51"/>
      <c r="H31" s="51"/>
      <c r="I31" s="51"/>
      <c r="J31" s="51"/>
      <c r="K31" s="51"/>
      <c r="L31" s="51"/>
      <c r="M31" s="51"/>
      <c r="N31" s="51"/>
    </row>
    <row r="32" spans="1:14" x14ac:dyDescent="0.25">
      <c r="A32" s="1">
        <v>8</v>
      </c>
      <c r="B32" s="9" t="s">
        <v>57</v>
      </c>
      <c r="C32" s="51"/>
      <c r="D32" s="51"/>
      <c r="E32" s="51"/>
      <c r="F32" s="51"/>
      <c r="G32" s="51"/>
      <c r="H32" s="51"/>
      <c r="I32" s="51"/>
      <c r="J32" s="51"/>
      <c r="K32" s="51"/>
      <c r="L32" s="51"/>
      <c r="M32" s="51"/>
      <c r="N32" s="51"/>
    </row>
    <row r="42" spans="1:14" ht="15" thickBot="1" x14ac:dyDescent="0.35">
      <c r="E42" s="10" t="s">
        <v>58</v>
      </c>
      <c r="F42" s="42" t="s">
        <v>59</v>
      </c>
    </row>
    <row r="43" spans="1:14" ht="14.5" thickBot="1" x14ac:dyDescent="0.35">
      <c r="E43" s="10" t="s">
        <v>6</v>
      </c>
      <c r="F43" s="43">
        <v>2022</v>
      </c>
      <c r="G43" s="11"/>
      <c r="H43" s="44" t="b">
        <v>0</v>
      </c>
    </row>
    <row r="45" spans="1:14" ht="13" x14ac:dyDescent="0.3">
      <c r="D45" s="62" t="s">
        <v>60</v>
      </c>
      <c r="E45" s="63"/>
      <c r="F45" s="63"/>
      <c r="G45" s="63"/>
      <c r="H45" s="64"/>
      <c r="J45" s="12"/>
      <c r="K45" s="45" t="s">
        <v>61</v>
      </c>
      <c r="L45" s="45"/>
      <c r="M45" s="46"/>
    </row>
    <row r="46" spans="1:14" ht="30" customHeight="1" x14ac:dyDescent="0.3">
      <c r="A46" s="13" t="s">
        <v>62</v>
      </c>
      <c r="B46" s="13" t="s">
        <v>63</v>
      </c>
      <c r="C46" s="14" t="s">
        <v>64</v>
      </c>
      <c r="D46" s="13" t="s">
        <v>65</v>
      </c>
      <c r="E46" s="15" t="s">
        <v>66</v>
      </c>
      <c r="F46" s="15" t="s">
        <v>67</v>
      </c>
      <c r="G46" s="13" t="s">
        <v>8</v>
      </c>
      <c r="H46" s="13" t="s">
        <v>68</v>
      </c>
      <c r="I46" s="16"/>
      <c r="J46" s="13" t="s">
        <v>65</v>
      </c>
      <c r="K46" s="17" t="s">
        <v>7</v>
      </c>
      <c r="L46" s="17" t="s">
        <v>67</v>
      </c>
      <c r="M46" s="18" t="s">
        <v>8</v>
      </c>
      <c r="N46" s="13" t="s">
        <v>9</v>
      </c>
    </row>
    <row r="47" spans="1:14" ht="25.5" customHeight="1" x14ac:dyDescent="0.35">
      <c r="A47" s="13"/>
      <c r="B47" s="19">
        <v>1609</v>
      </c>
      <c r="C47" s="23" t="s">
        <v>36</v>
      </c>
      <c r="D47" s="38">
        <v>194890639.81</v>
      </c>
      <c r="E47" s="20">
        <v>72757343.159999996</v>
      </c>
      <c r="F47" s="20">
        <v>0</v>
      </c>
      <c r="G47" s="21">
        <v>267647982.97</v>
      </c>
      <c r="H47" s="21">
        <v>0</v>
      </c>
      <c r="I47" s="16"/>
      <c r="J47" s="38">
        <v>-32366334.819999997</v>
      </c>
      <c r="K47" s="20">
        <v>-10025988.529999999</v>
      </c>
      <c r="L47" s="20">
        <v>0</v>
      </c>
      <c r="M47" s="21">
        <v>-42392323.349999994</v>
      </c>
      <c r="N47" s="47">
        <v>225255659.62</v>
      </c>
    </row>
    <row r="48" spans="1:14" ht="25" x14ac:dyDescent="0.35">
      <c r="A48" s="19">
        <v>12</v>
      </c>
      <c r="B48" s="19">
        <v>1611</v>
      </c>
      <c r="C48" s="23" t="s">
        <v>10</v>
      </c>
      <c r="D48" s="38">
        <v>286277827.33359998</v>
      </c>
      <c r="E48" s="20">
        <v>29453809.02</v>
      </c>
      <c r="F48" s="20">
        <v>0</v>
      </c>
      <c r="G48" s="21">
        <v>315731636.35359997</v>
      </c>
      <c r="H48" s="21">
        <v>0</v>
      </c>
      <c r="I48" s="22"/>
      <c r="J48" s="38">
        <v>-181727199.94400001</v>
      </c>
      <c r="K48" s="20">
        <v>-31374799.508600004</v>
      </c>
      <c r="L48" s="20">
        <v>0</v>
      </c>
      <c r="M48" s="21">
        <v>-213101999.4526</v>
      </c>
      <c r="N48" s="47">
        <v>102629636.90099996</v>
      </c>
    </row>
    <row r="49" spans="1:14" ht="25" x14ac:dyDescent="0.35">
      <c r="A49" s="19" t="s">
        <v>69</v>
      </c>
      <c r="B49" s="19">
        <v>1612</v>
      </c>
      <c r="C49" s="23" t="s">
        <v>70</v>
      </c>
      <c r="D49" s="38">
        <v>0</v>
      </c>
      <c r="E49" s="20">
        <v>0</v>
      </c>
      <c r="F49" s="20">
        <v>0</v>
      </c>
      <c r="G49" s="21">
        <v>0</v>
      </c>
      <c r="H49" s="21">
        <v>0</v>
      </c>
      <c r="I49" s="22"/>
      <c r="J49" s="38">
        <v>0</v>
      </c>
      <c r="K49" s="20">
        <v>0</v>
      </c>
      <c r="L49" s="20">
        <v>0</v>
      </c>
      <c r="M49" s="21">
        <v>0</v>
      </c>
      <c r="N49" s="47">
        <v>0</v>
      </c>
    </row>
    <row r="50" spans="1:14" ht="14.5" x14ac:dyDescent="0.35">
      <c r="A50" s="19" t="s">
        <v>11</v>
      </c>
      <c r="B50" s="19">
        <v>1805</v>
      </c>
      <c r="C50" s="23" t="s">
        <v>12</v>
      </c>
      <c r="D50" s="38">
        <v>6998948.9500000002</v>
      </c>
      <c r="E50" s="20">
        <v>0</v>
      </c>
      <c r="F50" s="20">
        <v>0</v>
      </c>
      <c r="G50" s="21">
        <v>6998948.9500000002</v>
      </c>
      <c r="H50" s="21">
        <v>0</v>
      </c>
      <c r="I50" s="22"/>
      <c r="J50" s="38">
        <v>0</v>
      </c>
      <c r="K50" s="20">
        <v>0</v>
      </c>
      <c r="L50" s="20">
        <v>0</v>
      </c>
      <c r="M50" s="21">
        <v>0</v>
      </c>
      <c r="N50" s="47">
        <v>6998948.9500000002</v>
      </c>
    </row>
    <row r="51" spans="1:14" ht="14.5" x14ac:dyDescent="0.35">
      <c r="A51" s="19">
        <v>47</v>
      </c>
      <c r="B51" s="19">
        <v>1808</v>
      </c>
      <c r="C51" s="23" t="s">
        <v>13</v>
      </c>
      <c r="D51" s="38">
        <v>166170786.55000001</v>
      </c>
      <c r="E51" s="20">
        <v>14775615.25</v>
      </c>
      <c r="F51" s="20">
        <v>-1957.99</v>
      </c>
      <c r="G51" s="21">
        <v>180944443.81</v>
      </c>
      <c r="H51" s="21">
        <v>0</v>
      </c>
      <c r="I51" s="22"/>
      <c r="J51" s="38">
        <v>-24568749.25</v>
      </c>
      <c r="K51" s="20">
        <v>-4631087.3899999997</v>
      </c>
      <c r="L51" s="20">
        <v>901.59</v>
      </c>
      <c r="M51" s="21">
        <v>-29198935.050000001</v>
      </c>
      <c r="N51" s="47">
        <v>151745508.75999999</v>
      </c>
    </row>
    <row r="52" spans="1:14" ht="14.5" x14ac:dyDescent="0.35">
      <c r="A52" s="19">
        <v>13</v>
      </c>
      <c r="B52" s="19">
        <v>1810</v>
      </c>
      <c r="C52" s="23" t="s">
        <v>24</v>
      </c>
      <c r="D52" s="38">
        <v>0</v>
      </c>
      <c r="E52" s="20">
        <v>0</v>
      </c>
      <c r="F52" s="20">
        <v>0</v>
      </c>
      <c r="G52" s="21">
        <v>0</v>
      </c>
      <c r="H52" s="21">
        <v>0</v>
      </c>
      <c r="I52" s="22"/>
      <c r="J52" s="38">
        <v>0</v>
      </c>
      <c r="K52" s="20">
        <v>0</v>
      </c>
      <c r="L52" s="20">
        <v>0</v>
      </c>
      <c r="M52" s="21">
        <v>0</v>
      </c>
      <c r="N52" s="47">
        <v>0</v>
      </c>
    </row>
    <row r="53" spans="1:14" ht="14.5" x14ac:dyDescent="0.35">
      <c r="A53" s="19">
        <v>47</v>
      </c>
      <c r="B53" s="19">
        <v>1815</v>
      </c>
      <c r="C53" s="23" t="s">
        <v>14</v>
      </c>
      <c r="D53" s="38">
        <v>40204949.969999999</v>
      </c>
      <c r="E53" s="20">
        <v>0</v>
      </c>
      <c r="F53" s="20">
        <v>-2292248.14</v>
      </c>
      <c r="G53" s="21">
        <v>37912701.829999998</v>
      </c>
      <c r="H53" s="21">
        <v>0</v>
      </c>
      <c r="I53" s="22"/>
      <c r="J53" s="38">
        <v>-7268301.1099999994</v>
      </c>
      <c r="K53" s="20">
        <v>-1296414.49</v>
      </c>
      <c r="L53" s="20">
        <v>1512376.94</v>
      </c>
      <c r="M53" s="21">
        <v>-7052338.6600000001</v>
      </c>
      <c r="N53" s="47">
        <v>30860363.169999998</v>
      </c>
    </row>
    <row r="54" spans="1:14" ht="14.5" x14ac:dyDescent="0.35">
      <c r="A54" s="19">
        <v>47</v>
      </c>
      <c r="B54" s="19">
        <v>1820</v>
      </c>
      <c r="C54" s="23" t="s">
        <v>15</v>
      </c>
      <c r="D54" s="38">
        <v>273607786.06999999</v>
      </c>
      <c r="E54" s="20">
        <v>26295321.850000001</v>
      </c>
      <c r="F54" s="20">
        <v>-1275873.3600000001</v>
      </c>
      <c r="G54" s="21">
        <v>298627234.56</v>
      </c>
      <c r="H54" s="21">
        <v>0</v>
      </c>
      <c r="I54" s="22"/>
      <c r="J54" s="38">
        <v>-66159384.229999997</v>
      </c>
      <c r="K54" s="20">
        <v>-11418002.139999999</v>
      </c>
      <c r="L54" s="20">
        <v>638766.75</v>
      </c>
      <c r="M54" s="21">
        <v>-76938619.61999999</v>
      </c>
      <c r="N54" s="47">
        <v>221688614.94</v>
      </c>
    </row>
    <row r="55" spans="1:14" ht="14.5" x14ac:dyDescent="0.35">
      <c r="A55" s="19">
        <v>47</v>
      </c>
      <c r="B55" s="19">
        <v>1825</v>
      </c>
      <c r="C55" s="23" t="s">
        <v>71</v>
      </c>
      <c r="D55" s="38">
        <v>4528485.97</v>
      </c>
      <c r="E55" s="20">
        <v>1152.47</v>
      </c>
      <c r="F55" s="20">
        <v>0</v>
      </c>
      <c r="G55" s="21">
        <v>4529638.4399999995</v>
      </c>
      <c r="H55" s="21">
        <v>0</v>
      </c>
      <c r="I55" s="22"/>
      <c r="J55" s="38">
        <v>-364783.58</v>
      </c>
      <c r="K55" s="20">
        <v>-288981.86</v>
      </c>
      <c r="L55" s="20">
        <v>0</v>
      </c>
      <c r="M55" s="21">
        <v>-653765.43999999994</v>
      </c>
      <c r="N55" s="47">
        <v>3875872.9999999995</v>
      </c>
    </row>
    <row r="56" spans="1:14" ht="14.5" x14ac:dyDescent="0.35">
      <c r="A56" s="19">
        <v>47</v>
      </c>
      <c r="B56" s="19">
        <v>1830</v>
      </c>
      <c r="C56" s="23" t="s">
        <v>16</v>
      </c>
      <c r="D56" s="38">
        <v>472218196.30000001</v>
      </c>
      <c r="E56" s="20">
        <v>29572984.18</v>
      </c>
      <c r="F56" s="20">
        <v>-2075209.7399999998</v>
      </c>
      <c r="G56" s="21">
        <v>499715970.74000001</v>
      </c>
      <c r="H56" s="21">
        <v>0</v>
      </c>
      <c r="I56" s="22"/>
      <c r="J56" s="38">
        <v>-81422746.459999993</v>
      </c>
      <c r="K56" s="20">
        <v>-13739477.6</v>
      </c>
      <c r="L56" s="20">
        <v>422171.77999999997</v>
      </c>
      <c r="M56" s="21">
        <v>-94740052.279999986</v>
      </c>
      <c r="N56" s="47">
        <v>404975918.46000004</v>
      </c>
    </row>
    <row r="57" spans="1:14" ht="14.5" x14ac:dyDescent="0.35">
      <c r="A57" s="19">
        <v>47</v>
      </c>
      <c r="B57" s="19">
        <v>1835</v>
      </c>
      <c r="C57" s="23" t="s">
        <v>17</v>
      </c>
      <c r="D57" s="38">
        <v>531175093.87690979</v>
      </c>
      <c r="E57" s="20">
        <v>48948272.119999997</v>
      </c>
      <c r="F57" s="20">
        <v>-3340192.84</v>
      </c>
      <c r="G57" s="21">
        <v>576783173.1569097</v>
      </c>
      <c r="H57" s="21">
        <v>0</v>
      </c>
      <c r="I57" s="22"/>
      <c r="J57" s="38">
        <v>-77915576.820000008</v>
      </c>
      <c r="K57" s="20">
        <v>-14236163.800000001</v>
      </c>
      <c r="L57" s="20">
        <v>509228.98000000004</v>
      </c>
      <c r="M57" s="21">
        <v>-91642511.640000001</v>
      </c>
      <c r="N57" s="47">
        <v>485140661.51690972</v>
      </c>
    </row>
    <row r="58" spans="1:14" ht="14.5" x14ac:dyDescent="0.35">
      <c r="A58" s="19">
        <v>47</v>
      </c>
      <c r="B58" s="19">
        <v>1840</v>
      </c>
      <c r="C58" s="23" t="s">
        <v>18</v>
      </c>
      <c r="D58" s="38">
        <v>1580513126.72</v>
      </c>
      <c r="E58" s="20">
        <v>138676795.16999999</v>
      </c>
      <c r="F58" s="20">
        <v>-815218.58000000007</v>
      </c>
      <c r="G58" s="21">
        <v>1718374703.3100002</v>
      </c>
      <c r="H58" s="21">
        <v>0</v>
      </c>
      <c r="I58" s="22"/>
      <c r="J58" s="38">
        <v>-350596686.11000001</v>
      </c>
      <c r="K58" s="20">
        <v>-56887064.969999999</v>
      </c>
      <c r="L58" s="20">
        <v>229953.27</v>
      </c>
      <c r="M58" s="21">
        <v>-407253797.81000006</v>
      </c>
      <c r="N58" s="47">
        <v>1311120905.5</v>
      </c>
    </row>
    <row r="59" spans="1:14" ht="14.5" x14ac:dyDescent="0.35">
      <c r="A59" s="19">
        <v>47</v>
      </c>
      <c r="B59" s="19">
        <v>1845</v>
      </c>
      <c r="C59" s="23" t="s">
        <v>19</v>
      </c>
      <c r="D59" s="38">
        <v>1236467869.0149994</v>
      </c>
      <c r="E59" s="20">
        <v>169356110.68000001</v>
      </c>
      <c r="F59" s="20">
        <v>-14792788.129999999</v>
      </c>
      <c r="G59" s="21">
        <v>1391031191.5649993</v>
      </c>
      <c r="H59" s="21">
        <v>0</v>
      </c>
      <c r="I59" s="22"/>
      <c r="J59" s="38">
        <v>-186596832.93000001</v>
      </c>
      <c r="K59" s="20">
        <v>-38902594.090000004</v>
      </c>
      <c r="L59" s="20">
        <v>2560645.21</v>
      </c>
      <c r="M59" s="21">
        <v>-222938781.81</v>
      </c>
      <c r="N59" s="47">
        <v>1168092409.7549994</v>
      </c>
    </row>
    <row r="60" spans="1:14" ht="14.5" x14ac:dyDescent="0.35">
      <c r="A60" s="19">
        <v>47</v>
      </c>
      <c r="B60" s="19">
        <v>1850</v>
      </c>
      <c r="C60" s="23" t="s">
        <v>20</v>
      </c>
      <c r="D60" s="38">
        <v>796366076.73999989</v>
      </c>
      <c r="E60" s="20">
        <v>78613287.270000011</v>
      </c>
      <c r="F60" s="20">
        <v>-7765921.3100000005</v>
      </c>
      <c r="G60" s="21">
        <v>867213442.69999993</v>
      </c>
      <c r="H60" s="21">
        <v>0</v>
      </c>
      <c r="I60" s="22"/>
      <c r="J60" s="38">
        <v>-173689325.55000001</v>
      </c>
      <c r="K60" s="20">
        <v>-33281634.360000003</v>
      </c>
      <c r="L60" s="20">
        <v>1952776.56</v>
      </c>
      <c r="M60" s="21">
        <v>-205018183.35000002</v>
      </c>
      <c r="N60" s="47">
        <v>662195259.3499999</v>
      </c>
    </row>
    <row r="61" spans="1:14" ht="14.5" x14ac:dyDescent="0.35">
      <c r="A61" s="19">
        <v>47</v>
      </c>
      <c r="B61" s="19">
        <v>1855</v>
      </c>
      <c r="C61" s="23" t="s">
        <v>21</v>
      </c>
      <c r="D61" s="38">
        <v>130946119.62</v>
      </c>
      <c r="E61" s="20">
        <v>3941531.05</v>
      </c>
      <c r="F61" s="20">
        <v>-503322.75999999995</v>
      </c>
      <c r="G61" s="21">
        <v>134384327.91000003</v>
      </c>
      <c r="H61" s="21">
        <v>0</v>
      </c>
      <c r="I61" s="22"/>
      <c r="J61" s="38">
        <v>-20335116.720000003</v>
      </c>
      <c r="K61" s="20">
        <v>-3268947.72</v>
      </c>
      <c r="L61" s="20">
        <v>63361.87</v>
      </c>
      <c r="M61" s="21">
        <v>-23540702.57</v>
      </c>
      <c r="N61" s="47">
        <v>110843625.34000003</v>
      </c>
    </row>
    <row r="62" spans="1:14" ht="14.5" x14ac:dyDescent="0.35">
      <c r="A62" s="19">
        <v>47</v>
      </c>
      <c r="B62" s="19">
        <v>1860</v>
      </c>
      <c r="C62" s="23" t="s">
        <v>22</v>
      </c>
      <c r="D62" s="38">
        <v>111096815.03999999</v>
      </c>
      <c r="E62" s="20">
        <v>9208066.1900000013</v>
      </c>
      <c r="F62" s="20">
        <v>-70358.030000000028</v>
      </c>
      <c r="G62" s="21">
        <v>120234523.19999999</v>
      </c>
      <c r="H62" s="21">
        <v>0</v>
      </c>
      <c r="I62" s="22"/>
      <c r="J62" s="38">
        <v>-32634734.890000004</v>
      </c>
      <c r="K62" s="20">
        <v>-6194857.4700000007</v>
      </c>
      <c r="L62" s="20">
        <v>30717.739999999991</v>
      </c>
      <c r="M62" s="21">
        <v>-38798874.620000005</v>
      </c>
      <c r="N62" s="47">
        <v>81435648.579999983</v>
      </c>
    </row>
    <row r="63" spans="1:14" ht="14.5" x14ac:dyDescent="0.35">
      <c r="A63" s="19">
        <v>47</v>
      </c>
      <c r="B63" s="19">
        <v>1860</v>
      </c>
      <c r="C63" s="23" t="s">
        <v>41</v>
      </c>
      <c r="D63" s="38">
        <v>156291764</v>
      </c>
      <c r="E63" s="20">
        <v>8673877.7300000004</v>
      </c>
      <c r="F63" s="20">
        <v>-1159656.6399999999</v>
      </c>
      <c r="G63" s="21">
        <v>163805985.09</v>
      </c>
      <c r="H63" s="21">
        <v>0</v>
      </c>
      <c r="I63" s="22"/>
      <c r="J63" s="38">
        <v>-86012677.660000011</v>
      </c>
      <c r="K63" s="20">
        <v>-10803408.6</v>
      </c>
      <c r="L63" s="20">
        <v>346534.78</v>
      </c>
      <c r="M63" s="21">
        <v>-96469551.480000004</v>
      </c>
      <c r="N63" s="47">
        <v>67336433.609999999</v>
      </c>
    </row>
    <row r="64" spans="1:14" ht="14.5" x14ac:dyDescent="0.35">
      <c r="A64" s="19" t="s">
        <v>11</v>
      </c>
      <c r="B64" s="19">
        <v>1905</v>
      </c>
      <c r="C64" s="23" t="s">
        <v>12</v>
      </c>
      <c r="D64" s="38">
        <v>17356056.739999998</v>
      </c>
      <c r="E64" s="20">
        <v>0</v>
      </c>
      <c r="F64" s="20">
        <v>0</v>
      </c>
      <c r="G64" s="21">
        <v>17356056.739999998</v>
      </c>
      <c r="H64" s="21">
        <v>0</v>
      </c>
      <c r="I64" s="22"/>
      <c r="J64" s="38">
        <v>0</v>
      </c>
      <c r="K64" s="20">
        <v>0</v>
      </c>
      <c r="L64" s="20">
        <v>0</v>
      </c>
      <c r="M64" s="21">
        <v>0</v>
      </c>
      <c r="N64" s="47">
        <v>17356056.739999998</v>
      </c>
    </row>
    <row r="65" spans="1:14" ht="14.5" x14ac:dyDescent="0.35">
      <c r="A65" s="19">
        <v>47</v>
      </c>
      <c r="B65" s="19">
        <v>1908</v>
      </c>
      <c r="C65" s="23" t="s">
        <v>23</v>
      </c>
      <c r="D65" s="38">
        <v>261528894.60000002</v>
      </c>
      <c r="E65" s="20">
        <v>7466810.4699999997</v>
      </c>
      <c r="F65" s="20">
        <v>-15752.02</v>
      </c>
      <c r="G65" s="21">
        <v>268979953.05000007</v>
      </c>
      <c r="H65" s="21">
        <v>0</v>
      </c>
      <c r="I65" s="22"/>
      <c r="J65" s="38">
        <v>-71798921.079999998</v>
      </c>
      <c r="K65" s="20">
        <v>-12016239.65</v>
      </c>
      <c r="L65" s="20">
        <v>9938.77</v>
      </c>
      <c r="M65" s="21">
        <v>-83805221.960000008</v>
      </c>
      <c r="N65" s="47">
        <v>185174731.09000006</v>
      </c>
    </row>
    <row r="66" spans="1:14" ht="14.5" x14ac:dyDescent="0.35">
      <c r="A66" s="19">
        <v>13</v>
      </c>
      <c r="B66" s="19">
        <v>1910</v>
      </c>
      <c r="C66" s="23" t="s">
        <v>24</v>
      </c>
      <c r="D66" s="38">
        <v>983416.84</v>
      </c>
      <c r="E66" s="20">
        <v>0</v>
      </c>
      <c r="F66" s="20">
        <v>0</v>
      </c>
      <c r="G66" s="21">
        <v>983416.84</v>
      </c>
      <c r="H66" s="21">
        <v>0</v>
      </c>
      <c r="I66" s="22"/>
      <c r="J66" s="38">
        <v>-798141.31</v>
      </c>
      <c r="K66" s="20">
        <v>-45915.34</v>
      </c>
      <c r="L66" s="20">
        <v>0</v>
      </c>
      <c r="M66" s="21">
        <v>-844056.65</v>
      </c>
      <c r="N66" s="47">
        <v>139360.18999999994</v>
      </c>
    </row>
    <row r="67" spans="1:14" ht="14.5" x14ac:dyDescent="0.35">
      <c r="A67" s="19">
        <v>8</v>
      </c>
      <c r="B67" s="19">
        <v>1915</v>
      </c>
      <c r="C67" s="23" t="s">
        <v>72</v>
      </c>
      <c r="D67" s="38">
        <v>21835296.109999999</v>
      </c>
      <c r="E67" s="20">
        <v>179448.34</v>
      </c>
      <c r="F67" s="20">
        <v>0</v>
      </c>
      <c r="G67" s="21">
        <v>22014744.449999999</v>
      </c>
      <c r="H67" s="21">
        <v>0</v>
      </c>
      <c r="I67" s="22"/>
      <c r="J67" s="38">
        <v>-14822140.23</v>
      </c>
      <c r="K67" s="20">
        <v>-1309962.51</v>
      </c>
      <c r="L67" s="20">
        <v>0</v>
      </c>
      <c r="M67" s="21">
        <v>-16132102.74</v>
      </c>
      <c r="N67" s="47">
        <v>5882641.709999999</v>
      </c>
    </row>
    <row r="68" spans="1:14" ht="14.5" x14ac:dyDescent="0.35">
      <c r="A68" s="19">
        <v>8</v>
      </c>
      <c r="B68" s="19">
        <v>1915</v>
      </c>
      <c r="C68" s="23" t="s">
        <v>73</v>
      </c>
      <c r="D68" s="38">
        <v>0</v>
      </c>
      <c r="E68" s="20">
        <v>0</v>
      </c>
      <c r="F68" s="20">
        <v>0</v>
      </c>
      <c r="G68" s="21">
        <v>0</v>
      </c>
      <c r="H68" s="21">
        <v>0</v>
      </c>
      <c r="I68" s="22"/>
      <c r="J68" s="38">
        <v>0</v>
      </c>
      <c r="K68" s="20">
        <v>0</v>
      </c>
      <c r="L68" s="20">
        <v>0</v>
      </c>
      <c r="M68" s="21">
        <v>0</v>
      </c>
      <c r="N68" s="47">
        <v>0</v>
      </c>
    </row>
    <row r="69" spans="1:14" ht="14.5" x14ac:dyDescent="0.35">
      <c r="A69" s="19">
        <v>10</v>
      </c>
      <c r="B69" s="19">
        <v>1920</v>
      </c>
      <c r="C69" s="23" t="s">
        <v>25</v>
      </c>
      <c r="D69" s="38">
        <v>0</v>
      </c>
      <c r="E69" s="20">
        <v>0</v>
      </c>
      <c r="F69" s="20">
        <v>0</v>
      </c>
      <c r="G69" s="21">
        <v>0</v>
      </c>
      <c r="H69" s="21">
        <v>0</v>
      </c>
      <c r="I69" s="22"/>
      <c r="J69" s="38">
        <v>0</v>
      </c>
      <c r="K69" s="20">
        <v>0</v>
      </c>
      <c r="L69" s="20">
        <v>0</v>
      </c>
      <c r="M69" s="21">
        <v>0</v>
      </c>
      <c r="N69" s="47">
        <v>0</v>
      </c>
    </row>
    <row r="70" spans="1:14" ht="14.5" x14ac:dyDescent="0.35">
      <c r="A70" s="19">
        <v>45</v>
      </c>
      <c r="B70" s="19">
        <v>1920</v>
      </c>
      <c r="C70" s="23" t="s">
        <v>74</v>
      </c>
      <c r="D70" s="38">
        <v>0</v>
      </c>
      <c r="E70" s="20">
        <v>0</v>
      </c>
      <c r="F70" s="20">
        <v>0</v>
      </c>
      <c r="G70" s="21">
        <v>0</v>
      </c>
      <c r="H70" s="21">
        <v>0</v>
      </c>
      <c r="I70" s="22"/>
      <c r="J70" s="38">
        <v>0</v>
      </c>
      <c r="K70" s="20">
        <v>0</v>
      </c>
      <c r="L70" s="20">
        <v>0</v>
      </c>
      <c r="M70" s="21">
        <v>0</v>
      </c>
      <c r="N70" s="47">
        <v>0</v>
      </c>
    </row>
    <row r="71" spans="1:14" ht="14.5" x14ac:dyDescent="0.35">
      <c r="A71" s="19">
        <v>50</v>
      </c>
      <c r="B71" s="19">
        <v>1920</v>
      </c>
      <c r="C71" s="23" t="s">
        <v>75</v>
      </c>
      <c r="D71" s="38">
        <v>110735901.53179999</v>
      </c>
      <c r="E71" s="20">
        <v>11080324.149999999</v>
      </c>
      <c r="F71" s="20">
        <v>2824.68</v>
      </c>
      <c r="G71" s="21">
        <v>121819050.36179999</v>
      </c>
      <c r="H71" s="21">
        <v>0</v>
      </c>
      <c r="I71" s="22"/>
      <c r="J71" s="38">
        <v>-75979562.955799997</v>
      </c>
      <c r="K71" s="20">
        <v>-12962035.3904</v>
      </c>
      <c r="L71" s="20">
        <v>0</v>
      </c>
      <c r="M71" s="21">
        <v>-88941598.346199989</v>
      </c>
      <c r="N71" s="47">
        <v>32877452.015599996</v>
      </c>
    </row>
    <row r="72" spans="1:14" ht="14.5" x14ac:dyDescent="0.35">
      <c r="A72" s="19">
        <v>10</v>
      </c>
      <c r="B72" s="19">
        <v>1930</v>
      </c>
      <c r="C72" s="23" t="s">
        <v>26</v>
      </c>
      <c r="D72" s="38">
        <v>42212491.039999999</v>
      </c>
      <c r="E72" s="20">
        <v>6238586.9900000002</v>
      </c>
      <c r="F72" s="20">
        <v>-1095918.78</v>
      </c>
      <c r="G72" s="21">
        <v>47355159.25</v>
      </c>
      <c r="H72" s="21">
        <v>0</v>
      </c>
      <c r="I72" s="22"/>
      <c r="J72" s="38">
        <v>-28063456.620000005</v>
      </c>
      <c r="K72" s="20">
        <v>-3617009.02</v>
      </c>
      <c r="L72" s="20">
        <v>1059090.07</v>
      </c>
      <c r="M72" s="21">
        <v>-30621375.570000004</v>
      </c>
      <c r="N72" s="47">
        <v>16733783.679999996</v>
      </c>
    </row>
    <row r="73" spans="1:14" ht="14.5" x14ac:dyDescent="0.35">
      <c r="A73" s="19">
        <v>8</v>
      </c>
      <c r="B73" s="19">
        <v>1935</v>
      </c>
      <c r="C73" s="23" t="s">
        <v>27</v>
      </c>
      <c r="D73" s="38">
        <v>7066.25</v>
      </c>
      <c r="E73" s="20">
        <v>9345</v>
      </c>
      <c r="F73" s="20">
        <v>0</v>
      </c>
      <c r="G73" s="21">
        <v>16411.25</v>
      </c>
      <c r="H73" s="21">
        <v>0</v>
      </c>
      <c r="I73" s="22"/>
      <c r="J73" s="38">
        <v>-7066.25</v>
      </c>
      <c r="K73" s="20">
        <v>-77.88</v>
      </c>
      <c r="L73" s="20">
        <v>0</v>
      </c>
      <c r="M73" s="21">
        <v>-7144.13</v>
      </c>
      <c r="N73" s="47">
        <v>9267.119999999999</v>
      </c>
    </row>
    <row r="74" spans="1:14" ht="14.5" x14ac:dyDescent="0.35">
      <c r="A74" s="19">
        <v>8</v>
      </c>
      <c r="B74" s="19">
        <v>1940</v>
      </c>
      <c r="C74" s="23" t="s">
        <v>28</v>
      </c>
      <c r="D74" s="38">
        <v>32880600.650000006</v>
      </c>
      <c r="E74" s="20">
        <v>4175450.97</v>
      </c>
      <c r="F74" s="20">
        <v>0</v>
      </c>
      <c r="G74" s="21">
        <v>37056051.620000005</v>
      </c>
      <c r="H74" s="21">
        <v>0</v>
      </c>
      <c r="I74" s="22"/>
      <c r="J74" s="38">
        <v>-18898349.93</v>
      </c>
      <c r="K74" s="20">
        <v>-2605707.46</v>
      </c>
      <c r="L74" s="20">
        <v>0</v>
      </c>
      <c r="M74" s="21">
        <v>-21504057.390000001</v>
      </c>
      <c r="N74" s="47">
        <v>15551994.230000004</v>
      </c>
    </row>
    <row r="75" spans="1:14" ht="14.5" x14ac:dyDescent="0.35">
      <c r="A75" s="19">
        <v>8</v>
      </c>
      <c r="B75" s="19">
        <v>1945</v>
      </c>
      <c r="C75" s="23" t="s">
        <v>29</v>
      </c>
      <c r="D75" s="38">
        <v>480242.53</v>
      </c>
      <c r="E75" s="20">
        <v>0</v>
      </c>
      <c r="F75" s="20">
        <v>0</v>
      </c>
      <c r="G75" s="21">
        <v>480242.53</v>
      </c>
      <c r="H75" s="21">
        <v>0</v>
      </c>
      <c r="I75" s="22"/>
      <c r="J75" s="38">
        <v>-465075.33999999997</v>
      </c>
      <c r="K75" s="20">
        <v>-15167.19</v>
      </c>
      <c r="L75" s="20">
        <v>0</v>
      </c>
      <c r="M75" s="21">
        <v>-480242.52999999997</v>
      </c>
      <c r="N75" s="47">
        <v>0</v>
      </c>
    </row>
    <row r="76" spans="1:14" ht="14.5" x14ac:dyDescent="0.35">
      <c r="A76" s="19">
        <v>8</v>
      </c>
      <c r="B76" s="19">
        <v>1950</v>
      </c>
      <c r="C76" s="23" t="s">
        <v>76</v>
      </c>
      <c r="D76" s="38">
        <v>1386687.35</v>
      </c>
      <c r="E76" s="20">
        <v>635230.68999999994</v>
      </c>
      <c r="F76" s="20">
        <v>0</v>
      </c>
      <c r="G76" s="21">
        <v>2021918.04</v>
      </c>
      <c r="H76" s="21">
        <v>0</v>
      </c>
      <c r="I76" s="22"/>
      <c r="J76" s="38">
        <v>-877046</v>
      </c>
      <c r="K76" s="20">
        <v>-131129.39000000001</v>
      </c>
      <c r="L76" s="20">
        <v>0</v>
      </c>
      <c r="M76" s="21">
        <v>-1008175.39</v>
      </c>
      <c r="N76" s="47">
        <v>1013742.65</v>
      </c>
    </row>
    <row r="77" spans="1:14" ht="14.5" x14ac:dyDescent="0.35">
      <c r="A77" s="19">
        <v>8</v>
      </c>
      <c r="B77" s="19">
        <v>1955</v>
      </c>
      <c r="C77" s="23" t="s">
        <v>30</v>
      </c>
      <c r="D77" s="38">
        <v>85229779.049999997</v>
      </c>
      <c r="E77" s="20">
        <v>10366293.35</v>
      </c>
      <c r="F77" s="20">
        <v>0</v>
      </c>
      <c r="G77" s="21">
        <v>95596072.399999991</v>
      </c>
      <c r="H77" s="21">
        <v>0</v>
      </c>
      <c r="I77" s="22"/>
      <c r="J77" s="38">
        <v>-33911029.969999999</v>
      </c>
      <c r="K77" s="20">
        <v>-7301315.6299999999</v>
      </c>
      <c r="L77" s="20">
        <v>0</v>
      </c>
      <c r="M77" s="21">
        <v>-41212345.600000001</v>
      </c>
      <c r="N77" s="47">
        <v>54383726.79999999</v>
      </c>
    </row>
    <row r="78" spans="1:14" ht="14.5" x14ac:dyDescent="0.35">
      <c r="A78" s="19">
        <v>8</v>
      </c>
      <c r="B78" s="19">
        <v>1955</v>
      </c>
      <c r="C78" s="23" t="s">
        <v>77</v>
      </c>
      <c r="D78" s="38">
        <v>0</v>
      </c>
      <c r="E78" s="20">
        <v>0</v>
      </c>
      <c r="F78" s="20">
        <v>0</v>
      </c>
      <c r="G78" s="21">
        <v>0</v>
      </c>
      <c r="H78" s="21">
        <v>0</v>
      </c>
      <c r="I78" s="22"/>
      <c r="J78" s="38">
        <v>0</v>
      </c>
      <c r="K78" s="20">
        <v>0</v>
      </c>
      <c r="L78" s="20">
        <v>0</v>
      </c>
      <c r="M78" s="21">
        <v>0</v>
      </c>
      <c r="N78" s="47">
        <v>0</v>
      </c>
    </row>
    <row r="79" spans="1:14" ht="14.5" x14ac:dyDescent="0.35">
      <c r="A79" s="19">
        <v>8</v>
      </c>
      <c r="B79" s="19">
        <v>1960</v>
      </c>
      <c r="C79" s="23" t="s">
        <v>31</v>
      </c>
      <c r="D79" s="38">
        <v>270977.71999999997</v>
      </c>
      <c r="E79" s="20">
        <v>0</v>
      </c>
      <c r="F79" s="20">
        <v>0</v>
      </c>
      <c r="G79" s="21">
        <v>270977.71999999997</v>
      </c>
      <c r="H79" s="21">
        <v>0</v>
      </c>
      <c r="I79" s="22"/>
      <c r="J79" s="38">
        <v>-269349.71000000002</v>
      </c>
      <c r="K79" s="20">
        <v>-390.72</v>
      </c>
      <c r="L79" s="20">
        <v>0</v>
      </c>
      <c r="M79" s="21">
        <v>-269740.43</v>
      </c>
      <c r="N79" s="47">
        <v>1237.289999999979</v>
      </c>
    </row>
    <row r="80" spans="1:14" ht="25" x14ac:dyDescent="0.35">
      <c r="A80" s="1">
        <v>47</v>
      </c>
      <c r="B80" s="19">
        <v>1970</v>
      </c>
      <c r="C80" s="23" t="s">
        <v>32</v>
      </c>
      <c r="D80" s="38">
        <v>3022833.64</v>
      </c>
      <c r="E80" s="20">
        <v>0</v>
      </c>
      <c r="F80" s="20">
        <v>0</v>
      </c>
      <c r="G80" s="21">
        <v>3022833.64</v>
      </c>
      <c r="H80" s="21">
        <v>0</v>
      </c>
      <c r="I80" s="22"/>
      <c r="J80" s="38">
        <v>-3022833.64</v>
      </c>
      <c r="K80" s="20">
        <v>0</v>
      </c>
      <c r="L80" s="20">
        <v>0</v>
      </c>
      <c r="M80" s="21">
        <v>-3022833.64</v>
      </c>
      <c r="N80" s="47">
        <v>0</v>
      </c>
    </row>
    <row r="81" spans="1:14" ht="14.5" x14ac:dyDescent="0.35">
      <c r="A81" s="19">
        <v>47</v>
      </c>
      <c r="B81" s="19">
        <v>1975</v>
      </c>
      <c r="C81" s="23" t="s">
        <v>33</v>
      </c>
      <c r="D81" s="38">
        <v>0</v>
      </c>
      <c r="E81" s="20">
        <v>0</v>
      </c>
      <c r="F81" s="20">
        <v>0</v>
      </c>
      <c r="G81" s="21">
        <v>0</v>
      </c>
      <c r="H81" s="21">
        <v>0</v>
      </c>
      <c r="I81" s="22"/>
      <c r="J81" s="38">
        <v>0</v>
      </c>
      <c r="K81" s="20">
        <v>0</v>
      </c>
      <c r="L81" s="20">
        <v>0</v>
      </c>
      <c r="M81" s="21">
        <v>0</v>
      </c>
      <c r="N81" s="47">
        <v>0</v>
      </c>
    </row>
    <row r="82" spans="1:14" ht="14.5" x14ac:dyDescent="0.35">
      <c r="A82" s="19">
        <v>47</v>
      </c>
      <c r="B82" s="19">
        <v>1980</v>
      </c>
      <c r="C82" s="23" t="s">
        <v>34</v>
      </c>
      <c r="D82" s="38">
        <v>69690160.495800003</v>
      </c>
      <c r="E82" s="20">
        <v>11667657.736399999</v>
      </c>
      <c r="F82" s="20">
        <v>-142263.67999999999</v>
      </c>
      <c r="G82" s="21">
        <v>81215554.55219999</v>
      </c>
      <c r="H82" s="21">
        <v>0</v>
      </c>
      <c r="I82" s="22"/>
      <c r="J82" s="38">
        <v>-22093259.529199999</v>
      </c>
      <c r="K82" s="20">
        <v>-4825375.1727999998</v>
      </c>
      <c r="L82" s="20">
        <v>41051.79</v>
      </c>
      <c r="M82" s="21">
        <v>-26877582.912</v>
      </c>
      <c r="N82" s="47">
        <v>54337971.640199989</v>
      </c>
    </row>
    <row r="83" spans="1:14" ht="14.5" x14ac:dyDescent="0.35">
      <c r="A83" s="19">
        <v>47</v>
      </c>
      <c r="B83" s="19">
        <v>1985</v>
      </c>
      <c r="C83" s="23" t="s">
        <v>35</v>
      </c>
      <c r="D83" s="38">
        <v>0</v>
      </c>
      <c r="E83" s="20">
        <v>0</v>
      </c>
      <c r="F83" s="20">
        <v>0</v>
      </c>
      <c r="G83" s="21">
        <v>0</v>
      </c>
      <c r="H83" s="21">
        <v>0</v>
      </c>
      <c r="I83" s="22"/>
      <c r="J83" s="38">
        <v>0</v>
      </c>
      <c r="K83" s="20">
        <v>0</v>
      </c>
      <c r="L83" s="20">
        <v>0</v>
      </c>
      <c r="M83" s="21">
        <v>0</v>
      </c>
      <c r="N83" s="47">
        <v>0</v>
      </c>
    </row>
    <row r="84" spans="1:14" ht="14.5" x14ac:dyDescent="0.35">
      <c r="A84" s="1">
        <v>47</v>
      </c>
      <c r="B84" s="19">
        <v>1990</v>
      </c>
      <c r="C84" s="24" t="s">
        <v>78</v>
      </c>
      <c r="D84" s="38">
        <v>0</v>
      </c>
      <c r="E84" s="20">
        <v>0</v>
      </c>
      <c r="F84" s="20">
        <v>0</v>
      </c>
      <c r="G84" s="21">
        <v>0</v>
      </c>
      <c r="H84" s="21">
        <v>0</v>
      </c>
      <c r="I84" s="22"/>
      <c r="J84" s="38">
        <v>0</v>
      </c>
      <c r="K84" s="20">
        <v>0</v>
      </c>
      <c r="L84" s="20">
        <v>0</v>
      </c>
      <c r="M84" s="21">
        <v>0</v>
      </c>
      <c r="N84" s="47">
        <v>0</v>
      </c>
    </row>
    <row r="85" spans="1:14" ht="14.5" x14ac:dyDescent="0.35">
      <c r="A85" s="19">
        <v>47</v>
      </c>
      <c r="B85" s="19">
        <v>1995</v>
      </c>
      <c r="C85" s="23" t="s">
        <v>79</v>
      </c>
      <c r="D85" s="38">
        <v>0</v>
      </c>
      <c r="E85" s="20">
        <v>0</v>
      </c>
      <c r="F85" s="20">
        <v>0</v>
      </c>
      <c r="G85" s="21">
        <v>0</v>
      </c>
      <c r="H85" s="21">
        <v>0</v>
      </c>
      <c r="I85" s="22"/>
      <c r="J85" s="38">
        <v>0</v>
      </c>
      <c r="K85" s="20">
        <v>0</v>
      </c>
      <c r="L85" s="20">
        <v>0</v>
      </c>
      <c r="M85" s="21">
        <v>0</v>
      </c>
      <c r="N85" s="47">
        <v>0</v>
      </c>
    </row>
    <row r="86" spans="1:14" ht="14.5" x14ac:dyDescent="0.35">
      <c r="A86" s="19">
        <v>47</v>
      </c>
      <c r="B86" s="19">
        <v>2440</v>
      </c>
      <c r="C86" s="23" t="s">
        <v>80</v>
      </c>
      <c r="D86" s="38">
        <v>-459888004.83999997</v>
      </c>
      <c r="E86" s="20">
        <v>-127521746.47000001</v>
      </c>
      <c r="F86" s="20">
        <v>1081696.6500000001</v>
      </c>
      <c r="G86" s="21">
        <v>-586328054.65999997</v>
      </c>
      <c r="H86" s="21">
        <v>0</v>
      </c>
      <c r="J86" s="38">
        <v>42459161.539999999</v>
      </c>
      <c r="K86" s="20">
        <v>16722502.189999999</v>
      </c>
      <c r="L86" s="20">
        <v>-126696.16</v>
      </c>
      <c r="M86" s="21">
        <v>59054967.57</v>
      </c>
      <c r="N86" s="47">
        <v>-527273087.08999997</v>
      </c>
    </row>
    <row r="87" spans="1:14" ht="15.5" x14ac:dyDescent="0.35">
      <c r="A87" s="25"/>
      <c r="B87" s="25">
        <v>2005</v>
      </c>
      <c r="C87" s="26" t="s">
        <v>81</v>
      </c>
      <c r="D87" s="38">
        <v>7567759.2000000002</v>
      </c>
      <c r="E87" s="20">
        <v>0</v>
      </c>
      <c r="F87" s="20">
        <v>0</v>
      </c>
      <c r="G87" s="21">
        <v>7567759.2000000002</v>
      </c>
      <c r="H87" s="21">
        <v>0</v>
      </c>
      <c r="J87" s="38">
        <v>-863475.13</v>
      </c>
      <c r="K87" s="20">
        <v>-128055.6</v>
      </c>
      <c r="L87" s="20">
        <v>0</v>
      </c>
      <c r="M87" s="21">
        <v>-991530.73</v>
      </c>
      <c r="N87" s="47">
        <v>6576228.4700000007</v>
      </c>
    </row>
    <row r="88" spans="1:14" ht="14.5" x14ac:dyDescent="0.35">
      <c r="A88" s="25"/>
      <c r="B88" s="25">
        <v>1875</v>
      </c>
      <c r="C88" s="26" t="s">
        <v>46</v>
      </c>
      <c r="D88" s="38">
        <v>87699.060000000012</v>
      </c>
      <c r="E88" s="20">
        <v>0</v>
      </c>
      <c r="F88" s="20">
        <v>0</v>
      </c>
      <c r="G88" s="21">
        <v>87699.060000000012</v>
      </c>
      <c r="H88" s="21">
        <v>0</v>
      </c>
      <c r="J88" s="38">
        <v>-10210.9</v>
      </c>
      <c r="K88" s="20">
        <v>-4385.7299999999996</v>
      </c>
      <c r="L88" s="20">
        <v>0</v>
      </c>
      <c r="M88" s="21">
        <v>-14596.63</v>
      </c>
      <c r="N88" s="47">
        <v>73102.430000000008</v>
      </c>
    </row>
    <row r="89" spans="1:14" ht="13" x14ac:dyDescent="0.3">
      <c r="A89" s="25"/>
      <c r="B89" s="25"/>
      <c r="C89" s="27" t="s">
        <v>37</v>
      </c>
      <c r="D89" s="48">
        <v>6183142343.9331093</v>
      </c>
      <c r="E89" s="48">
        <v>554571567.36640024</v>
      </c>
      <c r="F89" s="48">
        <v>-34262160.670000009</v>
      </c>
      <c r="G89" s="48">
        <v>6703451750.6295099</v>
      </c>
      <c r="H89" s="28">
        <v>0</v>
      </c>
      <c r="I89" s="29"/>
      <c r="J89" s="48">
        <v>-1551079207.1290007</v>
      </c>
      <c r="K89" s="48">
        <v>-264589687.02179998</v>
      </c>
      <c r="L89" s="48">
        <v>9250819.9399999995</v>
      </c>
      <c r="M89" s="48">
        <v>-1806418074.2108009</v>
      </c>
      <c r="N89" s="48">
        <v>4897033676.4187078</v>
      </c>
    </row>
    <row r="90" spans="1:14" ht="26" x14ac:dyDescent="0.35">
      <c r="A90" s="25"/>
      <c r="B90" s="25"/>
      <c r="C90" s="30" t="s">
        <v>38</v>
      </c>
      <c r="D90" s="38">
        <v>0</v>
      </c>
      <c r="E90" s="20">
        <v>0</v>
      </c>
      <c r="F90" s="20">
        <v>0</v>
      </c>
      <c r="G90" s="21">
        <v>0</v>
      </c>
      <c r="H90" s="21"/>
      <c r="J90" s="38">
        <v>0</v>
      </c>
      <c r="K90" s="20">
        <v>0</v>
      </c>
      <c r="L90" s="20">
        <v>0</v>
      </c>
      <c r="M90" s="21">
        <v>0</v>
      </c>
      <c r="N90" s="47">
        <v>0</v>
      </c>
    </row>
    <row r="91" spans="1:14" ht="26" x14ac:dyDescent="0.35">
      <c r="A91" s="25"/>
      <c r="B91" s="25"/>
      <c r="C91" s="32" t="s">
        <v>39</v>
      </c>
      <c r="D91" s="39">
        <v>-6086768.3467999995</v>
      </c>
      <c r="E91" s="33">
        <v>-139000.2064</v>
      </c>
      <c r="F91" s="33">
        <v>0</v>
      </c>
      <c r="G91" s="21">
        <v>-6225768.553199999</v>
      </c>
      <c r="H91" s="21"/>
      <c r="J91" s="39">
        <v>2147040.5134000001</v>
      </c>
      <c r="K91" s="20">
        <v>919095.31179999991</v>
      </c>
      <c r="L91" s="20">
        <v>0</v>
      </c>
      <c r="M91" s="21">
        <v>3066135.8251999998</v>
      </c>
      <c r="N91" s="47">
        <v>-3159632.7279999992</v>
      </c>
    </row>
    <row r="92" spans="1:14" ht="13" x14ac:dyDescent="0.3">
      <c r="A92" s="25"/>
      <c r="B92" s="25"/>
      <c r="C92" s="27" t="s">
        <v>92</v>
      </c>
      <c r="D92" s="48">
        <f>SUM(D89:D91)</f>
        <v>6177055575.5863094</v>
      </c>
      <c r="E92" s="48">
        <f t="shared" ref="E92:G92" si="0">SUM(E89:E91)</f>
        <v>554432567.16000021</v>
      </c>
      <c r="F92" s="48">
        <f t="shared" si="0"/>
        <v>-34262160.670000009</v>
      </c>
      <c r="G92" s="48">
        <f t="shared" si="0"/>
        <v>6697225982.0763102</v>
      </c>
      <c r="H92" s="28"/>
      <c r="I92" s="29"/>
      <c r="J92" s="48">
        <f t="shared" ref="J92" si="1">SUM(J89:J91)</f>
        <v>-1548932166.6156006</v>
      </c>
      <c r="K92" s="48">
        <f t="shared" ref="K92" si="2">SUM(K89:K91)</f>
        <v>-263670591.70999998</v>
      </c>
      <c r="L92" s="48">
        <f t="shared" ref="L92" si="3">SUM(L89:L91)</f>
        <v>9250819.9399999995</v>
      </c>
      <c r="M92" s="48">
        <f t="shared" ref="M92" si="4">SUM(M89:M91)</f>
        <v>-1803351938.3856008</v>
      </c>
      <c r="N92" s="48">
        <f t="shared" ref="N92" si="5">SUM(N89:N91)</f>
        <v>4893874043.6907082</v>
      </c>
    </row>
    <row r="93" spans="1:14" ht="14.5" x14ac:dyDescent="0.35">
      <c r="A93" s="25"/>
      <c r="B93" s="25"/>
      <c r="C93" s="58" t="s">
        <v>93</v>
      </c>
      <c r="D93" s="39">
        <f>'2-BA 2021'!G93</f>
        <v>427847515.21532595</v>
      </c>
      <c r="E93" s="20">
        <v>43333207.447000027</v>
      </c>
      <c r="F93" s="20"/>
      <c r="G93" s="21">
        <f>D93+E93+F93</f>
        <v>471180722.66232598</v>
      </c>
      <c r="H93" s="21"/>
      <c r="J93" s="39"/>
      <c r="K93" s="38"/>
      <c r="L93" s="38"/>
      <c r="M93" s="21">
        <f>J93+K93+L93</f>
        <v>0</v>
      </c>
      <c r="N93" s="47">
        <f>G93+M93</f>
        <v>471180722.66232598</v>
      </c>
    </row>
    <row r="94" spans="1:14" ht="13" x14ac:dyDescent="0.3">
      <c r="A94" s="25"/>
      <c r="B94" s="25"/>
      <c r="C94" s="27" t="s">
        <v>40</v>
      </c>
      <c r="D94" s="48">
        <f>D92+D93</f>
        <v>6604903090.8016357</v>
      </c>
      <c r="E94" s="48">
        <f>E92+E93</f>
        <v>597765774.60700023</v>
      </c>
      <c r="F94" s="48">
        <f t="shared" ref="F94:G94" si="6">F92+F93</f>
        <v>-34262160.670000009</v>
      </c>
      <c r="G94" s="48">
        <f t="shared" si="6"/>
        <v>7168406704.738636</v>
      </c>
      <c r="H94" s="48"/>
      <c r="I94" s="29"/>
      <c r="J94" s="48">
        <f>J92+J93</f>
        <v>-1548932166.6156006</v>
      </c>
      <c r="K94" s="48">
        <f t="shared" ref="K94:M94" si="7">K92+K93</f>
        <v>-263670591.70999998</v>
      </c>
      <c r="L94" s="48">
        <f t="shared" si="7"/>
        <v>9250819.9399999995</v>
      </c>
      <c r="M94" s="48">
        <f t="shared" si="7"/>
        <v>-1803351938.3856008</v>
      </c>
      <c r="N94" s="48">
        <f>N92+N93</f>
        <v>5365054766.353034</v>
      </c>
    </row>
    <row r="95" spans="1:14" ht="15.5" x14ac:dyDescent="0.35">
      <c r="A95" s="25"/>
      <c r="B95" s="25"/>
      <c r="C95" s="65" t="s">
        <v>82</v>
      </c>
      <c r="D95" s="66"/>
      <c r="E95" s="66"/>
      <c r="F95" s="66"/>
      <c r="G95" s="66"/>
      <c r="H95" s="66"/>
      <c r="I95" s="66"/>
      <c r="J95" s="67"/>
      <c r="K95" s="31"/>
      <c r="M95" s="34"/>
      <c r="N95" s="40"/>
    </row>
    <row r="96" spans="1:14" ht="14.5" x14ac:dyDescent="0.35">
      <c r="A96" s="25"/>
      <c r="B96" s="25"/>
      <c r="C96" s="65" t="s">
        <v>44</v>
      </c>
      <c r="D96" s="66"/>
      <c r="E96" s="66"/>
      <c r="F96" s="66"/>
      <c r="G96" s="66"/>
      <c r="H96" s="66"/>
      <c r="I96" s="66"/>
      <c r="J96" s="67"/>
      <c r="K96" s="48">
        <v>-263670591.70999998</v>
      </c>
      <c r="M96" s="34"/>
      <c r="N96" s="40"/>
    </row>
    <row r="98" spans="1:13" ht="13" x14ac:dyDescent="0.3">
      <c r="J98" s="2" t="s">
        <v>45</v>
      </c>
      <c r="M98" s="40"/>
    </row>
    <row r="99" spans="1:13" ht="14.5" x14ac:dyDescent="0.35">
      <c r="A99" s="25">
        <v>10</v>
      </c>
      <c r="B99" s="25"/>
      <c r="C99" s="35" t="s">
        <v>42</v>
      </c>
      <c r="D99" s="36"/>
      <c r="E99" s="36"/>
      <c r="F99" s="36"/>
      <c r="G99" s="36"/>
      <c r="H99" s="36"/>
      <c r="I99" s="36"/>
      <c r="J99" s="36" t="s">
        <v>42</v>
      </c>
      <c r="K99" s="36"/>
      <c r="L99" s="37">
        <v>-1624854.09</v>
      </c>
      <c r="M99" s="40"/>
    </row>
    <row r="100" spans="1:13" ht="14.5" x14ac:dyDescent="0.35">
      <c r="A100" s="25">
        <v>8</v>
      </c>
      <c r="B100" s="25"/>
      <c r="C100" s="35" t="s">
        <v>27</v>
      </c>
      <c r="D100" s="36"/>
      <c r="E100" s="36"/>
      <c r="F100" s="36"/>
      <c r="G100" s="36"/>
      <c r="H100" s="36"/>
      <c r="I100" s="36"/>
      <c r="J100" s="36" t="s">
        <v>27</v>
      </c>
      <c r="K100" s="36"/>
      <c r="L100" s="37"/>
    </row>
    <row r="101" spans="1:13" ht="14.5" x14ac:dyDescent="0.35">
      <c r="A101" s="25">
        <v>47</v>
      </c>
      <c r="B101" s="25"/>
      <c r="C101" s="35" t="s">
        <v>83</v>
      </c>
      <c r="D101" s="36"/>
      <c r="E101" s="36"/>
      <c r="F101" s="36"/>
      <c r="G101" s="36"/>
      <c r="H101" s="36"/>
      <c r="I101" s="36"/>
      <c r="J101" s="36" t="s">
        <v>83</v>
      </c>
      <c r="K101" s="36"/>
      <c r="L101" s="37">
        <v>16722502.189999999</v>
      </c>
    </row>
    <row r="102" spans="1:13" ht="13" x14ac:dyDescent="0.3">
      <c r="J102" s="68" t="s">
        <v>43</v>
      </c>
      <c r="K102" s="69"/>
      <c r="L102" s="49">
        <v>-278768239.81</v>
      </c>
    </row>
    <row r="103" spans="1:13" x14ac:dyDescent="0.25">
      <c r="A103" s="9" t="s">
        <v>84</v>
      </c>
    </row>
    <row r="104" spans="1:13" ht="14.5" x14ac:dyDescent="0.35">
      <c r="A104" s="1">
        <v>2</v>
      </c>
      <c r="B104" t="s">
        <v>85</v>
      </c>
    </row>
  </sheetData>
  <mergeCells count="11">
    <mergeCell ref="B24:N24"/>
    <mergeCell ref="A9:N9"/>
    <mergeCell ref="A10:N10"/>
    <mergeCell ref="B14:N15"/>
    <mergeCell ref="B17:N18"/>
    <mergeCell ref="B20:N20"/>
    <mergeCell ref="B26:N28"/>
    <mergeCell ref="D45:H45"/>
    <mergeCell ref="C95:J95"/>
    <mergeCell ref="C96:J96"/>
    <mergeCell ref="J102:K102"/>
  </mergeCells>
  <dataValidations count="1">
    <dataValidation type="list" allowBlank="1" showErrorMessage="1" error="Use the following date format when inserting a date:_x000a__x000a_Eg:  &quot;January 1, 2013&quot;" prompt="Use the following format eg: January 1, 2013" sqref="F42" xr:uid="{5B4B0089-3A9C-4F97-BB69-FA8F6DBF4E9F}">
      <formula1>"CGAAP, MIFRS,USGAAP, ASPE"</formula1>
    </dataValidation>
  </dataValidations>
  <pageMargins left="0.7" right="0.7" top="0.75" bottom="0.75" header="0.3" footer="0.3"/>
  <pageSetup scale="3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39808-8C72-4373-8C7C-B7B299F91CB9}">
  <sheetPr>
    <pageSetUpPr fitToPage="1"/>
  </sheetPr>
  <dimension ref="A1:T108"/>
  <sheetViews>
    <sheetView zoomScale="85" zoomScaleNormal="85" workbookViewId="0"/>
  </sheetViews>
  <sheetFormatPr defaultColWidth="9.453125" defaultRowHeight="12.5" x14ac:dyDescent="0.25"/>
  <cols>
    <col min="1" max="1" width="7.54296875" style="1" customWidth="1"/>
    <col min="2" max="2" width="10.453125" style="1" customWidth="1"/>
    <col min="3" max="3" width="37.54296875" style="2" customWidth="1"/>
    <col min="4" max="6" width="17.26953125" style="2" customWidth="1"/>
    <col min="7" max="7" width="19.7265625" style="2" bestFit="1" customWidth="1"/>
    <col min="8" max="8" width="18.26953125" style="2" customWidth="1"/>
    <col min="9" max="9" width="16.26953125" style="2" bestFit="1" customWidth="1"/>
    <col min="10" max="10" width="10.453125" style="2" bestFit="1" customWidth="1"/>
    <col min="11" max="11" width="1.54296875" style="2" customWidth="1"/>
    <col min="12" max="12" width="15.7265625" style="2" customWidth="1"/>
    <col min="13" max="14" width="17.26953125" style="2" customWidth="1"/>
    <col min="15" max="15" width="24.26953125" style="2" bestFit="1" customWidth="1"/>
    <col min="16" max="16" width="13.54296875" style="2" bestFit="1" customWidth="1"/>
    <col min="17" max="17" width="19.54296875" style="2" customWidth="1"/>
    <col min="18" max="18" width="20.26953125" style="2" customWidth="1"/>
    <col min="19" max="19" width="9.453125" style="2"/>
    <col min="20" max="20" width="16.26953125" style="2" customWidth="1"/>
    <col min="21" max="16384" width="9.453125" style="2"/>
  </cols>
  <sheetData>
    <row r="1" spans="1:18" ht="13" x14ac:dyDescent="0.3">
      <c r="Q1" s="3" t="s">
        <v>0</v>
      </c>
      <c r="R1" s="53" t="str">
        <f>+'2-BA 2020'!$N$1</f>
        <v>EB-2023-0195</v>
      </c>
    </row>
    <row r="2" spans="1:18" ht="13" x14ac:dyDescent="0.3">
      <c r="Q2" s="3" t="s">
        <v>1</v>
      </c>
      <c r="R2" s="4" t="str">
        <f>+'2-BA 2020'!$N$2</f>
        <v>Settlement Proposal</v>
      </c>
    </row>
    <row r="3" spans="1:18" ht="13" x14ac:dyDescent="0.3">
      <c r="Q3" s="3" t="s">
        <v>2</v>
      </c>
      <c r="R3" s="4"/>
    </row>
    <row r="4" spans="1:18" ht="13" x14ac:dyDescent="0.3">
      <c r="Q4" s="3" t="s">
        <v>3</v>
      </c>
      <c r="R4" s="4">
        <f>+'2-BA 2020'!$N$4</f>
        <v>2</v>
      </c>
    </row>
    <row r="5" spans="1:18" ht="13" x14ac:dyDescent="0.3">
      <c r="Q5" s="3" t="s">
        <v>4</v>
      </c>
      <c r="R5" s="5"/>
    </row>
    <row r="6" spans="1:18" ht="9" customHeight="1" x14ac:dyDescent="0.3">
      <c r="Q6" s="3"/>
      <c r="R6" s="6"/>
    </row>
    <row r="7" spans="1:18" ht="13" x14ac:dyDescent="0.3">
      <c r="Q7" s="3" t="s">
        <v>5</v>
      </c>
      <c r="R7" s="50">
        <f>+'2-BA 2020'!$N$7</f>
        <v>45520</v>
      </c>
    </row>
    <row r="8" spans="1:18" ht="9" customHeight="1" x14ac:dyDescent="0.25"/>
    <row r="9" spans="1:18" ht="20.25" customHeight="1" x14ac:dyDescent="0.25">
      <c r="A9" s="70" t="s">
        <v>47</v>
      </c>
      <c r="B9" s="70"/>
      <c r="C9" s="70"/>
      <c r="D9" s="70"/>
      <c r="E9" s="70"/>
      <c r="F9" s="70"/>
      <c r="G9" s="70"/>
      <c r="H9" s="70"/>
      <c r="I9" s="70"/>
      <c r="J9" s="70"/>
      <c r="K9" s="70"/>
      <c r="L9" s="70"/>
      <c r="M9" s="70"/>
      <c r="N9" s="70"/>
      <c r="O9" s="70"/>
      <c r="P9" s="70"/>
      <c r="Q9" s="70"/>
      <c r="R9" s="70"/>
    </row>
    <row r="10" spans="1:18" ht="21" x14ac:dyDescent="0.25">
      <c r="A10" s="70" t="s">
        <v>48</v>
      </c>
      <c r="B10" s="70"/>
      <c r="C10" s="70"/>
      <c r="D10" s="70"/>
      <c r="E10" s="70"/>
      <c r="F10" s="70"/>
      <c r="G10" s="70"/>
      <c r="H10" s="70"/>
      <c r="I10" s="70"/>
      <c r="J10" s="70"/>
      <c r="K10" s="70"/>
      <c r="L10" s="70"/>
      <c r="M10" s="70"/>
      <c r="N10" s="70"/>
      <c r="O10" s="70"/>
      <c r="P10" s="70"/>
      <c r="Q10" s="70"/>
      <c r="R10" s="70"/>
    </row>
    <row r="12" spans="1:18" ht="13" x14ac:dyDescent="0.3">
      <c r="A12" s="7" t="s">
        <v>49</v>
      </c>
    </row>
    <row r="14" spans="1:18" x14ac:dyDescent="0.25">
      <c r="A14" s="1">
        <v>1</v>
      </c>
      <c r="B14" s="71" t="s">
        <v>50</v>
      </c>
      <c r="C14" s="71"/>
      <c r="D14" s="71"/>
      <c r="E14" s="71"/>
      <c r="F14" s="71"/>
      <c r="G14" s="71"/>
      <c r="H14" s="71"/>
      <c r="I14" s="71"/>
      <c r="J14" s="71"/>
      <c r="K14" s="71"/>
      <c r="L14" s="71"/>
      <c r="M14" s="71"/>
      <c r="N14" s="71"/>
      <c r="O14" s="71"/>
      <c r="P14" s="71"/>
      <c r="Q14" s="71"/>
      <c r="R14" s="71"/>
    </row>
    <row r="15" spans="1:18" ht="29.25" customHeight="1" x14ac:dyDescent="0.25">
      <c r="B15" s="71"/>
      <c r="C15" s="71"/>
      <c r="D15" s="71"/>
      <c r="E15" s="71"/>
      <c r="F15" s="71"/>
      <c r="G15" s="71"/>
      <c r="H15" s="71"/>
      <c r="I15" s="71"/>
      <c r="J15" s="71"/>
      <c r="K15" s="71"/>
      <c r="L15" s="71"/>
      <c r="M15" s="71"/>
      <c r="N15" s="71"/>
      <c r="O15" s="71"/>
      <c r="P15" s="71"/>
      <c r="Q15" s="71"/>
      <c r="R15" s="71"/>
    </row>
    <row r="16" spans="1:18" ht="12.75" customHeight="1" x14ac:dyDescent="0.25"/>
    <row r="17" spans="1:18" x14ac:dyDescent="0.25">
      <c r="A17" s="1">
        <v>2</v>
      </c>
      <c r="B17" s="71" t="s">
        <v>51</v>
      </c>
      <c r="C17" s="71"/>
      <c r="D17" s="71"/>
      <c r="E17" s="71"/>
      <c r="F17" s="71"/>
      <c r="G17" s="71"/>
      <c r="H17" s="71"/>
      <c r="I17" s="71"/>
      <c r="J17" s="71"/>
      <c r="K17" s="71"/>
      <c r="L17" s="71"/>
      <c r="M17" s="71"/>
      <c r="N17" s="71"/>
      <c r="O17" s="71"/>
      <c r="P17" s="71"/>
      <c r="Q17" s="71"/>
      <c r="R17" s="71"/>
    </row>
    <row r="18" spans="1:18" x14ac:dyDescent="0.25">
      <c r="B18" s="71"/>
      <c r="C18" s="71"/>
      <c r="D18" s="71"/>
      <c r="E18" s="71"/>
      <c r="F18" s="71"/>
      <c r="G18" s="71"/>
      <c r="H18" s="71"/>
      <c r="I18" s="71"/>
      <c r="J18" s="71"/>
      <c r="K18" s="71"/>
      <c r="L18" s="71"/>
      <c r="M18" s="71"/>
      <c r="N18" s="71"/>
      <c r="O18" s="71"/>
      <c r="P18" s="71"/>
      <c r="Q18" s="71"/>
      <c r="R18" s="71"/>
    </row>
    <row r="20" spans="1:18" x14ac:dyDescent="0.25">
      <c r="A20" s="1">
        <v>3</v>
      </c>
      <c r="B20" s="61" t="s">
        <v>52</v>
      </c>
      <c r="C20" s="61"/>
      <c r="D20" s="61"/>
      <c r="E20" s="61"/>
      <c r="F20" s="61"/>
      <c r="G20" s="61"/>
      <c r="H20" s="61"/>
      <c r="I20" s="61"/>
      <c r="J20" s="61"/>
      <c r="K20" s="61"/>
      <c r="L20" s="61"/>
      <c r="M20" s="61"/>
      <c r="N20" s="61"/>
      <c r="O20" s="61"/>
      <c r="P20" s="61"/>
      <c r="Q20" s="61"/>
      <c r="R20" s="61"/>
    </row>
    <row r="22" spans="1:18" x14ac:dyDescent="0.25">
      <c r="A22" s="1">
        <v>4</v>
      </c>
      <c r="B22" s="9" t="s">
        <v>53</v>
      </c>
    </row>
    <row r="24" spans="1:18" ht="30.75" customHeight="1" x14ac:dyDescent="0.25">
      <c r="A24" s="1">
        <v>5</v>
      </c>
      <c r="B24" s="61" t="s">
        <v>54</v>
      </c>
      <c r="C24" s="61"/>
      <c r="D24" s="61"/>
      <c r="E24" s="61"/>
      <c r="F24" s="61"/>
      <c r="G24" s="61"/>
      <c r="H24" s="61"/>
      <c r="I24" s="61"/>
      <c r="J24" s="61"/>
      <c r="K24" s="61"/>
      <c r="L24" s="61"/>
      <c r="M24" s="61"/>
      <c r="N24" s="61"/>
      <c r="O24" s="61"/>
      <c r="P24" s="61"/>
      <c r="Q24" s="61"/>
      <c r="R24" s="61"/>
    </row>
    <row r="26" spans="1:18" x14ac:dyDescent="0.25">
      <c r="A26" s="1">
        <v>6</v>
      </c>
      <c r="B26" s="61" t="s">
        <v>55</v>
      </c>
      <c r="C26" s="61"/>
      <c r="D26" s="61"/>
      <c r="E26" s="61"/>
      <c r="F26" s="61"/>
      <c r="G26" s="61"/>
      <c r="H26" s="61"/>
      <c r="I26" s="61"/>
      <c r="J26" s="61"/>
      <c r="K26" s="61"/>
      <c r="L26" s="61"/>
      <c r="M26" s="61"/>
      <c r="N26" s="61"/>
      <c r="O26" s="61"/>
      <c r="P26" s="61"/>
      <c r="Q26" s="61"/>
      <c r="R26" s="61"/>
    </row>
    <row r="27" spans="1:18" x14ac:dyDescent="0.25">
      <c r="B27" s="61"/>
      <c r="C27" s="61"/>
      <c r="D27" s="61"/>
      <c r="E27" s="61"/>
      <c r="F27" s="61"/>
      <c r="G27" s="61"/>
      <c r="H27" s="61"/>
      <c r="I27" s="61"/>
      <c r="J27" s="61"/>
      <c r="K27" s="61"/>
      <c r="L27" s="61"/>
      <c r="M27" s="61"/>
      <c r="N27" s="61"/>
      <c r="O27" s="61"/>
      <c r="P27" s="61"/>
      <c r="Q27" s="61"/>
      <c r="R27" s="61"/>
    </row>
    <row r="28" spans="1:18" x14ac:dyDescent="0.25">
      <c r="B28" s="61"/>
      <c r="C28" s="61"/>
      <c r="D28" s="61"/>
      <c r="E28" s="61"/>
      <c r="F28" s="61"/>
      <c r="G28" s="61"/>
      <c r="H28" s="61"/>
      <c r="I28" s="61"/>
      <c r="J28" s="61"/>
      <c r="K28" s="61"/>
      <c r="L28" s="61"/>
      <c r="M28" s="61"/>
      <c r="N28" s="61"/>
      <c r="O28" s="61"/>
      <c r="P28" s="61"/>
      <c r="Q28" s="61"/>
      <c r="R28" s="61"/>
    </row>
    <row r="30" spans="1:18" ht="12.75" customHeight="1" x14ac:dyDescent="0.25">
      <c r="A30" s="1">
        <v>7</v>
      </c>
      <c r="B30" s="9" t="s">
        <v>56</v>
      </c>
      <c r="C30" s="51"/>
      <c r="D30" s="51"/>
      <c r="E30" s="51"/>
      <c r="F30" s="51"/>
      <c r="G30" s="51"/>
      <c r="H30" s="51"/>
      <c r="I30" s="51"/>
      <c r="J30" s="51"/>
      <c r="K30" s="51"/>
      <c r="L30" s="51"/>
      <c r="M30" s="51"/>
      <c r="N30" s="51"/>
      <c r="O30" s="51"/>
      <c r="P30" s="51"/>
      <c r="Q30" s="51"/>
      <c r="R30" s="51"/>
    </row>
    <row r="31" spans="1:18" x14ac:dyDescent="0.25">
      <c r="B31" s="51"/>
      <c r="C31" s="51"/>
      <c r="D31" s="51"/>
      <c r="E31" s="51"/>
      <c r="F31" s="51"/>
      <c r="G31" s="51"/>
      <c r="H31" s="51"/>
      <c r="I31" s="51"/>
      <c r="J31" s="51"/>
      <c r="K31" s="51"/>
      <c r="L31" s="51"/>
      <c r="M31" s="51"/>
      <c r="N31" s="51"/>
      <c r="O31" s="51"/>
      <c r="P31" s="51"/>
      <c r="Q31" s="51"/>
      <c r="R31" s="51"/>
    </row>
    <row r="32" spans="1:18" x14ac:dyDescent="0.25">
      <c r="A32" s="1">
        <v>8</v>
      </c>
      <c r="B32" s="9" t="s">
        <v>57</v>
      </c>
      <c r="C32" s="51"/>
      <c r="D32" s="51"/>
      <c r="E32" s="51"/>
      <c r="F32" s="51"/>
      <c r="G32" s="51"/>
      <c r="H32" s="51"/>
      <c r="I32" s="51"/>
      <c r="J32" s="51"/>
      <c r="K32" s="51"/>
      <c r="L32" s="51"/>
      <c r="M32" s="51"/>
      <c r="N32" s="51"/>
      <c r="O32" s="51"/>
      <c r="P32" s="51"/>
      <c r="Q32" s="51"/>
      <c r="R32" s="51"/>
    </row>
    <row r="34" spans="1:20" x14ac:dyDescent="0.25">
      <c r="B34" s="9"/>
    </row>
    <row r="36" spans="1:20" x14ac:dyDescent="0.25">
      <c r="B36" s="9"/>
    </row>
    <row r="42" spans="1:20" ht="15" thickBot="1" x14ac:dyDescent="0.35">
      <c r="G42" s="10" t="s">
        <v>58</v>
      </c>
      <c r="H42" s="42" t="s">
        <v>59</v>
      </c>
    </row>
    <row r="43" spans="1:20" ht="14.5" thickBot="1" x14ac:dyDescent="0.35">
      <c r="G43" s="10" t="s">
        <v>6</v>
      </c>
      <c r="H43" s="43">
        <v>2023</v>
      </c>
      <c r="I43" s="11"/>
      <c r="J43" s="44" t="b">
        <v>0</v>
      </c>
    </row>
    <row r="45" spans="1:20" ht="13" x14ac:dyDescent="0.3">
      <c r="D45" s="62" t="s">
        <v>60</v>
      </c>
      <c r="E45" s="63"/>
      <c r="F45" s="63"/>
      <c r="G45" s="63"/>
      <c r="H45" s="63"/>
      <c r="I45" s="63"/>
      <c r="J45" s="64"/>
      <c r="L45" s="12"/>
      <c r="M45" s="54"/>
      <c r="N45" s="54"/>
      <c r="O45" s="45" t="s">
        <v>61</v>
      </c>
      <c r="P45" s="45"/>
      <c r="Q45" s="46"/>
    </row>
    <row r="46" spans="1:20" ht="48.75" customHeight="1" x14ac:dyDescent="0.3">
      <c r="A46" s="13" t="s">
        <v>62</v>
      </c>
      <c r="B46" s="13" t="s">
        <v>63</v>
      </c>
      <c r="C46" s="14" t="s">
        <v>64</v>
      </c>
      <c r="D46" s="13" t="s">
        <v>65</v>
      </c>
      <c r="E46" s="13" t="s">
        <v>87</v>
      </c>
      <c r="F46" s="13" t="s">
        <v>88</v>
      </c>
      <c r="G46" s="15" t="s">
        <v>66</v>
      </c>
      <c r="H46" s="15" t="s">
        <v>67</v>
      </c>
      <c r="I46" s="13" t="s">
        <v>8</v>
      </c>
      <c r="J46" s="13" t="s">
        <v>68</v>
      </c>
      <c r="K46" s="16"/>
      <c r="L46" s="13" t="s">
        <v>65</v>
      </c>
      <c r="M46" s="13" t="s">
        <v>87</v>
      </c>
      <c r="N46" s="13" t="s">
        <v>88</v>
      </c>
      <c r="O46" s="17" t="s">
        <v>7</v>
      </c>
      <c r="P46" s="17" t="s">
        <v>67</v>
      </c>
      <c r="Q46" s="18" t="s">
        <v>8</v>
      </c>
      <c r="R46" s="13" t="s">
        <v>9</v>
      </c>
    </row>
    <row r="47" spans="1:20" ht="25.5" customHeight="1" x14ac:dyDescent="0.35">
      <c r="A47" s="13"/>
      <c r="B47" s="19">
        <v>1609</v>
      </c>
      <c r="C47" s="23" t="s">
        <v>36</v>
      </c>
      <c r="D47" s="38">
        <v>267647982.97</v>
      </c>
      <c r="E47" s="38"/>
      <c r="F47" s="38">
        <v>267647982.97</v>
      </c>
      <c r="G47" s="20">
        <v>338052.27</v>
      </c>
      <c r="H47" s="20">
        <v>0</v>
      </c>
      <c r="I47" s="21">
        <v>267986035.24000001</v>
      </c>
      <c r="J47" s="21">
        <v>0</v>
      </c>
      <c r="K47" s="16"/>
      <c r="L47" s="55">
        <v>-42392323.349999994</v>
      </c>
      <c r="M47" s="55">
        <v>0</v>
      </c>
      <c r="N47" s="55">
        <v>-42392323.349999994</v>
      </c>
      <c r="O47" s="20">
        <v>-11091957.130000001</v>
      </c>
      <c r="P47" s="20">
        <v>0</v>
      </c>
      <c r="Q47" s="21">
        <v>-53484280.479999997</v>
      </c>
      <c r="R47" s="47">
        <v>214501754.76000002</v>
      </c>
      <c r="T47" s="40"/>
    </row>
    <row r="48" spans="1:20" ht="25" x14ac:dyDescent="0.35">
      <c r="A48" s="19">
        <v>12</v>
      </c>
      <c r="B48" s="19">
        <v>1611</v>
      </c>
      <c r="C48" s="23" t="s">
        <v>10</v>
      </c>
      <c r="D48" s="38">
        <v>315731636.35359997</v>
      </c>
      <c r="E48" s="38"/>
      <c r="F48" s="38">
        <v>315731636.35359997</v>
      </c>
      <c r="G48" s="20">
        <v>32220841.359999999</v>
      </c>
      <c r="H48" s="20">
        <v>0.32</v>
      </c>
      <c r="I48" s="21">
        <v>347952478.03359997</v>
      </c>
      <c r="J48" s="21">
        <v>0</v>
      </c>
      <c r="K48" s="22"/>
      <c r="L48" s="55">
        <v>-213101999.4526</v>
      </c>
      <c r="M48" s="55">
        <v>0</v>
      </c>
      <c r="N48" s="55">
        <v>-213101999.4526</v>
      </c>
      <c r="O48" s="20">
        <v>-32115789.628599998</v>
      </c>
      <c r="P48" s="20">
        <v>0</v>
      </c>
      <c r="Q48" s="21">
        <v>-245217789.0812</v>
      </c>
      <c r="R48" s="47">
        <v>102734688.95239997</v>
      </c>
      <c r="T48" s="40"/>
    </row>
    <row r="49" spans="1:20" ht="25" x14ac:dyDescent="0.35">
      <c r="A49" s="19" t="s">
        <v>69</v>
      </c>
      <c r="B49" s="19">
        <v>1612</v>
      </c>
      <c r="C49" s="23" t="s">
        <v>70</v>
      </c>
      <c r="D49" s="38">
        <v>0</v>
      </c>
      <c r="E49" s="38"/>
      <c r="F49" s="38">
        <v>0</v>
      </c>
      <c r="G49" s="20">
        <v>0</v>
      </c>
      <c r="H49" s="20">
        <v>0</v>
      </c>
      <c r="I49" s="21">
        <v>0</v>
      </c>
      <c r="J49" s="21">
        <v>0</v>
      </c>
      <c r="K49" s="22"/>
      <c r="L49" s="55">
        <v>0</v>
      </c>
      <c r="M49" s="55">
        <v>0</v>
      </c>
      <c r="N49" s="55">
        <v>0</v>
      </c>
      <c r="O49" s="20">
        <v>0</v>
      </c>
      <c r="P49" s="20">
        <v>0</v>
      </c>
      <c r="Q49" s="21">
        <v>0</v>
      </c>
      <c r="R49" s="47">
        <v>0</v>
      </c>
      <c r="T49" s="40"/>
    </row>
    <row r="50" spans="1:20" ht="14.5" x14ac:dyDescent="0.35">
      <c r="A50" s="19" t="s">
        <v>11</v>
      </c>
      <c r="B50" s="19">
        <v>1805</v>
      </c>
      <c r="C50" s="23" t="s">
        <v>89</v>
      </c>
      <c r="D50" s="38">
        <v>6998948.9500000002</v>
      </c>
      <c r="E50" s="38"/>
      <c r="F50" s="38">
        <v>6998948.9500000002</v>
      </c>
      <c r="G50" s="20">
        <v>0</v>
      </c>
      <c r="H50" s="20">
        <v>454415.71</v>
      </c>
      <c r="I50" s="21">
        <v>7453364.6600000001</v>
      </c>
      <c r="J50" s="21">
        <v>0</v>
      </c>
      <c r="K50" s="22"/>
      <c r="L50" s="55">
        <v>0</v>
      </c>
      <c r="M50" s="55">
        <v>0</v>
      </c>
      <c r="N50" s="55">
        <v>0</v>
      </c>
      <c r="O50" s="20">
        <v>0</v>
      </c>
      <c r="P50" s="20">
        <v>0</v>
      </c>
      <c r="Q50" s="21">
        <v>0</v>
      </c>
      <c r="R50" s="47">
        <v>7453364.6600000001</v>
      </c>
      <c r="T50" s="40"/>
    </row>
    <row r="51" spans="1:20" ht="14.5" x14ac:dyDescent="0.35">
      <c r="A51" s="19">
        <v>47</v>
      </c>
      <c r="B51" s="19">
        <v>1808</v>
      </c>
      <c r="C51" s="23" t="s">
        <v>13</v>
      </c>
      <c r="D51" s="38">
        <v>180944443.81</v>
      </c>
      <c r="E51" s="38"/>
      <c r="F51" s="38">
        <v>180944443.81</v>
      </c>
      <c r="G51" s="20">
        <v>11006892.15</v>
      </c>
      <c r="H51" s="20">
        <v>-254996.32</v>
      </c>
      <c r="I51" s="21">
        <v>191696339.64000002</v>
      </c>
      <c r="J51" s="21">
        <v>0</v>
      </c>
      <c r="K51" s="22"/>
      <c r="L51" s="55">
        <v>-29198935.050000001</v>
      </c>
      <c r="M51" s="55">
        <v>0</v>
      </c>
      <c r="N51" s="55">
        <v>-29198935.050000001</v>
      </c>
      <c r="O51" s="20">
        <v>-9651109.6899999995</v>
      </c>
      <c r="P51" s="20">
        <v>40547.31</v>
      </c>
      <c r="Q51" s="21">
        <v>-38809497.43</v>
      </c>
      <c r="R51" s="47">
        <v>152886842.21000001</v>
      </c>
      <c r="T51" s="40"/>
    </row>
    <row r="52" spans="1:20" ht="14.5" x14ac:dyDescent="0.35">
      <c r="A52" s="19">
        <v>13</v>
      </c>
      <c r="B52" s="19">
        <v>1810</v>
      </c>
      <c r="C52" s="23" t="s">
        <v>24</v>
      </c>
      <c r="D52" s="38">
        <v>0</v>
      </c>
      <c r="E52" s="38"/>
      <c r="F52" s="38">
        <v>0</v>
      </c>
      <c r="G52" s="20">
        <v>0</v>
      </c>
      <c r="H52" s="20">
        <v>0</v>
      </c>
      <c r="I52" s="21">
        <v>0</v>
      </c>
      <c r="J52" s="21">
        <v>0</v>
      </c>
      <c r="K52" s="22"/>
      <c r="L52" s="55">
        <v>0</v>
      </c>
      <c r="M52" s="55">
        <v>0</v>
      </c>
      <c r="N52" s="55">
        <v>0</v>
      </c>
      <c r="O52" s="20">
        <v>0</v>
      </c>
      <c r="P52" s="20">
        <v>0</v>
      </c>
      <c r="Q52" s="21">
        <v>0</v>
      </c>
      <c r="R52" s="47">
        <v>0</v>
      </c>
      <c r="T52" s="40"/>
    </row>
    <row r="53" spans="1:20" ht="14.5" x14ac:dyDescent="0.35">
      <c r="A53" s="19">
        <v>47</v>
      </c>
      <c r="B53" s="19">
        <v>1815</v>
      </c>
      <c r="C53" s="23" t="s">
        <v>14</v>
      </c>
      <c r="D53" s="38">
        <v>37912701.829999998</v>
      </c>
      <c r="E53" s="38"/>
      <c r="F53" s="38">
        <v>37912701.829999998</v>
      </c>
      <c r="G53" s="20">
        <v>55621261.909999996</v>
      </c>
      <c r="H53" s="20">
        <v>0</v>
      </c>
      <c r="I53" s="21">
        <v>93533963.739999995</v>
      </c>
      <c r="J53" s="21">
        <v>0</v>
      </c>
      <c r="K53" s="22"/>
      <c r="L53" s="55">
        <v>-7052338.6600000001</v>
      </c>
      <c r="M53" s="55">
        <v>0</v>
      </c>
      <c r="N53" s="55">
        <v>-7052338.6600000001</v>
      </c>
      <c r="O53" s="20">
        <v>-1075169.4099999999</v>
      </c>
      <c r="P53" s="20">
        <v>0</v>
      </c>
      <c r="Q53" s="21">
        <v>-8127508.0700000003</v>
      </c>
      <c r="R53" s="47">
        <v>85406455.669999987</v>
      </c>
      <c r="T53" s="40"/>
    </row>
    <row r="54" spans="1:20" ht="14.5" x14ac:dyDescent="0.35">
      <c r="A54" s="19">
        <v>47</v>
      </c>
      <c r="B54" s="19">
        <v>1820</v>
      </c>
      <c r="C54" s="23" t="s">
        <v>15</v>
      </c>
      <c r="D54" s="38">
        <v>298627234.56</v>
      </c>
      <c r="E54" s="38"/>
      <c r="F54" s="38">
        <v>298627234.56</v>
      </c>
      <c r="G54" s="20">
        <v>19433062.879999999</v>
      </c>
      <c r="H54" s="20">
        <v>-3361861.94</v>
      </c>
      <c r="I54" s="21">
        <v>314698435.5</v>
      </c>
      <c r="J54" s="21">
        <v>0</v>
      </c>
      <c r="K54" s="22"/>
      <c r="L54" s="55">
        <v>-76938619.61999999</v>
      </c>
      <c r="M54" s="55">
        <v>0</v>
      </c>
      <c r="N54" s="55">
        <v>-76938619.61999999</v>
      </c>
      <c r="O54" s="20">
        <v>-8434832.2400000002</v>
      </c>
      <c r="P54" s="20">
        <v>2055249.1</v>
      </c>
      <c r="Q54" s="21">
        <v>-83318202.75999999</v>
      </c>
      <c r="R54" s="47">
        <v>231380232.74000001</v>
      </c>
      <c r="T54" s="40"/>
    </row>
    <row r="55" spans="1:20" ht="14.5" x14ac:dyDescent="0.35">
      <c r="A55" s="19">
        <v>47</v>
      </c>
      <c r="B55" s="19">
        <v>1825</v>
      </c>
      <c r="C55" s="23" t="s">
        <v>71</v>
      </c>
      <c r="D55" s="38">
        <v>4529638.4399999995</v>
      </c>
      <c r="E55" s="38"/>
      <c r="F55" s="38">
        <v>4529638.4399999995</v>
      </c>
      <c r="G55" s="20">
        <v>0</v>
      </c>
      <c r="H55" s="20">
        <v>0</v>
      </c>
      <c r="I55" s="21">
        <v>4529638.4399999995</v>
      </c>
      <c r="J55" s="21">
        <v>0</v>
      </c>
      <c r="K55" s="22"/>
      <c r="L55" s="55">
        <v>-653765.43999999994</v>
      </c>
      <c r="M55" s="55">
        <v>0</v>
      </c>
      <c r="N55" s="55">
        <v>-653765.43999999994</v>
      </c>
      <c r="O55" s="20">
        <v>-288981.84999999998</v>
      </c>
      <c r="P55" s="20">
        <v>0</v>
      </c>
      <c r="Q55" s="21">
        <v>-942747.28999999992</v>
      </c>
      <c r="R55" s="47">
        <v>3586891.1499999994</v>
      </c>
      <c r="T55" s="40"/>
    </row>
    <row r="56" spans="1:20" ht="14.5" x14ac:dyDescent="0.35">
      <c r="A56" s="19">
        <v>47</v>
      </c>
      <c r="B56" s="19">
        <v>1830</v>
      </c>
      <c r="C56" s="23" t="s">
        <v>16</v>
      </c>
      <c r="D56" s="38">
        <v>499715970.74000001</v>
      </c>
      <c r="E56" s="38"/>
      <c r="F56" s="38">
        <v>499715970.74000001</v>
      </c>
      <c r="G56" s="20">
        <v>39203878.990000002</v>
      </c>
      <c r="H56" s="20">
        <v>-8322802.0600000005</v>
      </c>
      <c r="I56" s="21">
        <v>530597047.67000002</v>
      </c>
      <c r="J56" s="21">
        <v>0</v>
      </c>
      <c r="K56" s="22"/>
      <c r="L56" s="55">
        <v>-94740052.279999986</v>
      </c>
      <c r="M56" s="55">
        <v>0</v>
      </c>
      <c r="N56" s="55">
        <v>-94740052.279999986</v>
      </c>
      <c r="O56" s="20">
        <v>-11810466.42</v>
      </c>
      <c r="P56" s="20">
        <v>2053658.73</v>
      </c>
      <c r="Q56" s="21">
        <v>-104496859.96999998</v>
      </c>
      <c r="R56" s="47">
        <v>426100187.70000005</v>
      </c>
      <c r="T56" s="40"/>
    </row>
    <row r="57" spans="1:20" ht="14.5" x14ac:dyDescent="0.35">
      <c r="A57" s="19">
        <v>47</v>
      </c>
      <c r="B57" s="19">
        <v>1835</v>
      </c>
      <c r="C57" s="23" t="s">
        <v>17</v>
      </c>
      <c r="D57" s="38">
        <v>576783173.1569097</v>
      </c>
      <c r="E57" s="38"/>
      <c r="F57" s="38">
        <v>576783173.1569097</v>
      </c>
      <c r="G57" s="20">
        <v>44384674.289999999</v>
      </c>
      <c r="H57" s="20">
        <v>-5589906.5700000003</v>
      </c>
      <c r="I57" s="21">
        <v>615577940.87690961</v>
      </c>
      <c r="J57" s="21">
        <v>0</v>
      </c>
      <c r="K57" s="22"/>
      <c r="L57" s="55">
        <v>-91642511.640000001</v>
      </c>
      <c r="M57" s="55">
        <v>0</v>
      </c>
      <c r="N57" s="55">
        <v>-91642511.640000001</v>
      </c>
      <c r="O57" s="20">
        <v>-14137184.960000001</v>
      </c>
      <c r="P57" s="20">
        <v>1360909.3699999999</v>
      </c>
      <c r="Q57" s="21">
        <v>-104418787.22999999</v>
      </c>
      <c r="R57" s="47">
        <v>511159153.64690959</v>
      </c>
      <c r="T57" s="40"/>
    </row>
    <row r="58" spans="1:20" ht="14.5" x14ac:dyDescent="0.35">
      <c r="A58" s="19">
        <v>47</v>
      </c>
      <c r="B58" s="19">
        <v>1840</v>
      </c>
      <c r="C58" s="23" t="s">
        <v>18</v>
      </c>
      <c r="D58" s="38">
        <v>1718374703.3100002</v>
      </c>
      <c r="E58" s="38"/>
      <c r="F58" s="38">
        <v>1718374703.3100002</v>
      </c>
      <c r="G58" s="20">
        <v>139689292.22999999</v>
      </c>
      <c r="H58" s="20">
        <v>-1732227.92</v>
      </c>
      <c r="I58" s="21">
        <v>1856331767.6200001</v>
      </c>
      <c r="J58" s="21">
        <v>0</v>
      </c>
      <c r="K58" s="22"/>
      <c r="L58" s="55">
        <v>-407253797.81000006</v>
      </c>
      <c r="M58" s="55">
        <v>0</v>
      </c>
      <c r="N58" s="55">
        <v>-407253797.81000006</v>
      </c>
      <c r="O58" s="20">
        <v>-32321086.690000001</v>
      </c>
      <c r="P58" s="20">
        <v>415845.35</v>
      </c>
      <c r="Q58" s="21">
        <v>-439159039.15000004</v>
      </c>
      <c r="R58" s="47">
        <v>1417172728.47</v>
      </c>
      <c r="T58" s="40"/>
    </row>
    <row r="59" spans="1:20" ht="14.5" x14ac:dyDescent="0.35">
      <c r="A59" s="19">
        <v>47</v>
      </c>
      <c r="B59" s="19">
        <v>1845</v>
      </c>
      <c r="C59" s="23" t="s">
        <v>19</v>
      </c>
      <c r="D59" s="38">
        <v>1391031191.5649993</v>
      </c>
      <c r="E59" s="38"/>
      <c r="F59" s="38">
        <v>1391031191.5649993</v>
      </c>
      <c r="G59" s="20">
        <v>154049530.26999998</v>
      </c>
      <c r="H59" s="20">
        <v>-12112947.569999998</v>
      </c>
      <c r="I59" s="21">
        <v>1532967774.2649994</v>
      </c>
      <c r="J59" s="21">
        <v>0</v>
      </c>
      <c r="K59" s="22"/>
      <c r="L59" s="55">
        <v>-222938781.81</v>
      </c>
      <c r="M59" s="55">
        <v>0</v>
      </c>
      <c r="N59" s="55">
        <v>-222938781.81</v>
      </c>
      <c r="O59" s="20">
        <v>-30486769.57</v>
      </c>
      <c r="P59" s="20">
        <v>1910922.0599999996</v>
      </c>
      <c r="Q59" s="21">
        <v>-251514629.31999999</v>
      </c>
      <c r="R59" s="47">
        <v>1281453144.9449995</v>
      </c>
      <c r="T59" s="40"/>
    </row>
    <row r="60" spans="1:20" ht="14.5" x14ac:dyDescent="0.35">
      <c r="A60" s="19">
        <v>47</v>
      </c>
      <c r="B60" s="19">
        <v>1850</v>
      </c>
      <c r="C60" s="23" t="s">
        <v>20</v>
      </c>
      <c r="D60" s="38">
        <v>867213442.69999993</v>
      </c>
      <c r="E60" s="38"/>
      <c r="F60" s="38">
        <v>867213442.69999993</v>
      </c>
      <c r="G60" s="20">
        <v>79928101.939999998</v>
      </c>
      <c r="H60" s="20">
        <v>-9421966.8699999992</v>
      </c>
      <c r="I60" s="21">
        <v>937719577.76999986</v>
      </c>
      <c r="J60" s="21">
        <v>0</v>
      </c>
      <c r="K60" s="22"/>
      <c r="L60" s="55">
        <v>-205018183.35000002</v>
      </c>
      <c r="M60" s="55">
        <v>0</v>
      </c>
      <c r="N60" s="55">
        <v>-205018183.35000002</v>
      </c>
      <c r="O60" s="20">
        <v>-28700871.239999998</v>
      </c>
      <c r="P60" s="20">
        <v>4050379.64</v>
      </c>
      <c r="Q60" s="21">
        <v>-229668674.95000005</v>
      </c>
      <c r="R60" s="47">
        <v>708050902.81999981</v>
      </c>
      <c r="T60" s="40"/>
    </row>
    <row r="61" spans="1:20" ht="14.5" x14ac:dyDescent="0.35">
      <c r="A61" s="19">
        <v>47</v>
      </c>
      <c r="B61" s="19">
        <v>1855</v>
      </c>
      <c r="C61" s="23" t="s">
        <v>21</v>
      </c>
      <c r="D61" s="38">
        <v>134384327.91000003</v>
      </c>
      <c r="E61" s="38"/>
      <c r="F61" s="38">
        <v>134384327.91000003</v>
      </c>
      <c r="G61" s="20">
        <v>2423779</v>
      </c>
      <c r="H61" s="20">
        <v>-1394985.5999999999</v>
      </c>
      <c r="I61" s="21">
        <v>135413121.31000003</v>
      </c>
      <c r="J61" s="21">
        <v>0</v>
      </c>
      <c r="K61" s="22"/>
      <c r="L61" s="55">
        <v>-23540702.57</v>
      </c>
      <c r="M61" s="55">
        <v>0</v>
      </c>
      <c r="N61" s="55">
        <v>-23540702.57</v>
      </c>
      <c r="O61" s="20">
        <v>-2523229.2000000002</v>
      </c>
      <c r="P61" s="20">
        <v>170273.97</v>
      </c>
      <c r="Q61" s="21">
        <v>-25893657.800000001</v>
      </c>
      <c r="R61" s="47">
        <v>109519463.51000004</v>
      </c>
      <c r="T61" s="40"/>
    </row>
    <row r="62" spans="1:20" ht="14.5" x14ac:dyDescent="0.35">
      <c r="A62" s="19">
        <v>47</v>
      </c>
      <c r="B62" s="19">
        <v>1860</v>
      </c>
      <c r="C62" s="23" t="s">
        <v>22</v>
      </c>
      <c r="D62" s="38">
        <v>120234523.19999999</v>
      </c>
      <c r="E62" s="38">
        <v>-120234523.2</v>
      </c>
      <c r="F62" s="38">
        <v>0</v>
      </c>
      <c r="G62" s="20">
        <v>0</v>
      </c>
      <c r="H62" s="20">
        <v>0</v>
      </c>
      <c r="I62" s="21">
        <v>0</v>
      </c>
      <c r="J62" s="21">
        <v>0</v>
      </c>
      <c r="K62" s="22"/>
      <c r="L62" s="55">
        <v>-38798874.620000005</v>
      </c>
      <c r="M62" s="55">
        <v>38798874.619999997</v>
      </c>
      <c r="N62" s="55">
        <v>0</v>
      </c>
      <c r="O62" s="20">
        <v>0</v>
      </c>
      <c r="P62" s="20">
        <v>10542817.140000001</v>
      </c>
      <c r="Q62" s="21">
        <v>10542817.140000001</v>
      </c>
      <c r="R62" s="47">
        <v>10542817.140000001</v>
      </c>
      <c r="T62" s="40"/>
    </row>
    <row r="63" spans="1:20" ht="14.5" x14ac:dyDescent="0.35">
      <c r="A63" s="19">
        <v>47</v>
      </c>
      <c r="B63" s="19">
        <v>1860</v>
      </c>
      <c r="C63" s="23" t="s">
        <v>41</v>
      </c>
      <c r="D63" s="38">
        <v>163805985.09</v>
      </c>
      <c r="E63" s="38">
        <v>120234523.2</v>
      </c>
      <c r="F63" s="38">
        <v>284040508.29000002</v>
      </c>
      <c r="G63" s="20">
        <v>17962089.510000002</v>
      </c>
      <c r="H63" s="20">
        <v>-603148.78000000119</v>
      </c>
      <c r="I63" s="21">
        <v>301399449.01999998</v>
      </c>
      <c r="J63" s="21">
        <v>0</v>
      </c>
      <c r="K63" s="22"/>
      <c r="L63" s="55">
        <v>-96469551.480000004</v>
      </c>
      <c r="M63" s="55">
        <v>-38798874.619999997</v>
      </c>
      <c r="N63" s="55">
        <v>-135268426.09999999</v>
      </c>
      <c r="O63" s="20">
        <v>-20470484.989999998</v>
      </c>
      <c r="P63" s="20">
        <v>-10738467.51</v>
      </c>
      <c r="Q63" s="21">
        <v>-166477378.59999999</v>
      </c>
      <c r="R63" s="47">
        <v>134922070.41999999</v>
      </c>
      <c r="T63" s="40"/>
    </row>
    <row r="64" spans="1:20" ht="14.5" x14ac:dyDescent="0.35">
      <c r="A64" s="19" t="s">
        <v>11</v>
      </c>
      <c r="B64" s="19">
        <v>1905</v>
      </c>
      <c r="C64" s="23" t="s">
        <v>12</v>
      </c>
      <c r="D64" s="38">
        <v>17356056.739999998</v>
      </c>
      <c r="E64" s="38"/>
      <c r="F64" s="38">
        <v>17356056.739999998</v>
      </c>
      <c r="G64" s="20">
        <v>0</v>
      </c>
      <c r="H64" s="20">
        <v>0</v>
      </c>
      <c r="I64" s="21">
        <v>17356056.739999998</v>
      </c>
      <c r="J64" s="21">
        <v>0</v>
      </c>
      <c r="K64" s="22"/>
      <c r="L64" s="55">
        <v>0</v>
      </c>
      <c r="M64" s="55">
        <v>0</v>
      </c>
      <c r="N64" s="55">
        <v>0</v>
      </c>
      <c r="O64" s="20">
        <v>0</v>
      </c>
      <c r="P64" s="20">
        <v>0</v>
      </c>
      <c r="Q64" s="21">
        <v>0</v>
      </c>
      <c r="R64" s="47">
        <v>17356056.739999998</v>
      </c>
      <c r="T64" s="40"/>
    </row>
    <row r="65" spans="1:20" ht="14.5" x14ac:dyDescent="0.35">
      <c r="A65" s="19">
        <v>47</v>
      </c>
      <c r="B65" s="19">
        <v>1908</v>
      </c>
      <c r="C65" s="23" t="s">
        <v>23</v>
      </c>
      <c r="D65" s="38">
        <v>268979953.05000007</v>
      </c>
      <c r="E65" s="38"/>
      <c r="F65" s="38">
        <v>268979953.05000007</v>
      </c>
      <c r="G65" s="20">
        <v>36515990.670000002</v>
      </c>
      <c r="H65" s="20">
        <v>845191.17999999993</v>
      </c>
      <c r="I65" s="21">
        <v>306341134.9000001</v>
      </c>
      <c r="J65" s="21">
        <v>0</v>
      </c>
      <c r="K65" s="22"/>
      <c r="L65" s="55">
        <v>-83805221.960000008</v>
      </c>
      <c r="M65" s="55">
        <v>0</v>
      </c>
      <c r="N65" s="55">
        <v>-83805221.960000008</v>
      </c>
      <c r="O65" s="20">
        <v>-14460608.34</v>
      </c>
      <c r="P65" s="20">
        <v>-652250.78999999992</v>
      </c>
      <c r="Q65" s="21">
        <v>-98918081.090000018</v>
      </c>
      <c r="R65" s="47">
        <v>207423053.81000006</v>
      </c>
      <c r="T65" s="40"/>
    </row>
    <row r="66" spans="1:20" ht="14.5" x14ac:dyDescent="0.35">
      <c r="A66" s="19">
        <v>13</v>
      </c>
      <c r="B66" s="19">
        <v>1910</v>
      </c>
      <c r="C66" s="23" t="s">
        <v>24</v>
      </c>
      <c r="D66" s="38">
        <v>983416.84</v>
      </c>
      <c r="E66" s="38"/>
      <c r="F66" s="38">
        <v>983416.84</v>
      </c>
      <c r="G66" s="20">
        <v>0</v>
      </c>
      <c r="H66" s="20">
        <v>0</v>
      </c>
      <c r="I66" s="21">
        <v>983416.84</v>
      </c>
      <c r="J66" s="21">
        <v>0</v>
      </c>
      <c r="K66" s="22"/>
      <c r="L66" s="55">
        <v>-844056.65</v>
      </c>
      <c r="M66" s="55">
        <v>0</v>
      </c>
      <c r="N66" s="55">
        <v>-844056.65</v>
      </c>
      <c r="O66" s="20">
        <v>-45915.35</v>
      </c>
      <c r="P66" s="20">
        <v>0</v>
      </c>
      <c r="Q66" s="21">
        <v>-889972</v>
      </c>
      <c r="R66" s="47">
        <v>93444.839999999967</v>
      </c>
      <c r="T66" s="40"/>
    </row>
    <row r="67" spans="1:20" ht="14.5" x14ac:dyDescent="0.35">
      <c r="A67" s="19">
        <v>8</v>
      </c>
      <c r="B67" s="19">
        <v>1915</v>
      </c>
      <c r="C67" s="23" t="s">
        <v>72</v>
      </c>
      <c r="D67" s="38">
        <v>22014744.449999999</v>
      </c>
      <c r="E67" s="38"/>
      <c r="F67" s="38">
        <v>22014744.449999999</v>
      </c>
      <c r="G67" s="20">
        <v>756058.69</v>
      </c>
      <c r="H67" s="20">
        <v>-909644.72</v>
      </c>
      <c r="I67" s="21">
        <v>21861158.420000002</v>
      </c>
      <c r="J67" s="21">
        <v>0</v>
      </c>
      <c r="K67" s="22"/>
      <c r="L67" s="55">
        <v>-16132102.74</v>
      </c>
      <c r="M67" s="55">
        <v>0</v>
      </c>
      <c r="N67" s="55">
        <v>-16132102.74</v>
      </c>
      <c r="O67" s="20">
        <v>-593418.59</v>
      </c>
      <c r="P67" s="20">
        <v>670138.72</v>
      </c>
      <c r="Q67" s="21">
        <v>-16055382.609999999</v>
      </c>
      <c r="R67" s="47">
        <v>5805775.8100000024</v>
      </c>
      <c r="T67" s="40"/>
    </row>
    <row r="68" spans="1:20" ht="14.5" x14ac:dyDescent="0.35">
      <c r="A68" s="19">
        <v>8</v>
      </c>
      <c r="B68" s="19">
        <v>1915</v>
      </c>
      <c r="C68" s="23" t="s">
        <v>73</v>
      </c>
      <c r="D68" s="38">
        <v>0</v>
      </c>
      <c r="E68" s="38"/>
      <c r="F68" s="38">
        <v>0</v>
      </c>
      <c r="G68" s="20">
        <v>0</v>
      </c>
      <c r="H68" s="20">
        <v>0</v>
      </c>
      <c r="I68" s="21">
        <v>0</v>
      </c>
      <c r="J68" s="21">
        <v>0</v>
      </c>
      <c r="K68" s="22"/>
      <c r="L68" s="55">
        <v>0</v>
      </c>
      <c r="M68" s="55">
        <v>0</v>
      </c>
      <c r="N68" s="55">
        <v>0</v>
      </c>
      <c r="O68" s="20">
        <v>0</v>
      </c>
      <c r="P68" s="20">
        <v>0</v>
      </c>
      <c r="Q68" s="21">
        <v>0</v>
      </c>
      <c r="R68" s="47">
        <v>0</v>
      </c>
      <c r="T68" s="40"/>
    </row>
    <row r="69" spans="1:20" ht="14.5" x14ac:dyDescent="0.35">
      <c r="A69" s="19">
        <v>10</v>
      </c>
      <c r="B69" s="19">
        <v>1920</v>
      </c>
      <c r="C69" s="23" t="s">
        <v>25</v>
      </c>
      <c r="D69" s="38">
        <v>0</v>
      </c>
      <c r="E69" s="38"/>
      <c r="F69" s="38">
        <v>0</v>
      </c>
      <c r="G69" s="20">
        <v>0</v>
      </c>
      <c r="H69" s="20">
        <v>0</v>
      </c>
      <c r="I69" s="21">
        <v>0</v>
      </c>
      <c r="J69" s="21">
        <v>0</v>
      </c>
      <c r="K69" s="22"/>
      <c r="L69" s="55">
        <v>0</v>
      </c>
      <c r="M69" s="55">
        <v>0</v>
      </c>
      <c r="N69" s="55">
        <v>0</v>
      </c>
      <c r="O69" s="20">
        <v>0</v>
      </c>
      <c r="P69" s="20">
        <v>0</v>
      </c>
      <c r="Q69" s="21">
        <v>0</v>
      </c>
      <c r="R69" s="47">
        <v>0</v>
      </c>
      <c r="T69" s="40"/>
    </row>
    <row r="70" spans="1:20" ht="14.5" x14ac:dyDescent="0.35">
      <c r="A70" s="19">
        <v>45</v>
      </c>
      <c r="B70" s="19">
        <v>1920</v>
      </c>
      <c r="C70" s="23" t="s">
        <v>74</v>
      </c>
      <c r="D70" s="38">
        <v>0</v>
      </c>
      <c r="E70" s="38"/>
      <c r="F70" s="38">
        <v>0</v>
      </c>
      <c r="G70" s="20">
        <v>0</v>
      </c>
      <c r="H70" s="20">
        <v>0</v>
      </c>
      <c r="I70" s="21">
        <v>0</v>
      </c>
      <c r="J70" s="21">
        <v>0</v>
      </c>
      <c r="K70" s="22"/>
      <c r="L70" s="55">
        <v>0</v>
      </c>
      <c r="M70" s="55">
        <v>0</v>
      </c>
      <c r="N70" s="55">
        <v>0</v>
      </c>
      <c r="O70" s="20">
        <v>0</v>
      </c>
      <c r="P70" s="20">
        <v>0</v>
      </c>
      <c r="Q70" s="21">
        <v>0</v>
      </c>
      <c r="R70" s="47">
        <v>0</v>
      </c>
      <c r="T70" s="40"/>
    </row>
    <row r="71" spans="1:20" ht="14.5" x14ac:dyDescent="0.35">
      <c r="A71" s="19">
        <v>50</v>
      </c>
      <c r="B71" s="19">
        <v>1920</v>
      </c>
      <c r="C71" s="23" t="s">
        <v>75</v>
      </c>
      <c r="D71" s="38">
        <v>121819050.36179999</v>
      </c>
      <c r="E71" s="38"/>
      <c r="F71" s="38">
        <v>121819050.36179999</v>
      </c>
      <c r="G71" s="20">
        <v>19211207.390000001</v>
      </c>
      <c r="H71" s="20">
        <v>0</v>
      </c>
      <c r="I71" s="21">
        <v>141030257.7518</v>
      </c>
      <c r="J71" s="21">
        <v>0</v>
      </c>
      <c r="K71" s="22"/>
      <c r="L71" s="55">
        <v>-88941598.346199989</v>
      </c>
      <c r="M71" s="55">
        <v>0</v>
      </c>
      <c r="N71" s="55">
        <v>-88941598.346199989</v>
      </c>
      <c r="O71" s="20">
        <v>-14670730.290600002</v>
      </c>
      <c r="P71" s="20">
        <v>0</v>
      </c>
      <c r="Q71" s="21">
        <v>-103612328.63679999</v>
      </c>
      <c r="R71" s="47">
        <v>37417929.11500001</v>
      </c>
      <c r="T71" s="40"/>
    </row>
    <row r="72" spans="1:20" ht="14.5" x14ac:dyDescent="0.35">
      <c r="A72" s="19">
        <v>10</v>
      </c>
      <c r="B72" s="19">
        <v>1930</v>
      </c>
      <c r="C72" s="23" t="s">
        <v>26</v>
      </c>
      <c r="D72" s="38">
        <v>47355159.25</v>
      </c>
      <c r="E72" s="38"/>
      <c r="F72" s="38">
        <v>47355159.25</v>
      </c>
      <c r="G72" s="20">
        <v>6007630</v>
      </c>
      <c r="H72" s="20">
        <v>-2905232.08</v>
      </c>
      <c r="I72" s="21">
        <v>50457557.170000002</v>
      </c>
      <c r="J72" s="21">
        <v>0</v>
      </c>
      <c r="K72" s="22"/>
      <c r="L72" s="55">
        <v>-30621375.570000004</v>
      </c>
      <c r="M72" s="55">
        <v>0</v>
      </c>
      <c r="N72" s="55">
        <v>-30621375.570000004</v>
      </c>
      <c r="O72" s="20">
        <v>-2124049.3299999996</v>
      </c>
      <c r="P72" s="20">
        <v>2905232.08</v>
      </c>
      <c r="Q72" s="21">
        <v>-29840192.82</v>
      </c>
      <c r="R72" s="47">
        <v>20617364.350000001</v>
      </c>
      <c r="T72" s="40"/>
    </row>
    <row r="73" spans="1:20" ht="14.5" x14ac:dyDescent="0.35">
      <c r="A73" s="19">
        <v>8</v>
      </c>
      <c r="B73" s="19">
        <v>1935</v>
      </c>
      <c r="C73" s="23" t="s">
        <v>27</v>
      </c>
      <c r="D73" s="38">
        <v>16411.25</v>
      </c>
      <c r="E73" s="38"/>
      <c r="F73" s="38">
        <v>16411.25</v>
      </c>
      <c r="G73" s="20">
        <v>0</v>
      </c>
      <c r="H73" s="20">
        <v>0</v>
      </c>
      <c r="I73" s="21">
        <v>16411.25</v>
      </c>
      <c r="J73" s="21">
        <v>0</v>
      </c>
      <c r="K73" s="22"/>
      <c r="L73" s="55">
        <v>-7144.13</v>
      </c>
      <c r="M73" s="55">
        <v>0</v>
      </c>
      <c r="N73" s="55">
        <v>-7144.13</v>
      </c>
      <c r="O73" s="20">
        <v>-621.26</v>
      </c>
      <c r="P73" s="20">
        <v>0</v>
      </c>
      <c r="Q73" s="21">
        <v>-7765.39</v>
      </c>
      <c r="R73" s="47">
        <v>8645.86</v>
      </c>
      <c r="T73" s="40"/>
    </row>
    <row r="74" spans="1:20" ht="14.5" x14ac:dyDescent="0.35">
      <c r="A74" s="19">
        <v>8</v>
      </c>
      <c r="B74" s="19">
        <v>1940</v>
      </c>
      <c r="C74" s="23" t="s">
        <v>28</v>
      </c>
      <c r="D74" s="38">
        <v>37056051.620000005</v>
      </c>
      <c r="E74" s="38"/>
      <c r="F74" s="38">
        <v>37056051.620000005</v>
      </c>
      <c r="G74" s="20">
        <v>4172633.77</v>
      </c>
      <c r="H74" s="20">
        <v>0</v>
      </c>
      <c r="I74" s="21">
        <v>41228685.390000008</v>
      </c>
      <c r="J74" s="21">
        <v>0</v>
      </c>
      <c r="K74" s="22"/>
      <c r="L74" s="55">
        <v>-21504057.390000001</v>
      </c>
      <c r="M74" s="55">
        <v>0</v>
      </c>
      <c r="N74" s="55">
        <v>-21504057.390000001</v>
      </c>
      <c r="O74" s="20">
        <v>-2850010.94</v>
      </c>
      <c r="P74" s="20">
        <v>0</v>
      </c>
      <c r="Q74" s="21">
        <v>-24354068.330000002</v>
      </c>
      <c r="R74" s="47">
        <v>16874617.060000006</v>
      </c>
      <c r="T74" s="40"/>
    </row>
    <row r="75" spans="1:20" ht="14.5" x14ac:dyDescent="0.35">
      <c r="A75" s="19">
        <v>8</v>
      </c>
      <c r="B75" s="19">
        <v>1945</v>
      </c>
      <c r="C75" s="23" t="s">
        <v>29</v>
      </c>
      <c r="D75" s="38">
        <v>480242.53</v>
      </c>
      <c r="E75" s="38"/>
      <c r="F75" s="38">
        <v>480242.53</v>
      </c>
      <c r="G75" s="20">
        <v>0</v>
      </c>
      <c r="H75" s="20">
        <v>0</v>
      </c>
      <c r="I75" s="21">
        <v>480242.53</v>
      </c>
      <c r="J75" s="21">
        <v>0</v>
      </c>
      <c r="K75" s="22"/>
      <c r="L75" s="55">
        <v>-480242.52999999997</v>
      </c>
      <c r="M75" s="55">
        <v>0</v>
      </c>
      <c r="N75" s="55">
        <v>-480242.52999999997</v>
      </c>
      <c r="O75" s="20">
        <v>0</v>
      </c>
      <c r="P75" s="20">
        <v>0</v>
      </c>
      <c r="Q75" s="21">
        <v>-480242.52999999997</v>
      </c>
      <c r="R75" s="47">
        <v>0</v>
      </c>
      <c r="T75" s="40"/>
    </row>
    <row r="76" spans="1:20" ht="14.5" x14ac:dyDescent="0.35">
      <c r="A76" s="19">
        <v>8</v>
      </c>
      <c r="B76" s="19">
        <v>1950</v>
      </c>
      <c r="C76" s="23" t="s">
        <v>76</v>
      </c>
      <c r="D76" s="38">
        <v>2021918.04</v>
      </c>
      <c r="E76" s="38"/>
      <c r="F76" s="38">
        <v>2021918.04</v>
      </c>
      <c r="G76" s="20">
        <v>37337</v>
      </c>
      <c r="H76" s="20">
        <v>-20650.310000000001</v>
      </c>
      <c r="I76" s="21">
        <v>2038604.73</v>
      </c>
      <c r="J76" s="21">
        <v>0</v>
      </c>
      <c r="K76" s="22"/>
      <c r="L76" s="55">
        <v>-1008175.39</v>
      </c>
      <c r="M76" s="55">
        <v>0</v>
      </c>
      <c r="N76" s="55">
        <v>-1008175.39</v>
      </c>
      <c r="O76" s="20">
        <v>-57383.12</v>
      </c>
      <c r="P76" s="20">
        <v>20650.310000000001</v>
      </c>
      <c r="Q76" s="21">
        <v>-1044908.2</v>
      </c>
      <c r="R76" s="47">
        <v>993696.53</v>
      </c>
      <c r="T76" s="40"/>
    </row>
    <row r="77" spans="1:20" ht="14.5" x14ac:dyDescent="0.35">
      <c r="A77" s="19">
        <v>8</v>
      </c>
      <c r="B77" s="19">
        <v>1955</v>
      </c>
      <c r="C77" s="23" t="s">
        <v>30</v>
      </c>
      <c r="D77" s="38">
        <v>95596072.399999991</v>
      </c>
      <c r="E77" s="38"/>
      <c r="F77" s="38">
        <v>95596072.399999991</v>
      </c>
      <c r="G77" s="20">
        <v>23408310.48</v>
      </c>
      <c r="H77" s="20">
        <v>0</v>
      </c>
      <c r="I77" s="21">
        <v>119004382.88</v>
      </c>
      <c r="J77" s="21">
        <v>0</v>
      </c>
      <c r="K77" s="22"/>
      <c r="L77" s="55">
        <v>-41212345.600000001</v>
      </c>
      <c r="M77" s="55">
        <v>0</v>
      </c>
      <c r="N77" s="55">
        <v>-41212345.600000001</v>
      </c>
      <c r="O77" s="20">
        <v>-7723559.2800000012</v>
      </c>
      <c r="P77" s="20">
        <v>0</v>
      </c>
      <c r="Q77" s="21">
        <v>-48935904.880000003</v>
      </c>
      <c r="R77" s="47">
        <v>70068478</v>
      </c>
      <c r="T77" s="40"/>
    </row>
    <row r="78" spans="1:20" ht="14.5" x14ac:dyDescent="0.35">
      <c r="A78" s="19">
        <v>8</v>
      </c>
      <c r="B78" s="19">
        <v>1955</v>
      </c>
      <c r="C78" s="23" t="s">
        <v>77</v>
      </c>
      <c r="D78" s="38">
        <v>0</v>
      </c>
      <c r="E78" s="38"/>
      <c r="F78" s="38">
        <v>0</v>
      </c>
      <c r="G78" s="20">
        <v>0</v>
      </c>
      <c r="H78" s="20">
        <v>0</v>
      </c>
      <c r="I78" s="21">
        <v>0</v>
      </c>
      <c r="J78" s="21">
        <v>0</v>
      </c>
      <c r="K78" s="22"/>
      <c r="L78" s="55">
        <v>0</v>
      </c>
      <c r="M78" s="55">
        <v>0</v>
      </c>
      <c r="N78" s="55">
        <v>0</v>
      </c>
      <c r="O78" s="20">
        <v>0</v>
      </c>
      <c r="P78" s="20">
        <v>0</v>
      </c>
      <c r="Q78" s="21">
        <v>0</v>
      </c>
      <c r="R78" s="47">
        <v>0</v>
      </c>
      <c r="T78" s="40"/>
    </row>
    <row r="79" spans="1:20" ht="14.5" x14ac:dyDescent="0.35">
      <c r="A79" s="19">
        <v>8</v>
      </c>
      <c r="B79" s="19">
        <v>1960</v>
      </c>
      <c r="C79" s="23" t="s">
        <v>31</v>
      </c>
      <c r="D79" s="38">
        <v>270977.71999999997</v>
      </c>
      <c r="E79" s="38"/>
      <c r="F79" s="38">
        <v>270977.71999999997</v>
      </c>
      <c r="G79" s="20">
        <v>0</v>
      </c>
      <c r="H79" s="20">
        <v>0</v>
      </c>
      <c r="I79" s="21">
        <v>270977.71999999997</v>
      </c>
      <c r="J79" s="21">
        <v>0</v>
      </c>
      <c r="K79" s="22"/>
      <c r="L79" s="55">
        <v>-269740.43</v>
      </c>
      <c r="M79" s="55">
        <v>0</v>
      </c>
      <c r="N79" s="55">
        <v>-269740.43</v>
      </c>
      <c r="O79" s="20">
        <v>-390.72</v>
      </c>
      <c r="P79" s="20">
        <v>0</v>
      </c>
      <c r="Q79" s="21">
        <v>-270131.14999999997</v>
      </c>
      <c r="R79" s="47">
        <v>846.57000000000698</v>
      </c>
      <c r="T79" s="40"/>
    </row>
    <row r="80" spans="1:20" ht="25" x14ac:dyDescent="0.35">
      <c r="A80" s="25">
        <v>47</v>
      </c>
      <c r="B80" s="19">
        <v>1970</v>
      </c>
      <c r="C80" s="23" t="s">
        <v>32</v>
      </c>
      <c r="D80" s="38">
        <v>3022833.64</v>
      </c>
      <c r="E80" s="38"/>
      <c r="F80" s="38">
        <v>3022833.64</v>
      </c>
      <c r="G80" s="20">
        <v>0</v>
      </c>
      <c r="H80" s="20">
        <v>0</v>
      </c>
      <c r="I80" s="21">
        <v>3022833.64</v>
      </c>
      <c r="J80" s="21">
        <v>0</v>
      </c>
      <c r="K80" s="22"/>
      <c r="L80" s="55">
        <v>-3022833.64</v>
      </c>
      <c r="M80" s="55">
        <v>0</v>
      </c>
      <c r="N80" s="55">
        <v>-3022833.64</v>
      </c>
      <c r="O80" s="20">
        <v>0</v>
      </c>
      <c r="P80" s="20">
        <v>0</v>
      </c>
      <c r="Q80" s="21">
        <v>-3022833.64</v>
      </c>
      <c r="R80" s="47">
        <v>0</v>
      </c>
      <c r="T80" s="40"/>
    </row>
    <row r="81" spans="1:20" ht="14.5" x14ac:dyDescent="0.35">
      <c r="A81" s="19">
        <v>47</v>
      </c>
      <c r="B81" s="19">
        <v>1975</v>
      </c>
      <c r="C81" s="23" t="s">
        <v>33</v>
      </c>
      <c r="D81" s="38">
        <v>0</v>
      </c>
      <c r="E81" s="38"/>
      <c r="F81" s="38">
        <v>0</v>
      </c>
      <c r="G81" s="20">
        <v>0</v>
      </c>
      <c r="H81" s="20">
        <v>0</v>
      </c>
      <c r="I81" s="21">
        <v>0</v>
      </c>
      <c r="J81" s="21">
        <v>0</v>
      </c>
      <c r="K81" s="22"/>
      <c r="L81" s="55">
        <v>0</v>
      </c>
      <c r="M81" s="55">
        <v>0</v>
      </c>
      <c r="N81" s="55">
        <v>0</v>
      </c>
      <c r="O81" s="20">
        <v>0</v>
      </c>
      <c r="P81" s="20">
        <v>0</v>
      </c>
      <c r="Q81" s="21">
        <v>0</v>
      </c>
      <c r="R81" s="47">
        <v>0</v>
      </c>
      <c r="T81" s="40"/>
    </row>
    <row r="82" spans="1:20" ht="14.5" x14ac:dyDescent="0.35">
      <c r="A82" s="19">
        <v>47</v>
      </c>
      <c r="B82" s="19">
        <v>1980</v>
      </c>
      <c r="C82" s="23" t="s">
        <v>34</v>
      </c>
      <c r="D82" s="38">
        <v>81215554.55219999</v>
      </c>
      <c r="E82" s="38"/>
      <c r="F82" s="38">
        <v>81215554.55219999</v>
      </c>
      <c r="G82" s="20">
        <v>4155901.24</v>
      </c>
      <c r="H82" s="20">
        <v>-207469.33</v>
      </c>
      <c r="I82" s="21">
        <v>85163986.462199986</v>
      </c>
      <c r="J82" s="21">
        <v>0</v>
      </c>
      <c r="K82" s="22"/>
      <c r="L82" s="55">
        <v>-26877582.912</v>
      </c>
      <c r="M82" s="55">
        <v>0</v>
      </c>
      <c r="N82" s="55">
        <v>-26877582.912</v>
      </c>
      <c r="O82" s="20">
        <v>-3492444.6409999998</v>
      </c>
      <c r="P82" s="20">
        <v>105459.11</v>
      </c>
      <c r="Q82" s="21">
        <v>-30264568.443</v>
      </c>
      <c r="R82" s="47">
        <v>54899418.019199982</v>
      </c>
      <c r="T82" s="40"/>
    </row>
    <row r="83" spans="1:20" ht="14.5" x14ac:dyDescent="0.35">
      <c r="A83" s="19">
        <v>47</v>
      </c>
      <c r="B83" s="19">
        <v>1985</v>
      </c>
      <c r="C83" s="23" t="s">
        <v>35</v>
      </c>
      <c r="D83" s="38">
        <v>0</v>
      </c>
      <c r="E83" s="38"/>
      <c r="F83" s="38">
        <v>0</v>
      </c>
      <c r="G83" s="20">
        <v>0</v>
      </c>
      <c r="H83" s="20">
        <v>0</v>
      </c>
      <c r="I83" s="21">
        <v>0</v>
      </c>
      <c r="J83" s="21">
        <v>0</v>
      </c>
      <c r="K83" s="22"/>
      <c r="L83" s="55">
        <v>0</v>
      </c>
      <c r="M83" s="55">
        <v>0</v>
      </c>
      <c r="N83" s="55">
        <v>0</v>
      </c>
      <c r="O83" s="20">
        <v>0</v>
      </c>
      <c r="P83" s="20">
        <v>0</v>
      </c>
      <c r="Q83" s="21">
        <v>0</v>
      </c>
      <c r="R83" s="47">
        <v>0</v>
      </c>
      <c r="T83" s="40"/>
    </row>
    <row r="84" spans="1:20" ht="14.5" x14ac:dyDescent="0.35">
      <c r="A84" s="1">
        <v>47</v>
      </c>
      <c r="B84" s="19">
        <v>1990</v>
      </c>
      <c r="C84" s="24" t="s">
        <v>78</v>
      </c>
      <c r="D84" s="38">
        <v>0</v>
      </c>
      <c r="E84" s="38"/>
      <c r="F84" s="38">
        <v>0</v>
      </c>
      <c r="G84" s="20">
        <v>0</v>
      </c>
      <c r="H84" s="20">
        <v>0</v>
      </c>
      <c r="I84" s="21">
        <v>0</v>
      </c>
      <c r="J84" s="21">
        <v>0</v>
      </c>
      <c r="K84" s="22"/>
      <c r="L84" s="55">
        <v>0</v>
      </c>
      <c r="M84" s="55">
        <v>0</v>
      </c>
      <c r="N84" s="55">
        <v>0</v>
      </c>
      <c r="O84" s="20">
        <v>0</v>
      </c>
      <c r="P84" s="20">
        <v>0</v>
      </c>
      <c r="Q84" s="21">
        <v>0</v>
      </c>
      <c r="R84" s="47">
        <v>0</v>
      </c>
      <c r="T84" s="40"/>
    </row>
    <row r="85" spans="1:20" ht="14.5" x14ac:dyDescent="0.35">
      <c r="A85" s="19">
        <v>47</v>
      </c>
      <c r="B85" s="19">
        <v>1995</v>
      </c>
      <c r="C85" s="23" t="s">
        <v>79</v>
      </c>
      <c r="D85" s="38">
        <v>0</v>
      </c>
      <c r="E85" s="38"/>
      <c r="F85" s="38">
        <v>0</v>
      </c>
      <c r="G85" s="20">
        <v>0</v>
      </c>
      <c r="H85" s="20">
        <v>0</v>
      </c>
      <c r="I85" s="21">
        <v>0</v>
      </c>
      <c r="J85" s="21">
        <v>0</v>
      </c>
      <c r="K85" s="22"/>
      <c r="L85" s="55">
        <v>0</v>
      </c>
      <c r="M85" s="55">
        <v>0</v>
      </c>
      <c r="N85" s="55">
        <v>0</v>
      </c>
      <c r="O85" s="20">
        <v>0</v>
      </c>
      <c r="P85" s="20">
        <v>0</v>
      </c>
      <c r="Q85" s="21">
        <v>0</v>
      </c>
      <c r="R85" s="47">
        <v>0</v>
      </c>
      <c r="T85" s="40"/>
    </row>
    <row r="86" spans="1:20" ht="14.5" x14ac:dyDescent="0.35">
      <c r="A86" s="19">
        <v>47</v>
      </c>
      <c r="B86" s="19">
        <v>2440</v>
      </c>
      <c r="C86" s="23" t="s">
        <v>80</v>
      </c>
      <c r="D86" s="38">
        <v>-586328054.65999997</v>
      </c>
      <c r="E86" s="38"/>
      <c r="F86" s="38">
        <v>-586328054.65999997</v>
      </c>
      <c r="G86" s="20">
        <v>-96289047.340000004</v>
      </c>
      <c r="H86" s="20">
        <v>2958445.31</v>
      </c>
      <c r="I86" s="21">
        <v>-679658656.69000006</v>
      </c>
      <c r="J86" s="21">
        <v>0</v>
      </c>
      <c r="L86" s="55">
        <v>59054967.57</v>
      </c>
      <c r="M86" s="55">
        <v>0</v>
      </c>
      <c r="N86" s="55">
        <v>59054967.57</v>
      </c>
      <c r="O86" s="20">
        <v>15745226.430000002</v>
      </c>
      <c r="P86" s="20">
        <v>-381035.94</v>
      </c>
      <c r="Q86" s="21">
        <v>74419158.060000002</v>
      </c>
      <c r="R86" s="47">
        <v>-605239498.63000011</v>
      </c>
      <c r="T86" s="40"/>
    </row>
    <row r="87" spans="1:20" ht="15.5" x14ac:dyDescent="0.35">
      <c r="A87" s="25"/>
      <c r="B87" s="25">
        <v>2005</v>
      </c>
      <c r="C87" s="26" t="s">
        <v>81</v>
      </c>
      <c r="D87" s="38">
        <v>7567759.2000000002</v>
      </c>
      <c r="E87" s="38"/>
      <c r="F87" s="38">
        <v>7567759.2000000002</v>
      </c>
      <c r="G87" s="20">
        <v>0</v>
      </c>
      <c r="H87" s="20">
        <v>0</v>
      </c>
      <c r="I87" s="21">
        <v>7567759.2000000002</v>
      </c>
      <c r="J87" s="21">
        <v>0</v>
      </c>
      <c r="L87" s="55">
        <v>-991530.73</v>
      </c>
      <c r="M87" s="55">
        <v>0</v>
      </c>
      <c r="N87" s="55">
        <v>-991530.73</v>
      </c>
      <c r="O87" s="20">
        <v>-128055.6</v>
      </c>
      <c r="P87" s="20">
        <v>0</v>
      </c>
      <c r="Q87" s="21">
        <v>-1119586.33</v>
      </c>
      <c r="R87" s="47">
        <v>6448172.8700000001</v>
      </c>
      <c r="T87" s="40"/>
    </row>
    <row r="88" spans="1:20" ht="14.5" x14ac:dyDescent="0.35">
      <c r="A88" s="25"/>
      <c r="B88" s="25">
        <v>1875</v>
      </c>
      <c r="C88" s="26" t="s">
        <v>46</v>
      </c>
      <c r="D88" s="38">
        <v>87699.060000000012</v>
      </c>
      <c r="E88" s="38"/>
      <c r="F88" s="38">
        <v>87699.060000000012</v>
      </c>
      <c r="G88" s="20">
        <v>0</v>
      </c>
      <c r="H88" s="20">
        <v>0</v>
      </c>
      <c r="I88" s="21">
        <v>87699.060000000012</v>
      </c>
      <c r="J88" s="21">
        <v>0</v>
      </c>
      <c r="L88" s="55">
        <v>-14596.63</v>
      </c>
      <c r="M88" s="55">
        <v>0</v>
      </c>
      <c r="N88" s="55">
        <v>-14596.63</v>
      </c>
      <c r="O88" s="20">
        <v>-3373.71</v>
      </c>
      <c r="P88" s="20">
        <v>0</v>
      </c>
      <c r="Q88" s="21">
        <v>-17970.34</v>
      </c>
      <c r="R88" s="47">
        <v>69728.720000000016</v>
      </c>
      <c r="T88" s="40"/>
    </row>
    <row r="89" spans="1:20" ht="13" x14ac:dyDescent="0.3">
      <c r="A89" s="25"/>
      <c r="B89" s="25"/>
      <c r="C89" s="27" t="s">
        <v>37</v>
      </c>
      <c r="D89" s="48">
        <v>6703451750.6295099</v>
      </c>
      <c r="E89" s="48">
        <v>0</v>
      </c>
      <c r="F89" s="48">
        <v>6703451750.6295099</v>
      </c>
      <c r="G89" s="48">
        <v>594237478.69999993</v>
      </c>
      <c r="H89" s="48">
        <v>-42579787.549999997</v>
      </c>
      <c r="I89" s="48">
        <v>7255109441.7795086</v>
      </c>
      <c r="J89" s="48">
        <v>0</v>
      </c>
      <c r="K89" s="29"/>
      <c r="L89" s="48">
        <v>-1806418074.2108009</v>
      </c>
      <c r="M89" s="48">
        <v>0</v>
      </c>
      <c r="N89" s="48">
        <v>-1806418074.2108006</v>
      </c>
      <c r="O89" s="48">
        <v>-233513267.76019999</v>
      </c>
      <c r="P89" s="48">
        <v>14530328.650000004</v>
      </c>
      <c r="Q89" s="48">
        <v>-2025401013.3209999</v>
      </c>
      <c r="R89" s="48">
        <v>5229708428.4585104</v>
      </c>
      <c r="T89" s="40"/>
    </row>
    <row r="90" spans="1:20" ht="26" x14ac:dyDescent="0.35">
      <c r="A90" s="25"/>
      <c r="B90" s="25"/>
      <c r="C90" s="30" t="s">
        <v>38</v>
      </c>
      <c r="D90" s="38"/>
      <c r="E90" s="38"/>
      <c r="F90" s="38"/>
      <c r="G90" s="20"/>
      <c r="H90" s="20"/>
      <c r="I90" s="21">
        <v>0</v>
      </c>
      <c r="J90" s="21"/>
      <c r="L90" s="55"/>
      <c r="M90" s="55"/>
      <c r="N90" s="55"/>
      <c r="O90" s="20"/>
      <c r="P90" s="20"/>
      <c r="Q90" s="21">
        <v>0</v>
      </c>
      <c r="R90" s="47">
        <v>0</v>
      </c>
      <c r="T90" s="40"/>
    </row>
    <row r="91" spans="1:20" ht="26" x14ac:dyDescent="0.35">
      <c r="A91" s="25"/>
      <c r="B91" s="25"/>
      <c r="C91" s="32" t="s">
        <v>39</v>
      </c>
      <c r="D91" s="38">
        <v>-6225768.553199999</v>
      </c>
      <c r="E91" s="38">
        <v>0</v>
      </c>
      <c r="F91" s="38">
        <v>-6225768.553199999</v>
      </c>
      <c r="G91" s="20">
        <v>0</v>
      </c>
      <c r="H91" s="20">
        <v>0</v>
      </c>
      <c r="I91" s="21">
        <v>-6225768.553199999</v>
      </c>
      <c r="J91" s="21"/>
      <c r="L91" s="55">
        <v>3066135.8251999998</v>
      </c>
      <c r="M91" s="55">
        <v>0</v>
      </c>
      <c r="N91" s="55">
        <v>3066135.8251999998</v>
      </c>
      <c r="O91" s="20">
        <v>857804.83019999985</v>
      </c>
      <c r="P91" s="20">
        <v>0</v>
      </c>
      <c r="Q91" s="21">
        <v>3923940.6553999996</v>
      </c>
      <c r="R91" s="47">
        <v>-2301827.8977999995</v>
      </c>
      <c r="T91" s="40"/>
    </row>
    <row r="92" spans="1:20" ht="13" x14ac:dyDescent="0.3">
      <c r="A92" s="25"/>
      <c r="B92" s="25"/>
      <c r="C92" s="27" t="s">
        <v>92</v>
      </c>
      <c r="D92" s="48">
        <f>SUM(D89:D91)</f>
        <v>6697225982.0763102</v>
      </c>
      <c r="E92" s="48">
        <f t="shared" ref="E92:I92" si="0">SUM(E89:E91)</f>
        <v>0</v>
      </c>
      <c r="F92" s="48">
        <f t="shared" si="0"/>
        <v>6697225982.0763102</v>
      </c>
      <c r="G92" s="48">
        <f t="shared" si="0"/>
        <v>594237478.69999993</v>
      </c>
      <c r="H92" s="48">
        <f t="shared" si="0"/>
        <v>-42579787.549999997</v>
      </c>
      <c r="I92" s="48">
        <f t="shared" si="0"/>
        <v>7248883673.2263088</v>
      </c>
      <c r="J92" s="48"/>
      <c r="K92" s="29"/>
      <c r="L92" s="48">
        <f t="shared" ref="L92" si="1">SUM(L89:L91)</f>
        <v>-1803351938.3856008</v>
      </c>
      <c r="M92" s="48">
        <f t="shared" ref="M92" si="2">SUM(M89:M91)</f>
        <v>0</v>
      </c>
      <c r="N92" s="48">
        <f t="shared" ref="N92" si="3">SUM(N89:N91)</f>
        <v>-1803351938.3856006</v>
      </c>
      <c r="O92" s="48">
        <f t="shared" ref="O92" si="4">SUM(O89:O91)</f>
        <v>-232655462.93000001</v>
      </c>
      <c r="P92" s="48">
        <f t="shared" ref="P92" si="5">SUM(P89:P91)</f>
        <v>14530328.650000004</v>
      </c>
      <c r="Q92" s="48">
        <f t="shared" ref="Q92" si="6">SUM(Q89:Q91)</f>
        <v>-2021477072.6655998</v>
      </c>
      <c r="R92" s="48">
        <f t="shared" ref="R92" si="7">SUM(R89:R91)</f>
        <v>5227406600.56071</v>
      </c>
      <c r="T92" s="40"/>
    </row>
    <row r="93" spans="1:20" ht="14.5" x14ac:dyDescent="0.35">
      <c r="A93" s="25"/>
      <c r="B93" s="25"/>
      <c r="C93" s="58" t="s">
        <v>93</v>
      </c>
      <c r="D93" s="38">
        <f>'2-BA 2022'!G93</f>
        <v>471180722.66232598</v>
      </c>
      <c r="E93" s="38">
        <v>0</v>
      </c>
      <c r="F93" s="38">
        <f>D93+E93</f>
        <v>471180722.66232598</v>
      </c>
      <c r="G93" s="20">
        <v>11633359.493400931</v>
      </c>
      <c r="H93" s="20"/>
      <c r="I93" s="21">
        <f>F93+G93+H93</f>
        <v>482814082.15572691</v>
      </c>
      <c r="J93" s="21"/>
      <c r="L93" s="55"/>
      <c r="M93" s="55"/>
      <c r="N93" s="55"/>
      <c r="O93" s="20"/>
      <c r="P93" s="20"/>
      <c r="Q93" s="21">
        <f>N93+O93+P93</f>
        <v>0</v>
      </c>
      <c r="R93" s="47">
        <f>I93+Q93</f>
        <v>482814082.15572691</v>
      </c>
      <c r="T93" s="40"/>
    </row>
    <row r="94" spans="1:20" ht="14.5" x14ac:dyDescent="0.35">
      <c r="A94" s="25"/>
      <c r="B94" s="25"/>
      <c r="C94" s="27" t="s">
        <v>40</v>
      </c>
      <c r="D94" s="48">
        <f>D92+D93</f>
        <v>7168406704.738636</v>
      </c>
      <c r="E94" s="48">
        <f t="shared" ref="E94:I94" si="8">E92+E93</f>
        <v>0</v>
      </c>
      <c r="F94" s="48">
        <f t="shared" si="8"/>
        <v>7168406704.738636</v>
      </c>
      <c r="G94" s="48">
        <f t="shared" si="8"/>
        <v>605870838.19340086</v>
      </c>
      <c r="H94" s="48">
        <f t="shared" si="8"/>
        <v>-42579787.549999997</v>
      </c>
      <c r="I94" s="48">
        <f t="shared" si="8"/>
        <v>7731697755.3820362</v>
      </c>
      <c r="J94" s="21"/>
      <c r="K94" s="29"/>
      <c r="L94" s="48">
        <f t="shared" ref="L94" si="9">L92+L93</f>
        <v>-1803351938.3856008</v>
      </c>
      <c r="M94" s="48">
        <f t="shared" ref="M94" si="10">M92+M93</f>
        <v>0</v>
      </c>
      <c r="N94" s="48">
        <f t="shared" ref="N94" si="11">N92+N93</f>
        <v>-1803351938.3856006</v>
      </c>
      <c r="O94" s="48">
        <f t="shared" ref="O94" si="12">O92+O93</f>
        <v>-232655462.93000001</v>
      </c>
      <c r="P94" s="48">
        <f t="shared" ref="P94" si="13">P92+P93</f>
        <v>14530328.650000004</v>
      </c>
      <c r="Q94" s="48">
        <f t="shared" ref="Q94" si="14">Q92+Q93</f>
        <v>-2021477072.6655998</v>
      </c>
      <c r="R94" s="48">
        <f t="shared" ref="R94" si="15">R92+R93</f>
        <v>5710220682.7164364</v>
      </c>
      <c r="T94" s="40"/>
    </row>
    <row r="95" spans="1:20" ht="15.5" x14ac:dyDescent="0.35">
      <c r="A95" s="25"/>
      <c r="B95" s="25"/>
      <c r="C95" s="65" t="s">
        <v>82</v>
      </c>
      <c r="D95" s="66"/>
      <c r="E95" s="66"/>
      <c r="F95" s="66"/>
      <c r="G95" s="66"/>
      <c r="H95" s="66"/>
      <c r="I95" s="66"/>
      <c r="J95" s="66"/>
      <c r="K95" s="66"/>
      <c r="L95" s="67"/>
      <c r="M95" s="52"/>
      <c r="N95" s="52"/>
      <c r="O95" s="31"/>
      <c r="Q95" s="34"/>
      <c r="R95" s="40"/>
    </row>
    <row r="96" spans="1:20" ht="14.5" x14ac:dyDescent="0.35">
      <c r="A96" s="25"/>
      <c r="B96" s="25"/>
      <c r="C96" s="65" t="s">
        <v>44</v>
      </c>
      <c r="D96" s="66"/>
      <c r="E96" s="66"/>
      <c r="F96" s="66"/>
      <c r="G96" s="66"/>
      <c r="H96" s="66"/>
      <c r="I96" s="66"/>
      <c r="J96" s="66"/>
      <c r="K96" s="66"/>
      <c r="L96" s="67"/>
      <c r="M96" s="52"/>
      <c r="N96" s="52"/>
      <c r="O96" s="48">
        <v>-232655462.93000001</v>
      </c>
      <c r="Q96" s="34"/>
      <c r="R96" s="40"/>
    </row>
    <row r="98" spans="1:16" ht="13" x14ac:dyDescent="0.3">
      <c r="L98" s="2" t="s">
        <v>45</v>
      </c>
    </row>
    <row r="99" spans="1:16" ht="14.5" x14ac:dyDescent="0.35">
      <c r="A99" s="25">
        <v>10</v>
      </c>
      <c r="B99" s="25"/>
      <c r="C99" s="35" t="s">
        <v>42</v>
      </c>
      <c r="D99" s="36"/>
      <c r="E99" s="36"/>
      <c r="F99" s="36"/>
      <c r="G99" s="36"/>
      <c r="H99" s="36"/>
      <c r="I99" s="36"/>
      <c r="J99" s="36"/>
      <c r="K99" s="36"/>
      <c r="L99" s="36" t="s">
        <v>42</v>
      </c>
      <c r="M99" s="36"/>
      <c r="N99" s="36"/>
      <c r="O99" s="36"/>
      <c r="P99" s="37">
        <v>-1293555.1000000001</v>
      </c>
    </row>
    <row r="100" spans="1:16" ht="14.5" x14ac:dyDescent="0.35">
      <c r="A100" s="25">
        <v>8</v>
      </c>
      <c r="B100" s="25"/>
      <c r="C100" s="35" t="s">
        <v>27</v>
      </c>
      <c r="D100" s="36"/>
      <c r="E100" s="36"/>
      <c r="F100" s="36"/>
      <c r="G100" s="36"/>
      <c r="H100" s="36"/>
      <c r="I100" s="36"/>
      <c r="J100" s="36"/>
      <c r="K100" s="36"/>
      <c r="L100" s="36" t="s">
        <v>27</v>
      </c>
      <c r="M100" s="36"/>
      <c r="N100" s="36"/>
      <c r="O100" s="36"/>
      <c r="P100" s="37"/>
    </row>
    <row r="101" spans="1:16" ht="14.5" x14ac:dyDescent="0.35">
      <c r="A101" s="25">
        <v>47</v>
      </c>
      <c r="B101" s="25"/>
      <c r="C101" s="35" t="s">
        <v>83</v>
      </c>
      <c r="D101" s="36"/>
      <c r="E101" s="36"/>
      <c r="F101" s="36"/>
      <c r="G101" s="36"/>
      <c r="H101" s="36"/>
      <c r="I101" s="36"/>
      <c r="J101" s="36"/>
      <c r="K101" s="36"/>
      <c r="L101" s="36" t="s">
        <v>83</v>
      </c>
      <c r="M101" s="36"/>
      <c r="N101" s="36"/>
      <c r="O101" s="36"/>
      <c r="P101" s="37">
        <v>15745226.430000002</v>
      </c>
    </row>
    <row r="102" spans="1:16" ht="13" x14ac:dyDescent="0.3">
      <c r="L102" s="68" t="s">
        <v>43</v>
      </c>
      <c r="M102" s="69"/>
      <c r="N102" s="69"/>
      <c r="O102" s="69"/>
      <c r="P102" s="49">
        <v>-247107134.26000002</v>
      </c>
    </row>
    <row r="103" spans="1:16" x14ac:dyDescent="0.25">
      <c r="A103" s="9" t="s">
        <v>84</v>
      </c>
    </row>
    <row r="104" spans="1:16" ht="14.5" x14ac:dyDescent="0.35">
      <c r="A104" s="1">
        <v>2</v>
      </c>
      <c r="B104" t="s">
        <v>85</v>
      </c>
    </row>
    <row r="106" spans="1:16" x14ac:dyDescent="0.25">
      <c r="A106" s="1">
        <v>9</v>
      </c>
      <c r="B106" s="9" t="s">
        <v>90</v>
      </c>
    </row>
    <row r="108" spans="1:16" x14ac:dyDescent="0.25">
      <c r="A108" s="1">
        <v>10</v>
      </c>
      <c r="B108" s="9" t="s">
        <v>91</v>
      </c>
    </row>
  </sheetData>
  <mergeCells count="11">
    <mergeCell ref="B24:R24"/>
    <mergeCell ref="A9:R9"/>
    <mergeCell ref="A10:R10"/>
    <mergeCell ref="B14:R15"/>
    <mergeCell ref="B17:R18"/>
    <mergeCell ref="B20:R20"/>
    <mergeCell ref="B26:R28"/>
    <mergeCell ref="D45:J45"/>
    <mergeCell ref="C95:L95"/>
    <mergeCell ref="C96:L96"/>
    <mergeCell ref="L102:O102"/>
  </mergeCells>
  <dataValidations count="1">
    <dataValidation type="list" allowBlank="1" showErrorMessage="1" error="Use the following date format when inserting a date:_x000a__x000a_Eg:  &quot;January 1, 2013&quot;" prompt="Use the following format eg: January 1, 2013" sqref="H42" xr:uid="{D74AB63D-9CF0-45B0-B22E-BB49DFF6AD0E}">
      <formula1>"CGAAP, MIFRS,USGAAP, ASPE"</formula1>
    </dataValidation>
  </dataValidations>
  <pageMargins left="0.7" right="0.7" top="0.75" bottom="0.75" header="0.3" footer="0.3"/>
  <pageSetup scale="2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9EAD8-9D90-4BA5-AFBB-F498A9FCA16A}">
  <sheetPr>
    <pageSetUpPr fitToPage="1"/>
  </sheetPr>
  <dimension ref="A1:R106"/>
  <sheetViews>
    <sheetView zoomScale="85" zoomScaleNormal="85" workbookViewId="0"/>
  </sheetViews>
  <sheetFormatPr defaultColWidth="9.453125" defaultRowHeight="12.5" x14ac:dyDescent="0.25"/>
  <cols>
    <col min="1" max="1" width="7.54296875" style="1" customWidth="1"/>
    <col min="2" max="2" width="10.453125" style="1" customWidth="1"/>
    <col min="3" max="3" width="37.54296875" style="2" customWidth="1"/>
    <col min="4" max="4" width="17.26953125" style="2" customWidth="1"/>
    <col min="5" max="5" width="19.7265625" style="2" bestFit="1" customWidth="1"/>
    <col min="6" max="6" width="18.26953125" style="2" customWidth="1"/>
    <col min="7" max="7" width="16.26953125" style="2" bestFit="1" customWidth="1"/>
    <col min="8" max="8" width="10.453125" style="2" bestFit="1" customWidth="1"/>
    <col min="9" max="9" width="1.54296875" style="2" customWidth="1"/>
    <col min="10" max="11" width="16.1796875" style="2" customWidth="1"/>
    <col min="12" max="12" width="15.7265625" style="2" customWidth="1"/>
    <col min="13" max="13" width="24.26953125" style="2" bestFit="1" customWidth="1"/>
    <col min="14" max="14" width="13.54296875" style="2" bestFit="1" customWidth="1"/>
    <col min="15" max="15" width="19.54296875" style="2" customWidth="1"/>
    <col min="16" max="16" width="20.26953125" style="2" customWidth="1"/>
    <col min="17" max="16384" width="9.453125" style="2"/>
  </cols>
  <sheetData>
    <row r="1" spans="1:16" ht="13" x14ac:dyDescent="0.3">
      <c r="O1" s="3" t="s">
        <v>0</v>
      </c>
      <c r="P1" s="53" t="str">
        <f>+'2-BA 2020'!$N$1</f>
        <v>EB-2023-0195</v>
      </c>
    </row>
    <row r="2" spans="1:16" ht="13" x14ac:dyDescent="0.3">
      <c r="O2" s="3" t="s">
        <v>1</v>
      </c>
      <c r="P2" s="4" t="str">
        <f>+'2-BA 2020'!$N$2</f>
        <v>Settlement Proposal</v>
      </c>
    </row>
    <row r="3" spans="1:16" ht="13" x14ac:dyDescent="0.3">
      <c r="O3" s="3" t="s">
        <v>2</v>
      </c>
      <c r="P3" s="4"/>
    </row>
    <row r="4" spans="1:16" ht="13" x14ac:dyDescent="0.3">
      <c r="O4" s="3" t="s">
        <v>3</v>
      </c>
      <c r="P4" s="4">
        <f>+'2-BA 2020'!$N$4</f>
        <v>2</v>
      </c>
    </row>
    <row r="5" spans="1:16" ht="13" x14ac:dyDescent="0.3">
      <c r="O5" s="3" t="s">
        <v>4</v>
      </c>
      <c r="P5" s="5"/>
    </row>
    <row r="6" spans="1:16" ht="9" customHeight="1" x14ac:dyDescent="0.3">
      <c r="O6" s="3"/>
      <c r="P6" s="6"/>
    </row>
    <row r="7" spans="1:16" ht="13" x14ac:dyDescent="0.3">
      <c r="O7" s="3" t="s">
        <v>5</v>
      </c>
      <c r="P7" s="50">
        <f>+'2-BA 2020'!$N$7</f>
        <v>45520</v>
      </c>
    </row>
    <row r="8" spans="1:16" ht="9" customHeight="1" x14ac:dyDescent="0.25"/>
    <row r="9" spans="1:16" ht="20.25" customHeight="1" x14ac:dyDescent="0.25">
      <c r="A9" s="70" t="s">
        <v>47</v>
      </c>
      <c r="B9" s="70"/>
      <c r="C9" s="70"/>
      <c r="D9" s="70"/>
      <c r="E9" s="70"/>
      <c r="F9" s="70"/>
      <c r="G9" s="70"/>
      <c r="H9" s="70"/>
      <c r="I9" s="70"/>
      <c r="J9" s="70"/>
      <c r="K9" s="70"/>
      <c r="L9" s="70"/>
      <c r="M9" s="70"/>
      <c r="N9" s="70"/>
      <c r="O9" s="70"/>
      <c r="P9" s="70"/>
    </row>
    <row r="10" spans="1:16" ht="21" x14ac:dyDescent="0.25">
      <c r="A10" s="70" t="s">
        <v>48</v>
      </c>
      <c r="B10" s="70"/>
      <c r="C10" s="70"/>
      <c r="D10" s="70"/>
      <c r="E10" s="70"/>
      <c r="F10" s="70"/>
      <c r="G10" s="70"/>
      <c r="H10" s="70"/>
      <c r="I10" s="70"/>
      <c r="J10" s="70"/>
      <c r="K10" s="70"/>
      <c r="L10" s="70"/>
      <c r="M10" s="70"/>
      <c r="N10" s="70"/>
      <c r="O10" s="70"/>
      <c r="P10" s="70"/>
    </row>
    <row r="12" spans="1:16" ht="13" x14ac:dyDescent="0.3">
      <c r="A12" s="7" t="s">
        <v>49</v>
      </c>
    </row>
    <row r="14" spans="1:16" x14ac:dyDescent="0.25">
      <c r="A14" s="1">
        <v>1</v>
      </c>
      <c r="B14" s="71" t="s">
        <v>50</v>
      </c>
      <c r="C14" s="71"/>
      <c r="D14" s="71"/>
      <c r="E14" s="71"/>
      <c r="F14" s="71"/>
      <c r="G14" s="71"/>
      <c r="H14" s="71"/>
      <c r="I14" s="71"/>
      <c r="J14" s="71"/>
      <c r="K14" s="71"/>
      <c r="L14" s="71"/>
      <c r="M14" s="71"/>
      <c r="N14" s="71"/>
      <c r="O14" s="71"/>
      <c r="P14" s="71"/>
    </row>
    <row r="15" spans="1:16" ht="29.25" customHeight="1" x14ac:dyDescent="0.25">
      <c r="B15" s="71"/>
      <c r="C15" s="71"/>
      <c r="D15" s="71"/>
      <c r="E15" s="71"/>
      <c r="F15" s="71"/>
      <c r="G15" s="71"/>
      <c r="H15" s="71"/>
      <c r="I15" s="71"/>
      <c r="J15" s="71"/>
      <c r="K15" s="71"/>
      <c r="L15" s="71"/>
      <c r="M15" s="71"/>
      <c r="N15" s="71"/>
      <c r="O15" s="71"/>
      <c r="P15" s="71"/>
    </row>
    <row r="16" spans="1:16" ht="12.75" customHeight="1" x14ac:dyDescent="0.25"/>
    <row r="17" spans="1:16" x14ac:dyDescent="0.25">
      <c r="A17" s="1">
        <v>2</v>
      </c>
      <c r="B17" s="71" t="s">
        <v>51</v>
      </c>
      <c r="C17" s="71"/>
      <c r="D17" s="71"/>
      <c r="E17" s="71"/>
      <c r="F17" s="71"/>
      <c r="G17" s="71"/>
      <c r="H17" s="71"/>
      <c r="I17" s="71"/>
      <c r="J17" s="71"/>
      <c r="K17" s="71"/>
      <c r="L17" s="71"/>
      <c r="M17" s="71"/>
      <c r="N17" s="71"/>
      <c r="O17" s="71"/>
      <c r="P17" s="71"/>
    </row>
    <row r="18" spans="1:16" x14ac:dyDescent="0.25">
      <c r="B18" s="71"/>
      <c r="C18" s="71"/>
      <c r="D18" s="71"/>
      <c r="E18" s="71"/>
      <c r="F18" s="71"/>
      <c r="G18" s="71"/>
      <c r="H18" s="71"/>
      <c r="I18" s="71"/>
      <c r="J18" s="71"/>
      <c r="K18" s="71"/>
      <c r="L18" s="71"/>
      <c r="M18" s="71"/>
      <c r="N18" s="71"/>
      <c r="O18" s="71"/>
      <c r="P18" s="71"/>
    </row>
    <row r="20" spans="1:16" x14ac:dyDescent="0.25">
      <c r="A20" s="1">
        <v>3</v>
      </c>
      <c r="B20" s="61" t="s">
        <v>52</v>
      </c>
      <c r="C20" s="61"/>
      <c r="D20" s="61"/>
      <c r="E20" s="61"/>
      <c r="F20" s="61"/>
      <c r="G20" s="61"/>
      <c r="H20" s="61"/>
      <c r="I20" s="61"/>
      <c r="J20" s="61"/>
      <c r="K20" s="61"/>
      <c r="L20" s="61"/>
      <c r="M20" s="61"/>
      <c r="N20" s="61"/>
      <c r="O20" s="61"/>
      <c r="P20" s="61"/>
    </row>
    <row r="22" spans="1:16" x14ac:dyDescent="0.25">
      <c r="A22" s="1">
        <v>4</v>
      </c>
      <c r="B22" s="9" t="s">
        <v>53</v>
      </c>
    </row>
    <row r="24" spans="1:16" ht="30.75" customHeight="1" x14ac:dyDescent="0.25">
      <c r="A24" s="1">
        <v>5</v>
      </c>
      <c r="B24" s="61" t="s">
        <v>54</v>
      </c>
      <c r="C24" s="61"/>
      <c r="D24" s="61"/>
      <c r="E24" s="61"/>
      <c r="F24" s="61"/>
      <c r="G24" s="61"/>
      <c r="H24" s="61"/>
      <c r="I24" s="61"/>
      <c r="J24" s="61"/>
      <c r="K24" s="61"/>
      <c r="L24" s="61"/>
      <c r="M24" s="61"/>
      <c r="N24" s="61"/>
      <c r="O24" s="61"/>
      <c r="P24" s="61"/>
    </row>
    <row r="26" spans="1:16" x14ac:dyDescent="0.25">
      <c r="A26" s="1">
        <v>6</v>
      </c>
      <c r="B26" s="61" t="s">
        <v>55</v>
      </c>
      <c r="C26" s="61"/>
      <c r="D26" s="61"/>
      <c r="E26" s="61"/>
      <c r="F26" s="61"/>
      <c r="G26" s="61"/>
      <c r="H26" s="61"/>
      <c r="I26" s="61"/>
      <c r="J26" s="61"/>
      <c r="K26" s="61"/>
      <c r="L26" s="61"/>
      <c r="M26" s="61"/>
      <c r="N26" s="61"/>
      <c r="O26" s="61"/>
      <c r="P26" s="61"/>
    </row>
    <row r="27" spans="1:16" x14ac:dyDescent="0.25">
      <c r="B27" s="61"/>
      <c r="C27" s="61"/>
      <c r="D27" s="61"/>
      <c r="E27" s="61"/>
      <c r="F27" s="61"/>
      <c r="G27" s="61"/>
      <c r="H27" s="61"/>
      <c r="I27" s="61"/>
      <c r="J27" s="61"/>
      <c r="K27" s="61"/>
      <c r="L27" s="61"/>
      <c r="M27" s="61"/>
      <c r="N27" s="61"/>
      <c r="O27" s="61"/>
      <c r="P27" s="61"/>
    </row>
    <row r="28" spans="1:16" x14ac:dyDescent="0.25">
      <c r="B28" s="61"/>
      <c r="C28" s="61"/>
      <c r="D28" s="61"/>
      <c r="E28" s="61"/>
      <c r="F28" s="61"/>
      <c r="G28" s="61"/>
      <c r="H28" s="61"/>
      <c r="I28" s="61"/>
      <c r="J28" s="61"/>
      <c r="K28" s="61"/>
      <c r="L28" s="61"/>
      <c r="M28" s="61"/>
      <c r="N28" s="61"/>
      <c r="O28" s="61"/>
      <c r="P28" s="61"/>
    </row>
    <row r="30" spans="1:16" ht="12.75" customHeight="1" x14ac:dyDescent="0.25">
      <c r="A30" s="1">
        <v>7</v>
      </c>
      <c r="B30" s="9" t="s">
        <v>56</v>
      </c>
      <c r="C30" s="51"/>
      <c r="D30" s="51"/>
      <c r="E30" s="51"/>
      <c r="F30" s="51"/>
      <c r="G30" s="51"/>
      <c r="H30" s="51"/>
      <c r="I30" s="51"/>
      <c r="J30" s="57"/>
      <c r="K30" s="57"/>
      <c r="L30" s="51"/>
      <c r="M30" s="51"/>
      <c r="N30" s="51"/>
      <c r="O30" s="51"/>
      <c r="P30" s="51"/>
    </row>
    <row r="31" spans="1:16" x14ac:dyDescent="0.25">
      <c r="B31" s="51"/>
      <c r="C31" s="51"/>
      <c r="D31" s="51"/>
      <c r="E31" s="51"/>
      <c r="F31" s="51"/>
      <c r="G31" s="51"/>
      <c r="H31" s="51"/>
      <c r="I31" s="51"/>
      <c r="J31" s="57"/>
      <c r="K31" s="57"/>
      <c r="L31" s="51"/>
      <c r="M31" s="51"/>
      <c r="N31" s="51"/>
      <c r="O31" s="51"/>
      <c r="P31" s="51"/>
    </row>
    <row r="32" spans="1:16" x14ac:dyDescent="0.25">
      <c r="A32" s="1">
        <v>8</v>
      </c>
      <c r="B32" s="9" t="s">
        <v>57</v>
      </c>
      <c r="C32" s="51"/>
      <c r="D32" s="51"/>
      <c r="E32" s="51"/>
      <c r="F32" s="51"/>
      <c r="G32" s="51"/>
      <c r="H32" s="51"/>
      <c r="I32" s="51"/>
      <c r="J32" s="57"/>
      <c r="K32" s="57"/>
      <c r="L32" s="51"/>
      <c r="M32" s="51"/>
      <c r="N32" s="51"/>
      <c r="O32" s="51"/>
      <c r="P32" s="51"/>
    </row>
    <row r="42" spans="1:18" ht="15" thickBot="1" x14ac:dyDescent="0.35">
      <c r="E42" s="10" t="s">
        <v>58</v>
      </c>
      <c r="F42" s="42" t="s">
        <v>59</v>
      </c>
    </row>
    <row r="43" spans="1:18" ht="14.5" thickBot="1" x14ac:dyDescent="0.35">
      <c r="E43" s="10" t="s">
        <v>6</v>
      </c>
      <c r="F43" s="43">
        <v>2024</v>
      </c>
      <c r="G43" s="11"/>
      <c r="H43" s="44" t="b">
        <v>0</v>
      </c>
    </row>
    <row r="45" spans="1:18" ht="13" x14ac:dyDescent="0.3">
      <c r="D45" s="62" t="s">
        <v>60</v>
      </c>
      <c r="E45" s="63"/>
      <c r="F45" s="63"/>
      <c r="G45" s="63"/>
      <c r="H45" s="64"/>
      <c r="J45" s="35"/>
      <c r="K45" s="36"/>
      <c r="L45" s="54"/>
      <c r="M45" s="45" t="s">
        <v>61</v>
      </c>
      <c r="N45" s="45"/>
      <c r="O45" s="46"/>
    </row>
    <row r="46" spans="1:18" ht="30" customHeight="1" x14ac:dyDescent="0.3">
      <c r="A46" s="13" t="s">
        <v>62</v>
      </c>
      <c r="B46" s="13" t="s">
        <v>63</v>
      </c>
      <c r="C46" s="14" t="s">
        <v>64</v>
      </c>
      <c r="D46" s="13" t="s">
        <v>65</v>
      </c>
      <c r="E46" s="15" t="s">
        <v>66</v>
      </c>
      <c r="F46" s="15" t="s">
        <v>67</v>
      </c>
      <c r="G46" s="13" t="s">
        <v>8</v>
      </c>
      <c r="H46" s="13" t="s">
        <v>68</v>
      </c>
      <c r="I46" s="16"/>
      <c r="J46" s="13" t="s">
        <v>65</v>
      </c>
      <c r="K46" s="13" t="s">
        <v>87</v>
      </c>
      <c r="L46" s="13" t="s">
        <v>88</v>
      </c>
      <c r="M46" s="17" t="s">
        <v>7</v>
      </c>
      <c r="N46" s="17" t="s">
        <v>67</v>
      </c>
      <c r="O46" s="18" t="s">
        <v>8</v>
      </c>
      <c r="P46" s="13" t="s">
        <v>9</v>
      </c>
    </row>
    <row r="47" spans="1:18" ht="25.5" customHeight="1" x14ac:dyDescent="0.35">
      <c r="A47" s="13"/>
      <c r="B47" s="19">
        <v>1609</v>
      </c>
      <c r="C47" s="23" t="s">
        <v>36</v>
      </c>
      <c r="D47" s="38">
        <v>267986035.24000001</v>
      </c>
      <c r="E47" s="20">
        <v>5417355.7574631833</v>
      </c>
      <c r="F47" s="20">
        <v>0</v>
      </c>
      <c r="G47" s="21">
        <v>273403390.99746317</v>
      </c>
      <c r="H47" s="21">
        <v>0</v>
      </c>
      <c r="I47" s="16"/>
      <c r="J47" s="38">
        <v>-53484280.479999997</v>
      </c>
      <c r="K47" s="38"/>
      <c r="L47" s="38">
        <v>-53484280.479999997</v>
      </c>
      <c r="M47" s="20">
        <v>-11211056.044418328</v>
      </c>
      <c r="N47" s="20">
        <v>0</v>
      </c>
      <c r="O47" s="21">
        <v>-64695336.524418324</v>
      </c>
      <c r="P47" s="47">
        <v>208708054.47304484</v>
      </c>
      <c r="R47" s="40"/>
    </row>
    <row r="48" spans="1:18" ht="25" x14ac:dyDescent="0.35">
      <c r="A48" s="19">
        <v>12</v>
      </c>
      <c r="B48" s="19">
        <v>1611</v>
      </c>
      <c r="C48" s="23" t="s">
        <v>10</v>
      </c>
      <c r="D48" s="38">
        <v>347952478.03359997</v>
      </c>
      <c r="E48" s="20">
        <v>70720703.48452422</v>
      </c>
      <c r="F48" s="20">
        <v>0</v>
      </c>
      <c r="G48" s="21">
        <v>418673181.51812422</v>
      </c>
      <c r="H48" s="21">
        <v>0</v>
      </c>
      <c r="I48" s="22"/>
      <c r="J48" s="38">
        <v>-245217789.0812</v>
      </c>
      <c r="K48" s="38"/>
      <c r="L48" s="38">
        <v>-245217789.0812</v>
      </c>
      <c r="M48" s="20">
        <v>-36954193.466342486</v>
      </c>
      <c r="N48" s="20">
        <v>0</v>
      </c>
      <c r="O48" s="21">
        <v>-282171982.54754251</v>
      </c>
      <c r="P48" s="47">
        <v>136501198.97058171</v>
      </c>
      <c r="R48" s="40"/>
    </row>
    <row r="49" spans="1:18" ht="25" x14ac:dyDescent="0.35">
      <c r="A49" s="19" t="s">
        <v>69</v>
      </c>
      <c r="B49" s="19">
        <v>1612</v>
      </c>
      <c r="C49" s="23" t="s">
        <v>70</v>
      </c>
      <c r="D49" s="38">
        <v>0</v>
      </c>
      <c r="E49" s="20">
        <v>0</v>
      </c>
      <c r="F49" s="20">
        <v>0</v>
      </c>
      <c r="G49" s="21">
        <v>0</v>
      </c>
      <c r="H49" s="21">
        <v>0</v>
      </c>
      <c r="I49" s="22"/>
      <c r="J49" s="38">
        <v>0</v>
      </c>
      <c r="K49" s="38"/>
      <c r="L49" s="38">
        <v>0</v>
      </c>
      <c r="M49" s="20">
        <v>0</v>
      </c>
      <c r="N49" s="20">
        <v>0</v>
      </c>
      <c r="O49" s="21">
        <v>0</v>
      </c>
      <c r="P49" s="47">
        <v>0</v>
      </c>
      <c r="R49" s="40"/>
    </row>
    <row r="50" spans="1:18" ht="14.5" x14ac:dyDescent="0.35">
      <c r="A50" s="19" t="s">
        <v>11</v>
      </c>
      <c r="B50" s="19">
        <v>1805</v>
      </c>
      <c r="C50" s="23" t="s">
        <v>12</v>
      </c>
      <c r="D50" s="38">
        <v>7453364.6600000001</v>
      </c>
      <c r="E50" s="20">
        <v>0</v>
      </c>
      <c r="F50" s="20">
        <v>0</v>
      </c>
      <c r="G50" s="21">
        <v>7453364.6600000001</v>
      </c>
      <c r="H50" s="21">
        <v>0</v>
      </c>
      <c r="I50" s="22"/>
      <c r="J50" s="38">
        <v>0</v>
      </c>
      <c r="K50" s="38"/>
      <c r="L50" s="38">
        <v>0</v>
      </c>
      <c r="M50" s="20">
        <v>0</v>
      </c>
      <c r="N50" s="20">
        <v>0</v>
      </c>
      <c r="O50" s="21">
        <v>0</v>
      </c>
      <c r="P50" s="47">
        <v>7453364.6600000001</v>
      </c>
      <c r="R50" s="40"/>
    </row>
    <row r="51" spans="1:18" ht="14.5" x14ac:dyDescent="0.35">
      <c r="A51" s="19">
        <v>47</v>
      </c>
      <c r="B51" s="19">
        <v>1808</v>
      </c>
      <c r="C51" s="23" t="s">
        <v>13</v>
      </c>
      <c r="D51" s="38">
        <v>191696339.64000002</v>
      </c>
      <c r="E51" s="20">
        <v>6640071.8439458888</v>
      </c>
      <c r="F51" s="20">
        <v>0</v>
      </c>
      <c r="G51" s="21">
        <v>198336411.48394591</v>
      </c>
      <c r="H51" s="21">
        <v>0</v>
      </c>
      <c r="I51" s="22"/>
      <c r="J51" s="38">
        <v>-38809497.43</v>
      </c>
      <c r="K51" s="38"/>
      <c r="L51" s="38">
        <v>-38809497.43</v>
      </c>
      <c r="M51" s="20">
        <v>-6747000.0191785991</v>
      </c>
      <c r="N51" s="20">
        <v>0</v>
      </c>
      <c r="O51" s="21">
        <v>-45556497.449178599</v>
      </c>
      <c r="P51" s="47">
        <v>152779914.0347673</v>
      </c>
      <c r="R51" s="40"/>
    </row>
    <row r="52" spans="1:18" ht="14.5" x14ac:dyDescent="0.35">
      <c r="A52" s="19">
        <v>13</v>
      </c>
      <c r="B52" s="19">
        <v>1810</v>
      </c>
      <c r="C52" s="23" t="s">
        <v>24</v>
      </c>
      <c r="D52" s="38">
        <v>0</v>
      </c>
      <c r="E52" s="20">
        <v>0</v>
      </c>
      <c r="F52" s="20">
        <v>0</v>
      </c>
      <c r="G52" s="21">
        <v>0</v>
      </c>
      <c r="H52" s="21">
        <v>0</v>
      </c>
      <c r="I52" s="22"/>
      <c r="J52" s="38">
        <v>0</v>
      </c>
      <c r="K52" s="38"/>
      <c r="L52" s="38">
        <v>0</v>
      </c>
      <c r="M52" s="20">
        <v>0</v>
      </c>
      <c r="N52" s="20">
        <v>0</v>
      </c>
      <c r="O52" s="21">
        <v>0</v>
      </c>
      <c r="P52" s="47">
        <v>0</v>
      </c>
      <c r="R52" s="40"/>
    </row>
    <row r="53" spans="1:18" ht="14.5" x14ac:dyDescent="0.35">
      <c r="A53" s="19">
        <v>47</v>
      </c>
      <c r="B53" s="19">
        <v>1815</v>
      </c>
      <c r="C53" s="23" t="s">
        <v>14</v>
      </c>
      <c r="D53" s="38">
        <v>93533963.739999995</v>
      </c>
      <c r="E53" s="20">
        <v>5608742.260278523</v>
      </c>
      <c r="F53" s="20">
        <v>-547630.77126857627</v>
      </c>
      <c r="G53" s="21">
        <v>98595075.229009941</v>
      </c>
      <c r="H53" s="21">
        <v>0</v>
      </c>
      <c r="I53" s="22"/>
      <c r="J53" s="38">
        <v>-8127508.0700000003</v>
      </c>
      <c r="K53" s="38"/>
      <c r="L53" s="38">
        <v>-8127508.0700000003</v>
      </c>
      <c r="M53" s="20">
        <v>-2045846.4474866865</v>
      </c>
      <c r="N53" s="20">
        <v>176651.12327108422</v>
      </c>
      <c r="O53" s="21">
        <v>-9996703.3942156043</v>
      </c>
      <c r="P53" s="47">
        <v>88598371.834794343</v>
      </c>
      <c r="R53" s="40"/>
    </row>
    <row r="54" spans="1:18" ht="14.5" x14ac:dyDescent="0.35">
      <c r="A54" s="19">
        <v>47</v>
      </c>
      <c r="B54" s="19">
        <v>1820</v>
      </c>
      <c r="C54" s="23" t="s">
        <v>15</v>
      </c>
      <c r="D54" s="38">
        <v>314698435.5</v>
      </c>
      <c r="E54" s="20">
        <v>13722698.309879573</v>
      </c>
      <c r="F54" s="20">
        <v>-990824.521118492</v>
      </c>
      <c r="G54" s="21">
        <v>327430309.28876108</v>
      </c>
      <c r="H54" s="21">
        <v>0</v>
      </c>
      <c r="I54" s="22"/>
      <c r="J54" s="38">
        <v>-83318202.75999999</v>
      </c>
      <c r="K54" s="38"/>
      <c r="L54" s="38">
        <v>-83318202.75999999</v>
      </c>
      <c r="M54" s="20">
        <v>-9068813.5201594681</v>
      </c>
      <c r="N54" s="20">
        <v>234663.19308793169</v>
      </c>
      <c r="O54" s="21">
        <v>-92152353.087071523</v>
      </c>
      <c r="P54" s="47">
        <v>235277956.20168954</v>
      </c>
      <c r="R54" s="40"/>
    </row>
    <row r="55" spans="1:18" ht="14.5" x14ac:dyDescent="0.35">
      <c r="A55" s="19">
        <v>47</v>
      </c>
      <c r="B55" s="19">
        <v>1825</v>
      </c>
      <c r="C55" s="23" t="s">
        <v>71</v>
      </c>
      <c r="D55" s="38">
        <v>4529638.4399999995</v>
      </c>
      <c r="E55" s="20">
        <v>300587.1359246808</v>
      </c>
      <c r="F55" s="20">
        <v>0</v>
      </c>
      <c r="G55" s="21">
        <v>4830225.5759246806</v>
      </c>
      <c r="H55" s="21">
        <v>0</v>
      </c>
      <c r="I55" s="22"/>
      <c r="J55" s="38">
        <v>-942747.28999999992</v>
      </c>
      <c r="K55" s="38"/>
      <c r="L55" s="38">
        <v>-942747.28999999992</v>
      </c>
      <c r="M55" s="20">
        <v>-290234.17526226514</v>
      </c>
      <c r="N55" s="20">
        <v>0</v>
      </c>
      <c r="O55" s="21">
        <v>-1232981.4652622649</v>
      </c>
      <c r="P55" s="47">
        <v>3597244.1106624156</v>
      </c>
      <c r="R55" s="40"/>
    </row>
    <row r="56" spans="1:18" ht="14.5" x14ac:dyDescent="0.35">
      <c r="A56" s="19">
        <v>47</v>
      </c>
      <c r="B56" s="19">
        <v>1830</v>
      </c>
      <c r="C56" s="23" t="s">
        <v>16</v>
      </c>
      <c r="D56" s="38">
        <v>530597047.67000002</v>
      </c>
      <c r="E56" s="20">
        <v>51768892.938094474</v>
      </c>
      <c r="F56" s="20">
        <v>-3665978.0761125367</v>
      </c>
      <c r="G56" s="21">
        <v>578699962.53198195</v>
      </c>
      <c r="H56" s="21">
        <v>0</v>
      </c>
      <c r="I56" s="22"/>
      <c r="J56" s="38">
        <v>-104496859.96999998</v>
      </c>
      <c r="K56" s="38"/>
      <c r="L56" s="38">
        <v>-104496859.96999998</v>
      </c>
      <c r="M56" s="20">
        <v>-12436986.113810388</v>
      </c>
      <c r="N56" s="20">
        <v>941996.78880911367</v>
      </c>
      <c r="O56" s="21">
        <v>-115991849.29500125</v>
      </c>
      <c r="P56" s="47">
        <v>462708113.23698068</v>
      </c>
      <c r="R56" s="40"/>
    </row>
    <row r="57" spans="1:18" ht="14.5" x14ac:dyDescent="0.35">
      <c r="A57" s="19">
        <v>47</v>
      </c>
      <c r="B57" s="19">
        <v>1835</v>
      </c>
      <c r="C57" s="23" t="s">
        <v>17</v>
      </c>
      <c r="D57" s="38">
        <v>615577940.87690961</v>
      </c>
      <c r="E57" s="20">
        <v>67371628.113730013</v>
      </c>
      <c r="F57" s="20">
        <v>-5430107.6834395621</v>
      </c>
      <c r="G57" s="21">
        <v>677519461.30720007</v>
      </c>
      <c r="H57" s="21">
        <v>0</v>
      </c>
      <c r="I57" s="22"/>
      <c r="J57" s="38">
        <v>-104418787.22999999</v>
      </c>
      <c r="K57" s="38"/>
      <c r="L57" s="38">
        <v>-104418787.22999999</v>
      </c>
      <c r="M57" s="20">
        <v>-14818313.66273067</v>
      </c>
      <c r="N57" s="20">
        <v>1355490.1227725705</v>
      </c>
      <c r="O57" s="21">
        <v>-117881610.76995808</v>
      </c>
      <c r="P57" s="47">
        <v>559637850.53724194</v>
      </c>
      <c r="R57" s="40"/>
    </row>
    <row r="58" spans="1:18" ht="14.5" x14ac:dyDescent="0.35">
      <c r="A58" s="19">
        <v>47</v>
      </c>
      <c r="B58" s="19">
        <v>1840</v>
      </c>
      <c r="C58" s="23" t="s">
        <v>18</v>
      </c>
      <c r="D58" s="38">
        <v>1856331767.6200001</v>
      </c>
      <c r="E58" s="20">
        <v>183132997.51015428</v>
      </c>
      <c r="F58" s="20">
        <v>-816631.92145359772</v>
      </c>
      <c r="G58" s="21">
        <v>2038648133.2087007</v>
      </c>
      <c r="H58" s="21">
        <v>0</v>
      </c>
      <c r="I58" s="22"/>
      <c r="J58" s="38">
        <v>-439159039.15000004</v>
      </c>
      <c r="K58" s="38"/>
      <c r="L58" s="38">
        <v>-439159039.15000004</v>
      </c>
      <c r="M58" s="20">
        <v>-35667223.056466579</v>
      </c>
      <c r="N58" s="20">
        <v>296580.9098735092</v>
      </c>
      <c r="O58" s="21">
        <v>-474529681.29659313</v>
      </c>
      <c r="P58" s="47">
        <v>1564118451.9121075</v>
      </c>
      <c r="R58" s="40"/>
    </row>
    <row r="59" spans="1:18" ht="14.5" x14ac:dyDescent="0.35">
      <c r="A59" s="19">
        <v>47</v>
      </c>
      <c r="B59" s="19">
        <v>1845</v>
      </c>
      <c r="C59" s="23" t="s">
        <v>19</v>
      </c>
      <c r="D59" s="38">
        <v>1532967774.2649994</v>
      </c>
      <c r="E59" s="20">
        <v>204477154.81647331</v>
      </c>
      <c r="F59" s="20">
        <v>-19425630.857175142</v>
      </c>
      <c r="G59" s="21">
        <v>1718019298.2242975</v>
      </c>
      <c r="H59" s="21">
        <v>0</v>
      </c>
      <c r="I59" s="22"/>
      <c r="J59" s="38">
        <v>-251514629.31999999</v>
      </c>
      <c r="K59" s="38"/>
      <c r="L59" s="38">
        <v>-251514629.31999999</v>
      </c>
      <c r="M59" s="20">
        <v>-32597273.569365874</v>
      </c>
      <c r="N59" s="20">
        <v>4449199.7179596126</v>
      </c>
      <c r="O59" s="21">
        <v>-279662703.17140627</v>
      </c>
      <c r="P59" s="47">
        <v>1438356595.0528913</v>
      </c>
      <c r="R59" s="40"/>
    </row>
    <row r="60" spans="1:18" ht="14.5" x14ac:dyDescent="0.35">
      <c r="A60" s="19">
        <v>47</v>
      </c>
      <c r="B60" s="19">
        <v>1850</v>
      </c>
      <c r="C60" s="23" t="s">
        <v>20</v>
      </c>
      <c r="D60" s="38">
        <v>937719577.76999986</v>
      </c>
      <c r="E60" s="20">
        <v>102063311.36861198</v>
      </c>
      <c r="F60" s="20">
        <v>-11835775.680245273</v>
      </c>
      <c r="G60" s="21">
        <v>1027947113.4583665</v>
      </c>
      <c r="H60" s="21">
        <v>0</v>
      </c>
      <c r="I60" s="22"/>
      <c r="J60" s="38">
        <v>-229668674.95000005</v>
      </c>
      <c r="K60" s="38"/>
      <c r="L60" s="38">
        <v>-229668674.95000005</v>
      </c>
      <c r="M60" s="20">
        <v>-30215188.535494063</v>
      </c>
      <c r="N60" s="20">
        <v>4085809.3503723256</v>
      </c>
      <c r="O60" s="21">
        <v>-255798054.13512179</v>
      </c>
      <c r="P60" s="47">
        <v>772149059.32324469</v>
      </c>
      <c r="R60" s="40"/>
    </row>
    <row r="61" spans="1:18" ht="14.5" x14ac:dyDescent="0.35">
      <c r="A61" s="19">
        <v>47</v>
      </c>
      <c r="B61" s="19">
        <v>1855</v>
      </c>
      <c r="C61" s="23" t="s">
        <v>21</v>
      </c>
      <c r="D61" s="38">
        <v>135413121.31000003</v>
      </c>
      <c r="E61" s="20">
        <v>5381149.9822594738</v>
      </c>
      <c r="F61" s="20">
        <v>-1312174.9244228178</v>
      </c>
      <c r="G61" s="21">
        <v>139482096.36783668</v>
      </c>
      <c r="H61" s="21">
        <v>0</v>
      </c>
      <c r="I61" s="22"/>
      <c r="J61" s="38">
        <v>-25893657.800000001</v>
      </c>
      <c r="K61" s="38"/>
      <c r="L61" s="38">
        <v>-25893657.800000001</v>
      </c>
      <c r="M61" s="20">
        <v>-2481911.5221775835</v>
      </c>
      <c r="N61" s="20">
        <v>201762.99435858525</v>
      </c>
      <c r="O61" s="21">
        <v>-28173806.327819001</v>
      </c>
      <c r="P61" s="47">
        <v>111308290.04001768</v>
      </c>
      <c r="R61" s="40"/>
    </row>
    <row r="62" spans="1:18" ht="14.5" x14ac:dyDescent="0.35">
      <c r="A62" s="19">
        <v>47</v>
      </c>
      <c r="B62" s="19">
        <v>1860</v>
      </c>
      <c r="C62" s="23" t="s">
        <v>22</v>
      </c>
      <c r="D62" s="38">
        <v>0</v>
      </c>
      <c r="E62" s="20">
        <v>0</v>
      </c>
      <c r="F62" s="20">
        <v>0</v>
      </c>
      <c r="G62" s="21">
        <v>0</v>
      </c>
      <c r="H62" s="21">
        <v>0</v>
      </c>
      <c r="I62" s="22"/>
      <c r="J62" s="38">
        <v>10542817.140000001</v>
      </c>
      <c r="K62" s="38">
        <v>-10542817.140000001</v>
      </c>
      <c r="L62" s="38">
        <v>0</v>
      </c>
      <c r="M62" s="20">
        <v>0</v>
      </c>
      <c r="N62" s="20">
        <v>0</v>
      </c>
      <c r="O62" s="21">
        <v>0</v>
      </c>
      <c r="P62" s="47">
        <v>0</v>
      </c>
      <c r="R62" s="40"/>
    </row>
    <row r="63" spans="1:18" ht="14.5" x14ac:dyDescent="0.35">
      <c r="A63" s="19">
        <v>47</v>
      </c>
      <c r="B63" s="19">
        <v>1860</v>
      </c>
      <c r="C63" s="23" t="s">
        <v>41</v>
      </c>
      <c r="D63" s="38">
        <v>301399449.01999998</v>
      </c>
      <c r="E63" s="20">
        <v>32241434.548547257</v>
      </c>
      <c r="F63" s="20">
        <v>-4421192.2533217194</v>
      </c>
      <c r="G63" s="21">
        <v>329219691.31522554</v>
      </c>
      <c r="H63" s="21">
        <v>0</v>
      </c>
      <c r="I63" s="22"/>
      <c r="J63" s="38">
        <v>-166477378.59999999</v>
      </c>
      <c r="K63" s="38">
        <v>10542817.140000001</v>
      </c>
      <c r="L63" s="38">
        <v>-155934561.45999998</v>
      </c>
      <c r="M63" s="20">
        <v>-16864568.538009875</v>
      </c>
      <c r="N63" s="20">
        <v>1182029.5839375448</v>
      </c>
      <c r="O63" s="21">
        <v>-171617100.4140723</v>
      </c>
      <c r="P63" s="47">
        <v>157602590.90115324</v>
      </c>
      <c r="R63" s="40"/>
    </row>
    <row r="64" spans="1:18" ht="14.5" x14ac:dyDescent="0.35">
      <c r="A64" s="19" t="s">
        <v>11</v>
      </c>
      <c r="B64" s="19">
        <v>1905</v>
      </c>
      <c r="C64" s="23" t="s">
        <v>12</v>
      </c>
      <c r="D64" s="38">
        <v>17356056.739999998</v>
      </c>
      <c r="E64" s="20">
        <v>0</v>
      </c>
      <c r="F64" s="20">
        <v>0</v>
      </c>
      <c r="G64" s="21">
        <v>17356056.739999998</v>
      </c>
      <c r="H64" s="21">
        <v>0</v>
      </c>
      <c r="I64" s="22"/>
      <c r="J64" s="38">
        <v>0</v>
      </c>
      <c r="K64" s="38"/>
      <c r="L64" s="38">
        <v>0</v>
      </c>
      <c r="M64" s="20">
        <v>0</v>
      </c>
      <c r="N64" s="20">
        <v>0</v>
      </c>
      <c r="O64" s="21">
        <v>0</v>
      </c>
      <c r="P64" s="47">
        <v>17356056.739999998</v>
      </c>
      <c r="R64" s="40"/>
    </row>
    <row r="65" spans="1:18" ht="14.5" x14ac:dyDescent="0.35">
      <c r="A65" s="19">
        <v>47</v>
      </c>
      <c r="B65" s="19">
        <v>1908</v>
      </c>
      <c r="C65" s="23" t="s">
        <v>23</v>
      </c>
      <c r="D65" s="38">
        <v>306341134.9000001</v>
      </c>
      <c r="E65" s="20">
        <v>17254859.656643957</v>
      </c>
      <c r="F65" s="20">
        <v>0</v>
      </c>
      <c r="G65" s="21">
        <v>323595994.55664408</v>
      </c>
      <c r="H65" s="21">
        <v>0</v>
      </c>
      <c r="I65" s="22"/>
      <c r="J65" s="38">
        <v>-98918081.090000018</v>
      </c>
      <c r="K65" s="38"/>
      <c r="L65" s="38">
        <v>-98918081.090000018</v>
      </c>
      <c r="M65" s="20">
        <v>-15563502.767730024</v>
      </c>
      <c r="N65" s="20">
        <v>0</v>
      </c>
      <c r="O65" s="21">
        <v>-114481583.85773005</v>
      </c>
      <c r="P65" s="47">
        <v>209114410.69891405</v>
      </c>
      <c r="R65" s="40"/>
    </row>
    <row r="66" spans="1:18" ht="14.5" x14ac:dyDescent="0.35">
      <c r="A66" s="19">
        <v>13</v>
      </c>
      <c r="B66" s="19">
        <v>1910</v>
      </c>
      <c r="C66" s="23" t="s">
        <v>24</v>
      </c>
      <c r="D66" s="38">
        <v>983416.84</v>
      </c>
      <c r="E66" s="20">
        <v>9016.604014446335</v>
      </c>
      <c r="F66" s="20">
        <v>0</v>
      </c>
      <c r="G66" s="21">
        <v>992433.44401444634</v>
      </c>
      <c r="H66" s="21">
        <v>0</v>
      </c>
      <c r="I66" s="22"/>
      <c r="J66" s="38">
        <v>-889972</v>
      </c>
      <c r="K66" s="38"/>
      <c r="L66" s="38">
        <v>-889972</v>
      </c>
      <c r="M66" s="20">
        <v>-46754.554833823036</v>
      </c>
      <c r="N66" s="20">
        <v>0</v>
      </c>
      <c r="O66" s="21">
        <v>-936726.554833823</v>
      </c>
      <c r="P66" s="47">
        <v>55706.889180623344</v>
      </c>
      <c r="R66" s="40"/>
    </row>
    <row r="67" spans="1:18" ht="14.5" x14ac:dyDescent="0.35">
      <c r="A67" s="19">
        <v>8</v>
      </c>
      <c r="B67" s="19">
        <v>1915</v>
      </c>
      <c r="C67" s="23" t="s">
        <v>72</v>
      </c>
      <c r="D67" s="38">
        <v>21861158.420000002</v>
      </c>
      <c r="E67" s="20">
        <v>1463977.623844052</v>
      </c>
      <c r="F67" s="20">
        <v>0</v>
      </c>
      <c r="G67" s="21">
        <v>23325136.043844055</v>
      </c>
      <c r="H67" s="21">
        <v>0</v>
      </c>
      <c r="I67" s="22"/>
      <c r="J67" s="38">
        <v>-16055382.609999999</v>
      </c>
      <c r="K67" s="38"/>
      <c r="L67" s="38">
        <v>-16055382.609999999</v>
      </c>
      <c r="M67" s="20">
        <v>-653026.28354054899</v>
      </c>
      <c r="N67" s="20">
        <v>0</v>
      </c>
      <c r="O67" s="21">
        <v>-16708408.893540548</v>
      </c>
      <c r="P67" s="47">
        <v>6616727.1503035072</v>
      </c>
      <c r="R67" s="40"/>
    </row>
    <row r="68" spans="1:18" ht="14.5" x14ac:dyDescent="0.35">
      <c r="A68" s="19">
        <v>8</v>
      </c>
      <c r="B68" s="19">
        <v>1915</v>
      </c>
      <c r="C68" s="23" t="s">
        <v>73</v>
      </c>
      <c r="D68" s="38">
        <v>0</v>
      </c>
      <c r="E68" s="20">
        <v>0</v>
      </c>
      <c r="F68" s="20">
        <v>0</v>
      </c>
      <c r="G68" s="21">
        <v>0</v>
      </c>
      <c r="H68" s="21">
        <v>0</v>
      </c>
      <c r="I68" s="22"/>
      <c r="J68" s="38">
        <v>0</v>
      </c>
      <c r="K68" s="38"/>
      <c r="L68" s="38">
        <v>0</v>
      </c>
      <c r="M68" s="20">
        <v>0</v>
      </c>
      <c r="N68" s="20">
        <v>0</v>
      </c>
      <c r="O68" s="21">
        <v>0</v>
      </c>
      <c r="P68" s="47">
        <v>0</v>
      </c>
      <c r="R68" s="40"/>
    </row>
    <row r="69" spans="1:18" ht="14.5" x14ac:dyDescent="0.35">
      <c r="A69" s="19">
        <v>10</v>
      </c>
      <c r="B69" s="19">
        <v>1920</v>
      </c>
      <c r="C69" s="23" t="s">
        <v>25</v>
      </c>
      <c r="D69" s="38">
        <v>0</v>
      </c>
      <c r="E69" s="20">
        <v>0</v>
      </c>
      <c r="F69" s="20">
        <v>0</v>
      </c>
      <c r="G69" s="21">
        <v>0</v>
      </c>
      <c r="H69" s="21">
        <v>0</v>
      </c>
      <c r="I69" s="22"/>
      <c r="J69" s="38">
        <v>0</v>
      </c>
      <c r="K69" s="38"/>
      <c r="L69" s="38">
        <v>0</v>
      </c>
      <c r="M69" s="20">
        <v>0</v>
      </c>
      <c r="N69" s="20">
        <v>0</v>
      </c>
      <c r="O69" s="21">
        <v>0</v>
      </c>
      <c r="P69" s="47">
        <v>0</v>
      </c>
      <c r="R69" s="40"/>
    </row>
    <row r="70" spans="1:18" ht="14.5" x14ac:dyDescent="0.35">
      <c r="A70" s="19">
        <v>45</v>
      </c>
      <c r="B70" s="19">
        <v>1920</v>
      </c>
      <c r="C70" s="23" t="s">
        <v>74</v>
      </c>
      <c r="D70" s="38">
        <v>0</v>
      </c>
      <c r="E70" s="20">
        <v>0</v>
      </c>
      <c r="F70" s="20">
        <v>0</v>
      </c>
      <c r="G70" s="21">
        <v>0</v>
      </c>
      <c r="H70" s="21">
        <v>0</v>
      </c>
      <c r="I70" s="22"/>
      <c r="J70" s="38">
        <v>0</v>
      </c>
      <c r="K70" s="38"/>
      <c r="L70" s="38">
        <v>0</v>
      </c>
      <c r="M70" s="20">
        <v>0</v>
      </c>
      <c r="N70" s="20">
        <v>0</v>
      </c>
      <c r="O70" s="21">
        <v>0</v>
      </c>
      <c r="P70" s="47">
        <v>0</v>
      </c>
      <c r="R70" s="40"/>
    </row>
    <row r="71" spans="1:18" ht="14.5" x14ac:dyDescent="0.35">
      <c r="A71" s="19">
        <v>50</v>
      </c>
      <c r="B71" s="19">
        <v>1920</v>
      </c>
      <c r="C71" s="23" t="s">
        <v>75</v>
      </c>
      <c r="D71" s="38">
        <v>141030257.7518</v>
      </c>
      <c r="E71" s="20">
        <v>11882447.17630334</v>
      </c>
      <c r="F71" s="20">
        <v>0</v>
      </c>
      <c r="G71" s="21">
        <v>152912704.92810333</v>
      </c>
      <c r="H71" s="21">
        <v>0</v>
      </c>
      <c r="I71" s="22"/>
      <c r="J71" s="38">
        <v>-103612328.63679999</v>
      </c>
      <c r="K71" s="38"/>
      <c r="L71" s="38">
        <v>-103612328.63679999</v>
      </c>
      <c r="M71" s="20">
        <v>-15756092.775057256</v>
      </c>
      <c r="N71" s="20">
        <v>0</v>
      </c>
      <c r="O71" s="21">
        <v>-119368421.41185725</v>
      </c>
      <c r="P71" s="47">
        <v>33544283.51624608</v>
      </c>
      <c r="R71" s="40"/>
    </row>
    <row r="72" spans="1:18" ht="14.5" x14ac:dyDescent="0.35">
      <c r="A72" s="19">
        <v>10</v>
      </c>
      <c r="B72" s="19">
        <v>1930</v>
      </c>
      <c r="C72" s="23" t="s">
        <v>26</v>
      </c>
      <c r="D72" s="38">
        <v>50457557.170000002</v>
      </c>
      <c r="E72" s="20">
        <v>11359842.006394455</v>
      </c>
      <c r="F72" s="20">
        <v>0</v>
      </c>
      <c r="G72" s="21">
        <v>61817399.176394455</v>
      </c>
      <c r="H72" s="21">
        <v>0</v>
      </c>
      <c r="I72" s="22"/>
      <c r="J72" s="38">
        <v>-29840192.82</v>
      </c>
      <c r="K72" s="38"/>
      <c r="L72" s="38">
        <v>-29840192.82</v>
      </c>
      <c r="M72" s="20">
        <v>-2888252.8460620679</v>
      </c>
      <c r="N72" s="20">
        <v>0</v>
      </c>
      <c r="O72" s="21">
        <v>-32728445.666062068</v>
      </c>
      <c r="P72" s="47">
        <v>29088953.510332387</v>
      </c>
      <c r="R72" s="40"/>
    </row>
    <row r="73" spans="1:18" ht="14.5" x14ac:dyDescent="0.35">
      <c r="A73" s="19">
        <v>8</v>
      </c>
      <c r="B73" s="19">
        <v>1935</v>
      </c>
      <c r="C73" s="23" t="s">
        <v>27</v>
      </c>
      <c r="D73" s="38">
        <v>16411.25</v>
      </c>
      <c r="E73" s="20">
        <v>872.34456276561423</v>
      </c>
      <c r="F73" s="20">
        <v>0</v>
      </c>
      <c r="G73" s="21">
        <v>17283.594562765615</v>
      </c>
      <c r="H73" s="21">
        <v>0</v>
      </c>
      <c r="I73" s="22"/>
      <c r="J73" s="38">
        <v>-7765.39</v>
      </c>
      <c r="K73" s="38"/>
      <c r="L73" s="38">
        <v>-7765.39</v>
      </c>
      <c r="M73" s="20">
        <v>-643.70585060044334</v>
      </c>
      <c r="N73" s="20">
        <v>0</v>
      </c>
      <c r="O73" s="21">
        <v>-8409.0958506004445</v>
      </c>
      <c r="P73" s="47">
        <v>8874.4987121651702</v>
      </c>
      <c r="R73" s="40"/>
    </row>
    <row r="74" spans="1:18" ht="14.5" x14ac:dyDescent="0.35">
      <c r="A74" s="19">
        <v>8</v>
      </c>
      <c r="B74" s="19">
        <v>1940</v>
      </c>
      <c r="C74" s="23" t="s">
        <v>28</v>
      </c>
      <c r="D74" s="38">
        <v>41228685.390000008</v>
      </c>
      <c r="E74" s="20">
        <v>3631076.7851885818</v>
      </c>
      <c r="F74" s="20">
        <v>0</v>
      </c>
      <c r="G74" s="21">
        <v>44859762.175188586</v>
      </c>
      <c r="H74" s="21">
        <v>0</v>
      </c>
      <c r="I74" s="22"/>
      <c r="J74" s="38">
        <v>-24354068.330000002</v>
      </c>
      <c r="K74" s="38"/>
      <c r="L74" s="38">
        <v>-24354068.330000002</v>
      </c>
      <c r="M74" s="20">
        <v>-2987803.4393837894</v>
      </c>
      <c r="N74" s="20">
        <v>0</v>
      </c>
      <c r="O74" s="21">
        <v>-27341871.769383792</v>
      </c>
      <c r="P74" s="47">
        <v>17517890.405804794</v>
      </c>
      <c r="R74" s="40"/>
    </row>
    <row r="75" spans="1:18" ht="14.5" x14ac:dyDescent="0.35">
      <c r="A75" s="19">
        <v>8</v>
      </c>
      <c r="B75" s="19">
        <v>1945</v>
      </c>
      <c r="C75" s="23" t="s">
        <v>29</v>
      </c>
      <c r="D75" s="38">
        <v>480242.53</v>
      </c>
      <c r="E75" s="20">
        <v>0</v>
      </c>
      <c r="F75" s="20">
        <v>0</v>
      </c>
      <c r="G75" s="21">
        <v>480242.53</v>
      </c>
      <c r="H75" s="21">
        <v>0</v>
      </c>
      <c r="I75" s="22"/>
      <c r="J75" s="38">
        <v>-480242.52999999997</v>
      </c>
      <c r="K75" s="38"/>
      <c r="L75" s="38">
        <v>-480242.52999999997</v>
      </c>
      <c r="M75" s="20">
        <v>0</v>
      </c>
      <c r="N75" s="20">
        <v>0</v>
      </c>
      <c r="O75" s="21">
        <v>-480242.52999999997</v>
      </c>
      <c r="P75" s="47">
        <v>0</v>
      </c>
      <c r="R75" s="40"/>
    </row>
    <row r="76" spans="1:18" ht="14.5" x14ac:dyDescent="0.35">
      <c r="A76" s="19">
        <v>8</v>
      </c>
      <c r="B76" s="19">
        <v>1950</v>
      </c>
      <c r="C76" s="23" t="s">
        <v>76</v>
      </c>
      <c r="D76" s="38">
        <v>2038604.73</v>
      </c>
      <c r="E76" s="20">
        <v>604302.24849782046</v>
      </c>
      <c r="F76" s="20">
        <v>0</v>
      </c>
      <c r="G76" s="21">
        <v>2642906.9784978204</v>
      </c>
      <c r="H76" s="21">
        <v>0</v>
      </c>
      <c r="I76" s="22"/>
      <c r="J76" s="38">
        <v>-1044908.2</v>
      </c>
      <c r="K76" s="38"/>
      <c r="L76" s="38">
        <v>-1044908.2</v>
      </c>
      <c r="M76" s="20">
        <v>-71848.632504316862</v>
      </c>
      <c r="N76" s="20">
        <v>0</v>
      </c>
      <c r="O76" s="21">
        <v>-1116756.8325043167</v>
      </c>
      <c r="P76" s="47">
        <v>1526150.1459935037</v>
      </c>
      <c r="R76" s="40"/>
    </row>
    <row r="77" spans="1:18" ht="14.5" x14ac:dyDescent="0.35">
      <c r="A77" s="19">
        <v>8</v>
      </c>
      <c r="B77" s="19">
        <v>1955</v>
      </c>
      <c r="C77" s="23" t="s">
        <v>30</v>
      </c>
      <c r="D77" s="38">
        <v>119004382.88</v>
      </c>
      <c r="E77" s="20">
        <v>8192681.267320306</v>
      </c>
      <c r="F77" s="20">
        <v>0</v>
      </c>
      <c r="G77" s="21">
        <v>127197064.1473203</v>
      </c>
      <c r="H77" s="21">
        <v>0</v>
      </c>
      <c r="I77" s="22"/>
      <c r="J77" s="38">
        <v>-48935904.880000003</v>
      </c>
      <c r="K77" s="38"/>
      <c r="L77" s="38">
        <v>-48935904.880000003</v>
      </c>
      <c r="M77" s="20">
        <v>-8392552.4531944469</v>
      </c>
      <c r="N77" s="20">
        <v>0</v>
      </c>
      <c r="O77" s="21">
        <v>-57328457.33319445</v>
      </c>
      <c r="P77" s="47">
        <v>69868606.814125851</v>
      </c>
      <c r="R77" s="40"/>
    </row>
    <row r="78" spans="1:18" ht="14.5" x14ac:dyDescent="0.35">
      <c r="A78" s="19">
        <v>8</v>
      </c>
      <c r="B78" s="19">
        <v>1955</v>
      </c>
      <c r="C78" s="23" t="s">
        <v>77</v>
      </c>
      <c r="D78" s="38">
        <v>0</v>
      </c>
      <c r="E78" s="20">
        <v>0</v>
      </c>
      <c r="F78" s="20">
        <v>0</v>
      </c>
      <c r="G78" s="21">
        <v>0</v>
      </c>
      <c r="H78" s="21">
        <v>0</v>
      </c>
      <c r="I78" s="22"/>
      <c r="J78" s="38">
        <v>0</v>
      </c>
      <c r="K78" s="38"/>
      <c r="L78" s="38">
        <v>0</v>
      </c>
      <c r="M78" s="20">
        <v>0</v>
      </c>
      <c r="N78" s="20">
        <v>0</v>
      </c>
      <c r="O78" s="21">
        <v>0</v>
      </c>
      <c r="P78" s="47">
        <v>0</v>
      </c>
      <c r="R78" s="40"/>
    </row>
    <row r="79" spans="1:18" ht="14.5" x14ac:dyDescent="0.35">
      <c r="A79" s="19">
        <v>8</v>
      </c>
      <c r="B79" s="19">
        <v>1960</v>
      </c>
      <c r="C79" s="23" t="s">
        <v>31</v>
      </c>
      <c r="D79" s="38">
        <v>270977.71999999997</v>
      </c>
      <c r="E79" s="20">
        <v>0</v>
      </c>
      <c r="F79" s="20">
        <v>0</v>
      </c>
      <c r="G79" s="21">
        <v>270977.71999999997</v>
      </c>
      <c r="H79" s="21">
        <v>0</v>
      </c>
      <c r="I79" s="22"/>
      <c r="J79" s="38">
        <v>-270131.14999999997</v>
      </c>
      <c r="K79" s="38"/>
      <c r="L79" s="38">
        <v>-270131.14999999997</v>
      </c>
      <c r="M79" s="20">
        <v>-390.72</v>
      </c>
      <c r="N79" s="20">
        <v>0</v>
      </c>
      <c r="O79" s="21">
        <v>-270521.86999999994</v>
      </c>
      <c r="P79" s="47">
        <v>455.85000000003492</v>
      </c>
      <c r="R79" s="40"/>
    </row>
    <row r="80" spans="1:18" ht="25" x14ac:dyDescent="0.35">
      <c r="A80" s="1">
        <v>47</v>
      </c>
      <c r="B80" s="19">
        <v>1970</v>
      </c>
      <c r="C80" s="23" t="s">
        <v>32</v>
      </c>
      <c r="D80" s="38">
        <v>3022833.64</v>
      </c>
      <c r="E80" s="20">
        <v>0</v>
      </c>
      <c r="F80" s="20">
        <v>0</v>
      </c>
      <c r="G80" s="21">
        <v>3022833.64</v>
      </c>
      <c r="H80" s="21">
        <v>0</v>
      </c>
      <c r="I80" s="22"/>
      <c r="J80" s="38">
        <v>-3022833.64</v>
      </c>
      <c r="K80" s="38"/>
      <c r="L80" s="38">
        <v>-3022833.64</v>
      </c>
      <c r="M80" s="20">
        <v>0</v>
      </c>
      <c r="N80" s="20">
        <v>0</v>
      </c>
      <c r="O80" s="21">
        <v>-3022833.64</v>
      </c>
      <c r="P80" s="47">
        <v>0</v>
      </c>
      <c r="R80" s="40"/>
    </row>
    <row r="81" spans="1:18" ht="14.5" x14ac:dyDescent="0.35">
      <c r="A81" s="19">
        <v>47</v>
      </c>
      <c r="B81" s="19">
        <v>1975</v>
      </c>
      <c r="C81" s="23" t="s">
        <v>33</v>
      </c>
      <c r="D81" s="38">
        <v>0</v>
      </c>
      <c r="E81" s="20">
        <v>0</v>
      </c>
      <c r="F81" s="20">
        <v>0</v>
      </c>
      <c r="G81" s="21">
        <v>0</v>
      </c>
      <c r="H81" s="21">
        <v>0</v>
      </c>
      <c r="I81" s="22"/>
      <c r="J81" s="38">
        <v>0</v>
      </c>
      <c r="K81" s="38"/>
      <c r="L81" s="38">
        <v>0</v>
      </c>
      <c r="M81" s="20">
        <v>0</v>
      </c>
      <c r="N81" s="20">
        <v>0</v>
      </c>
      <c r="O81" s="21">
        <v>0</v>
      </c>
      <c r="P81" s="47">
        <v>0</v>
      </c>
      <c r="R81" s="40"/>
    </row>
    <row r="82" spans="1:18" ht="14.5" x14ac:dyDescent="0.35">
      <c r="A82" s="19">
        <v>47</v>
      </c>
      <c r="B82" s="19">
        <v>1980</v>
      </c>
      <c r="C82" s="23" t="s">
        <v>34</v>
      </c>
      <c r="D82" s="38">
        <v>85163986.462199986</v>
      </c>
      <c r="E82" s="20">
        <v>19856185.133701988</v>
      </c>
      <c r="F82" s="20">
        <v>-257183.83209422731</v>
      </c>
      <c r="G82" s="21">
        <v>104762987.76380774</v>
      </c>
      <c r="H82" s="21">
        <v>0</v>
      </c>
      <c r="I82" s="22"/>
      <c r="J82" s="38">
        <v>-30264568.443</v>
      </c>
      <c r="K82" s="38"/>
      <c r="L82" s="38">
        <v>-30264568.443</v>
      </c>
      <c r="M82" s="20">
        <v>-4149963.2008376447</v>
      </c>
      <c r="N82" s="20">
        <v>107985.77592665223</v>
      </c>
      <c r="O82" s="21">
        <v>-34306545.867910996</v>
      </c>
      <c r="P82" s="47">
        <v>70456441.895896748</v>
      </c>
      <c r="R82" s="40"/>
    </row>
    <row r="83" spans="1:18" ht="14.5" x14ac:dyDescent="0.35">
      <c r="A83" s="19">
        <v>47</v>
      </c>
      <c r="B83" s="19">
        <v>1985</v>
      </c>
      <c r="C83" s="23" t="s">
        <v>35</v>
      </c>
      <c r="D83" s="38">
        <v>0</v>
      </c>
      <c r="E83" s="20">
        <v>0</v>
      </c>
      <c r="F83" s="20">
        <v>0</v>
      </c>
      <c r="G83" s="21">
        <v>0</v>
      </c>
      <c r="H83" s="21">
        <v>0</v>
      </c>
      <c r="I83" s="22"/>
      <c r="J83" s="38">
        <v>0</v>
      </c>
      <c r="K83" s="38"/>
      <c r="L83" s="38">
        <v>0</v>
      </c>
      <c r="M83" s="20">
        <v>0</v>
      </c>
      <c r="N83" s="20">
        <v>0</v>
      </c>
      <c r="O83" s="21">
        <v>0</v>
      </c>
      <c r="P83" s="47">
        <v>0</v>
      </c>
      <c r="R83" s="40"/>
    </row>
    <row r="84" spans="1:18" ht="14.5" x14ac:dyDescent="0.35">
      <c r="A84" s="1">
        <v>47</v>
      </c>
      <c r="B84" s="19">
        <v>1990</v>
      </c>
      <c r="C84" s="24" t="s">
        <v>78</v>
      </c>
      <c r="D84" s="38">
        <v>0</v>
      </c>
      <c r="E84" s="20">
        <v>0</v>
      </c>
      <c r="F84" s="20">
        <v>0</v>
      </c>
      <c r="G84" s="21">
        <v>0</v>
      </c>
      <c r="H84" s="21">
        <v>0</v>
      </c>
      <c r="I84" s="22"/>
      <c r="J84" s="38">
        <v>0</v>
      </c>
      <c r="K84" s="38"/>
      <c r="L84" s="38">
        <v>0</v>
      </c>
      <c r="M84" s="20">
        <v>0</v>
      </c>
      <c r="N84" s="20">
        <v>0</v>
      </c>
      <c r="O84" s="21">
        <v>0</v>
      </c>
      <c r="P84" s="47">
        <v>0</v>
      </c>
      <c r="R84" s="40"/>
    </row>
    <row r="85" spans="1:18" ht="14.5" x14ac:dyDescent="0.35">
      <c r="A85" s="19">
        <v>47</v>
      </c>
      <c r="B85" s="19">
        <v>1995</v>
      </c>
      <c r="C85" s="23" t="s">
        <v>79</v>
      </c>
      <c r="D85" s="38">
        <v>0</v>
      </c>
      <c r="E85" s="20">
        <v>0</v>
      </c>
      <c r="F85" s="20">
        <v>0</v>
      </c>
      <c r="G85" s="21">
        <v>0</v>
      </c>
      <c r="H85" s="21">
        <v>0</v>
      </c>
      <c r="I85" s="22"/>
      <c r="J85" s="38">
        <v>0</v>
      </c>
      <c r="K85" s="38"/>
      <c r="L85" s="38">
        <v>0</v>
      </c>
      <c r="M85" s="20">
        <v>0</v>
      </c>
      <c r="N85" s="20">
        <v>0</v>
      </c>
      <c r="O85" s="21">
        <v>0</v>
      </c>
      <c r="P85" s="47">
        <v>0</v>
      </c>
      <c r="R85" s="40"/>
    </row>
    <row r="86" spans="1:18" ht="14.5" x14ac:dyDescent="0.35">
      <c r="A86" s="19">
        <v>47</v>
      </c>
      <c r="B86" s="19">
        <v>2440</v>
      </c>
      <c r="C86" s="23" t="s">
        <v>80</v>
      </c>
      <c r="D86" s="38">
        <v>-679658656.69000006</v>
      </c>
      <c r="E86" s="20">
        <v>-204851732.60231033</v>
      </c>
      <c r="F86" s="20">
        <v>1310936.7798272949</v>
      </c>
      <c r="G86" s="21">
        <v>-883199452.51248312</v>
      </c>
      <c r="H86" s="21">
        <v>0</v>
      </c>
      <c r="J86" s="38">
        <v>74419158.060000002</v>
      </c>
      <c r="K86" s="38"/>
      <c r="L86" s="38">
        <v>74419158.060000002</v>
      </c>
      <c r="M86" s="20">
        <v>17911384.626121853</v>
      </c>
      <c r="N86" s="20">
        <v>-361611.06853531854</v>
      </c>
      <c r="O86" s="21">
        <v>91968931.617586538</v>
      </c>
      <c r="P86" s="47">
        <v>-791230520.89489663</v>
      </c>
      <c r="R86" s="40"/>
    </row>
    <row r="87" spans="1:18" ht="15.5" x14ac:dyDescent="0.35">
      <c r="A87" s="25"/>
      <c r="B87" s="25">
        <v>2005</v>
      </c>
      <c r="C87" s="26" t="s">
        <v>81</v>
      </c>
      <c r="D87" s="38">
        <v>7567759.2000000002</v>
      </c>
      <c r="E87" s="20">
        <v>0</v>
      </c>
      <c r="F87" s="20">
        <v>0</v>
      </c>
      <c r="G87" s="21">
        <v>7567759.2000000002</v>
      </c>
      <c r="H87" s="21">
        <v>0</v>
      </c>
      <c r="J87" s="38">
        <v>-1119586.33</v>
      </c>
      <c r="K87" s="38"/>
      <c r="L87" s="38">
        <v>-1119586.33</v>
      </c>
      <c r="M87" s="20">
        <v>-128055.6</v>
      </c>
      <c r="N87" s="20">
        <v>0</v>
      </c>
      <c r="O87" s="21">
        <v>-1247641.9300000002</v>
      </c>
      <c r="P87" s="47">
        <v>6320117.2699999996</v>
      </c>
      <c r="R87" s="40"/>
    </row>
    <row r="88" spans="1:18" ht="14.5" x14ac:dyDescent="0.35">
      <c r="A88" s="25"/>
      <c r="B88" s="25">
        <v>1875</v>
      </c>
      <c r="C88" s="26" t="s">
        <v>46</v>
      </c>
      <c r="D88" s="38">
        <v>87699.060000000012</v>
      </c>
      <c r="E88" s="20">
        <v>0</v>
      </c>
      <c r="F88" s="20">
        <v>0</v>
      </c>
      <c r="G88" s="21">
        <v>87699.060000000012</v>
      </c>
      <c r="H88" s="21">
        <v>0</v>
      </c>
      <c r="J88" s="38">
        <v>-17970.34</v>
      </c>
      <c r="K88" s="38"/>
      <c r="L88" s="38">
        <v>-17970.34</v>
      </c>
      <c r="M88" s="20">
        <v>-3373.71</v>
      </c>
      <c r="N88" s="20">
        <v>0</v>
      </c>
      <c r="O88" s="21">
        <v>-21344.05</v>
      </c>
      <c r="P88" s="47">
        <v>66355.010000000009</v>
      </c>
      <c r="R88" s="40"/>
    </row>
    <row r="89" spans="1:18" ht="13" x14ac:dyDescent="0.3">
      <c r="A89" s="25"/>
      <c r="B89" s="25"/>
      <c r="C89" s="27" t="s">
        <v>37</v>
      </c>
      <c r="D89" s="48">
        <v>7255109441.7795086</v>
      </c>
      <c r="E89" s="48">
        <v>618250256.31404829</v>
      </c>
      <c r="F89" s="48">
        <v>-47392193.740824647</v>
      </c>
      <c r="G89" s="48">
        <v>7825967504.3527298</v>
      </c>
      <c r="H89" s="28">
        <v>0</v>
      </c>
      <c r="I89" s="29"/>
      <c r="J89" s="48">
        <v>-2025401013.3209999</v>
      </c>
      <c r="K89" s="48">
        <v>0</v>
      </c>
      <c r="L89" s="48">
        <v>-2025401013.3210001</v>
      </c>
      <c r="M89" s="48">
        <v>-244129484.7337755</v>
      </c>
      <c r="N89" s="48">
        <v>12670558.49183361</v>
      </c>
      <c r="O89" s="48">
        <v>-2256859939.5629416</v>
      </c>
      <c r="P89" s="48">
        <v>5569107564.7897921</v>
      </c>
      <c r="R89" s="40"/>
    </row>
    <row r="90" spans="1:18" ht="26" x14ac:dyDescent="0.35">
      <c r="A90" s="25"/>
      <c r="B90" s="25"/>
      <c r="C90" s="30" t="s">
        <v>38</v>
      </c>
      <c r="D90" s="38"/>
      <c r="E90" s="20">
        <v>-552684.61839999992</v>
      </c>
      <c r="F90" s="20">
        <v>0</v>
      </c>
      <c r="G90" s="21">
        <v>-552684.61839999992</v>
      </c>
      <c r="H90" s="21"/>
      <c r="I90" s="60"/>
      <c r="J90" s="38"/>
      <c r="K90" s="38"/>
      <c r="L90" s="38"/>
      <c r="M90" s="20">
        <v>2302.8525766666662</v>
      </c>
      <c r="N90" s="20"/>
      <c r="O90" s="21">
        <v>2302.8525766666662</v>
      </c>
      <c r="P90" s="47">
        <v>-550381.76582333329</v>
      </c>
      <c r="R90" s="40"/>
    </row>
    <row r="91" spans="1:18" ht="26" x14ac:dyDescent="0.35">
      <c r="A91" s="25"/>
      <c r="B91" s="25"/>
      <c r="C91" s="32" t="s">
        <v>39</v>
      </c>
      <c r="D91" s="39">
        <v>-6225768.553199999</v>
      </c>
      <c r="E91" s="33">
        <v>-5990032.0205999985</v>
      </c>
      <c r="F91" s="33">
        <v>0</v>
      </c>
      <c r="G91" s="21">
        <v>-12215800.573799998</v>
      </c>
      <c r="H91" s="21"/>
      <c r="I91" s="22"/>
      <c r="J91" s="39">
        <v>3923940.6553999996</v>
      </c>
      <c r="K91" s="39"/>
      <c r="L91" s="39">
        <v>3923940.6553999996</v>
      </c>
      <c r="M91" s="20">
        <v>1138134.4921450855</v>
      </c>
      <c r="N91" s="20">
        <v>0</v>
      </c>
      <c r="O91" s="21">
        <v>5062075.1475450853</v>
      </c>
      <c r="P91" s="47">
        <v>-7153725.4262549123</v>
      </c>
      <c r="R91" s="40"/>
    </row>
    <row r="92" spans="1:18" ht="13" x14ac:dyDescent="0.3">
      <c r="A92" s="25"/>
      <c r="B92" s="25"/>
      <c r="C92" s="27" t="s">
        <v>92</v>
      </c>
      <c r="D92" s="48">
        <v>7248883673.2263088</v>
      </c>
      <c r="E92" s="48">
        <v>611707539.67504835</v>
      </c>
      <c r="F92" s="48">
        <v>-47392193.740824647</v>
      </c>
      <c r="G92" s="48">
        <v>7813199019.1605301</v>
      </c>
      <c r="H92" s="28"/>
      <c r="I92" s="29"/>
      <c r="J92" s="48">
        <v>-2021477072.6655998</v>
      </c>
      <c r="K92" s="48">
        <v>0</v>
      </c>
      <c r="L92" s="48">
        <v>-2021477072.6656001</v>
      </c>
      <c r="M92" s="48">
        <v>-242989047.38905373</v>
      </c>
      <c r="N92" s="48">
        <v>12670558.49183361</v>
      </c>
      <c r="O92" s="48">
        <v>-2251795561.56282</v>
      </c>
      <c r="P92" s="48">
        <v>5561403457.5977135</v>
      </c>
      <c r="R92" s="40"/>
    </row>
    <row r="93" spans="1:18" ht="14.5" x14ac:dyDescent="0.35">
      <c r="A93" s="25"/>
      <c r="B93" s="25"/>
      <c r="C93" s="56" t="s">
        <v>93</v>
      </c>
      <c r="D93" s="39">
        <f>'2-BA 2023'!I93</f>
        <v>482814082.15572691</v>
      </c>
      <c r="E93" s="20">
        <v>28209906.355494976</v>
      </c>
      <c r="F93" s="20"/>
      <c r="G93" s="21">
        <f>D93+E93+F93</f>
        <v>511023988.51122189</v>
      </c>
      <c r="H93" s="21"/>
      <c r="I93" s="59"/>
      <c r="J93" s="39"/>
      <c r="K93" s="39"/>
      <c r="L93" s="39"/>
      <c r="M93" s="38"/>
      <c r="N93" s="38"/>
      <c r="O93" s="21">
        <f>L93+M93+N93</f>
        <v>0</v>
      </c>
      <c r="P93" s="47">
        <f>G93+O93</f>
        <v>511023988.51122189</v>
      </c>
      <c r="R93" s="40"/>
    </row>
    <row r="94" spans="1:18" ht="13" x14ac:dyDescent="0.3">
      <c r="A94" s="25"/>
      <c r="B94" s="25"/>
      <c r="C94" s="27" t="s">
        <v>40</v>
      </c>
      <c r="D94" s="48">
        <f>D92+D93</f>
        <v>7731697755.3820362</v>
      </c>
      <c r="E94" s="48">
        <f t="shared" ref="E94:G94" si="0">E92+E93</f>
        <v>639917446.03054333</v>
      </c>
      <c r="F94" s="48">
        <f t="shared" si="0"/>
        <v>-47392193.740824647</v>
      </c>
      <c r="G94" s="48">
        <f t="shared" si="0"/>
        <v>8324223007.671752</v>
      </c>
      <c r="H94" s="48"/>
      <c r="I94" s="29"/>
      <c r="J94" s="48">
        <f>J92+J93</f>
        <v>-2021477072.6655998</v>
      </c>
      <c r="K94" s="48">
        <f>K92+K93</f>
        <v>0</v>
      </c>
      <c r="L94" s="48">
        <f>L92+L93</f>
        <v>-2021477072.6656001</v>
      </c>
      <c r="M94" s="48">
        <f t="shared" ref="M94:O94" si="1">M92+M93</f>
        <v>-242989047.38905373</v>
      </c>
      <c r="N94" s="48">
        <f t="shared" si="1"/>
        <v>12670558.49183361</v>
      </c>
      <c r="O94" s="48">
        <f t="shared" si="1"/>
        <v>-2251795561.56282</v>
      </c>
      <c r="P94" s="48">
        <f>P92+P93</f>
        <v>6072427446.1089354</v>
      </c>
      <c r="R94" s="40"/>
    </row>
    <row r="95" spans="1:18" ht="15.5" x14ac:dyDescent="0.35">
      <c r="A95" s="25"/>
      <c r="B95" s="25"/>
      <c r="C95" s="65" t="s">
        <v>82</v>
      </c>
      <c r="D95" s="66"/>
      <c r="E95" s="66"/>
      <c r="F95" s="66"/>
      <c r="G95" s="66"/>
      <c r="H95" s="66"/>
      <c r="I95" s="66"/>
      <c r="J95" s="66"/>
      <c r="K95" s="66"/>
      <c r="L95" s="67"/>
      <c r="M95" s="31"/>
      <c r="O95" s="34"/>
      <c r="P95" s="40"/>
    </row>
    <row r="96" spans="1:18" ht="14.5" x14ac:dyDescent="0.35">
      <c r="A96" s="25"/>
      <c r="B96" s="25"/>
      <c r="C96" s="65" t="s">
        <v>44</v>
      </c>
      <c r="D96" s="66"/>
      <c r="E96" s="66"/>
      <c r="F96" s="66"/>
      <c r="G96" s="66"/>
      <c r="H96" s="66"/>
      <c r="I96" s="66"/>
      <c r="J96" s="66"/>
      <c r="K96" s="66"/>
      <c r="L96" s="67"/>
      <c r="M96" s="48">
        <v>-242989047.38905373</v>
      </c>
      <c r="O96" s="34"/>
      <c r="P96" s="40"/>
    </row>
    <row r="98" spans="1:15" ht="13" x14ac:dyDescent="0.3">
      <c r="L98" s="2" t="s">
        <v>45</v>
      </c>
      <c r="O98" s="40"/>
    </row>
    <row r="99" spans="1:15" ht="14.5" x14ac:dyDescent="0.35">
      <c r="A99" s="25">
        <v>10</v>
      </c>
      <c r="B99" s="25"/>
      <c r="C99" s="35" t="s">
        <v>42</v>
      </c>
      <c r="D99" s="36"/>
      <c r="E99" s="36"/>
      <c r="F99" s="36"/>
      <c r="G99" s="36"/>
      <c r="H99" s="36"/>
      <c r="I99" s="36"/>
      <c r="J99" s="36"/>
      <c r="K99" s="36"/>
      <c r="L99" s="36" t="s">
        <v>42</v>
      </c>
      <c r="M99" s="36"/>
      <c r="N99" s="37">
        <v>-1220221</v>
      </c>
      <c r="O99" s="40"/>
    </row>
    <row r="100" spans="1:15" ht="14.5" x14ac:dyDescent="0.35">
      <c r="A100" s="25">
        <v>8</v>
      </c>
      <c r="B100" s="25"/>
      <c r="C100" s="35" t="s">
        <v>27</v>
      </c>
      <c r="D100" s="36"/>
      <c r="E100" s="36"/>
      <c r="F100" s="36"/>
      <c r="G100" s="36"/>
      <c r="H100" s="36"/>
      <c r="I100" s="36"/>
      <c r="J100" s="36"/>
      <c r="K100" s="36"/>
      <c r="L100" s="36" t="s">
        <v>27</v>
      </c>
      <c r="M100" s="36"/>
      <c r="N100" s="37"/>
    </row>
    <row r="101" spans="1:15" ht="14.5" x14ac:dyDescent="0.35">
      <c r="A101" s="25">
        <v>47</v>
      </c>
      <c r="B101" s="25"/>
      <c r="C101" s="35" t="s">
        <v>83</v>
      </c>
      <c r="D101" s="36"/>
      <c r="E101" s="36"/>
      <c r="F101" s="36"/>
      <c r="G101" s="36"/>
      <c r="H101" s="36"/>
      <c r="I101" s="36"/>
      <c r="J101" s="36"/>
      <c r="K101" s="36"/>
      <c r="L101" s="36" t="s">
        <v>83</v>
      </c>
      <c r="M101" s="36"/>
      <c r="N101" s="37">
        <v>17911384.626121853</v>
      </c>
    </row>
    <row r="102" spans="1:15" ht="13" x14ac:dyDescent="0.3">
      <c r="L102" s="68" t="s">
        <v>43</v>
      </c>
      <c r="M102" s="69"/>
      <c r="N102" s="49">
        <v>-259680211.01517558</v>
      </c>
    </row>
    <row r="103" spans="1:15" x14ac:dyDescent="0.25">
      <c r="A103" s="9" t="s">
        <v>84</v>
      </c>
    </row>
    <row r="104" spans="1:15" ht="14.5" x14ac:dyDescent="0.35">
      <c r="A104" s="1">
        <v>2</v>
      </c>
      <c r="B104" t="s">
        <v>85</v>
      </c>
    </row>
    <row r="106" spans="1:15" x14ac:dyDescent="0.25">
      <c r="A106" s="1">
        <v>9</v>
      </c>
      <c r="B106" s="9" t="s">
        <v>90</v>
      </c>
    </row>
  </sheetData>
  <mergeCells count="11">
    <mergeCell ref="B24:P24"/>
    <mergeCell ref="A9:P9"/>
    <mergeCell ref="A10:P10"/>
    <mergeCell ref="B14:P15"/>
    <mergeCell ref="B17:P18"/>
    <mergeCell ref="B20:P20"/>
    <mergeCell ref="B26:P28"/>
    <mergeCell ref="D45:H45"/>
    <mergeCell ref="C95:L95"/>
    <mergeCell ref="C96:L96"/>
    <mergeCell ref="L102:M102"/>
  </mergeCells>
  <dataValidations disablePrompts="1" count="1">
    <dataValidation type="list" allowBlank="1" showErrorMessage="1" error="Use the following date format when inserting a date:_x000a__x000a_Eg:  &quot;January 1, 2013&quot;" prompt="Use the following format eg: January 1, 2013" sqref="F42" xr:uid="{56AB80AE-1438-4E12-908B-E278C4234342}">
      <formula1>"CGAAP, MIFRS,USGAAP, ASPE"</formula1>
    </dataValidation>
  </dataValidations>
  <pageMargins left="0.7" right="0.7" top="0.75" bottom="0.75" header="0.3" footer="0.3"/>
  <pageSetup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3E5DD-06AF-47B1-B756-14DC996BEDC9}">
  <sheetPr>
    <pageSetUpPr fitToPage="1"/>
  </sheetPr>
  <dimension ref="A1:P104"/>
  <sheetViews>
    <sheetView zoomScale="85" zoomScaleNormal="85" workbookViewId="0"/>
  </sheetViews>
  <sheetFormatPr defaultColWidth="9.453125" defaultRowHeight="12.5" x14ac:dyDescent="0.25"/>
  <cols>
    <col min="1" max="1" width="7.54296875" style="1" customWidth="1"/>
    <col min="2" max="2" width="10.453125" style="1" customWidth="1"/>
    <col min="3" max="3" width="37.54296875" style="2" customWidth="1"/>
    <col min="4" max="4" width="17.26953125" style="2" customWidth="1"/>
    <col min="5" max="5" width="19.7265625" style="2" bestFit="1" customWidth="1"/>
    <col min="6" max="6" width="18.26953125" style="2" customWidth="1"/>
    <col min="7" max="7" width="16.26953125" style="2" bestFit="1" customWidth="1"/>
    <col min="8" max="8" width="10.453125" style="2" bestFit="1" customWidth="1"/>
    <col min="9" max="9" width="1.54296875" style="2" customWidth="1"/>
    <col min="10" max="10" width="15.7265625" style="2" customWidth="1"/>
    <col min="11" max="11" width="24.26953125" style="2" bestFit="1" customWidth="1"/>
    <col min="12" max="12" width="13.54296875" style="2" bestFit="1" customWidth="1"/>
    <col min="13" max="13" width="19.54296875" style="2" customWidth="1"/>
    <col min="14" max="14" width="20.26953125" style="2" customWidth="1"/>
    <col min="15" max="16384" width="9.453125" style="2"/>
  </cols>
  <sheetData>
    <row r="1" spans="1:14" ht="13" x14ac:dyDescent="0.3">
      <c r="M1" s="3" t="s">
        <v>0</v>
      </c>
      <c r="N1" s="53" t="str">
        <f>+'2-BA 2020'!$N$1</f>
        <v>EB-2023-0195</v>
      </c>
    </row>
    <row r="2" spans="1:14" ht="13" x14ac:dyDescent="0.3">
      <c r="M2" s="3" t="s">
        <v>1</v>
      </c>
      <c r="N2" s="4" t="str">
        <f>+'2-BA 2020'!$N$2</f>
        <v>Settlement Proposal</v>
      </c>
    </row>
    <row r="3" spans="1:14" ht="13" x14ac:dyDescent="0.3">
      <c r="M3" s="3" t="s">
        <v>2</v>
      </c>
      <c r="N3" s="4"/>
    </row>
    <row r="4" spans="1:14" ht="13" x14ac:dyDescent="0.3">
      <c r="M4" s="3" t="s">
        <v>3</v>
      </c>
      <c r="N4" s="4">
        <f>+'2-BA 2020'!$N$4</f>
        <v>2</v>
      </c>
    </row>
    <row r="5" spans="1:14" ht="13" x14ac:dyDescent="0.3">
      <c r="M5" s="3" t="s">
        <v>4</v>
      </c>
      <c r="N5" s="5"/>
    </row>
    <row r="6" spans="1:14" ht="9" customHeight="1" x14ac:dyDescent="0.3">
      <c r="M6" s="3"/>
      <c r="N6" s="6"/>
    </row>
    <row r="7" spans="1:14" ht="13" x14ac:dyDescent="0.3">
      <c r="M7" s="3" t="s">
        <v>5</v>
      </c>
      <c r="N7" s="50">
        <f>+'2-BA 2020'!$N$7</f>
        <v>45520</v>
      </c>
    </row>
    <row r="8" spans="1:14" ht="9" customHeight="1" x14ac:dyDescent="0.25"/>
    <row r="9" spans="1:14" ht="20.25" customHeight="1" x14ac:dyDescent="0.25">
      <c r="A9" s="70" t="s">
        <v>47</v>
      </c>
      <c r="B9" s="70"/>
      <c r="C9" s="70"/>
      <c r="D9" s="70"/>
      <c r="E9" s="70"/>
      <c r="F9" s="70"/>
      <c r="G9" s="70"/>
      <c r="H9" s="70"/>
      <c r="I9" s="70"/>
      <c r="J9" s="70"/>
      <c r="K9" s="70"/>
      <c r="L9" s="70"/>
      <c r="M9" s="70"/>
      <c r="N9" s="70"/>
    </row>
    <row r="10" spans="1:14" ht="21" x14ac:dyDescent="0.25">
      <c r="A10" s="70" t="s">
        <v>48</v>
      </c>
      <c r="B10" s="70"/>
      <c r="C10" s="70"/>
      <c r="D10" s="70"/>
      <c r="E10" s="70"/>
      <c r="F10" s="70"/>
      <c r="G10" s="70"/>
      <c r="H10" s="70"/>
      <c r="I10" s="70"/>
      <c r="J10" s="70"/>
      <c r="K10" s="70"/>
      <c r="L10" s="70"/>
      <c r="M10" s="70"/>
      <c r="N10" s="70"/>
    </row>
    <row r="12" spans="1:14" ht="13" x14ac:dyDescent="0.3">
      <c r="A12" s="7" t="s">
        <v>49</v>
      </c>
    </row>
    <row r="14" spans="1:14" x14ac:dyDescent="0.25">
      <c r="A14" s="1">
        <v>1</v>
      </c>
      <c r="B14" s="71" t="s">
        <v>50</v>
      </c>
      <c r="C14" s="71"/>
      <c r="D14" s="71"/>
      <c r="E14" s="71"/>
      <c r="F14" s="71"/>
      <c r="G14" s="71"/>
      <c r="H14" s="71"/>
      <c r="I14" s="71"/>
      <c r="J14" s="71"/>
      <c r="K14" s="71"/>
      <c r="L14" s="71"/>
      <c r="M14" s="71"/>
      <c r="N14" s="71"/>
    </row>
    <row r="15" spans="1:14" ht="29.25" customHeight="1" x14ac:dyDescent="0.25">
      <c r="B15" s="71"/>
      <c r="C15" s="71"/>
      <c r="D15" s="71"/>
      <c r="E15" s="71"/>
      <c r="F15" s="71"/>
      <c r="G15" s="71"/>
      <c r="H15" s="71"/>
      <c r="I15" s="71"/>
      <c r="J15" s="71"/>
      <c r="K15" s="71"/>
      <c r="L15" s="71"/>
      <c r="M15" s="71"/>
      <c r="N15" s="71"/>
    </row>
    <row r="16" spans="1:14" ht="12.75" customHeight="1" x14ac:dyDescent="0.25"/>
    <row r="17" spans="1:14" x14ac:dyDescent="0.25">
      <c r="A17" s="1">
        <v>2</v>
      </c>
      <c r="B17" s="71" t="s">
        <v>51</v>
      </c>
      <c r="C17" s="71"/>
      <c r="D17" s="71"/>
      <c r="E17" s="71"/>
      <c r="F17" s="71"/>
      <c r="G17" s="71"/>
      <c r="H17" s="71"/>
      <c r="I17" s="71"/>
      <c r="J17" s="71"/>
      <c r="K17" s="71"/>
      <c r="L17" s="71"/>
      <c r="M17" s="71"/>
      <c r="N17" s="71"/>
    </row>
    <row r="18" spans="1:14" x14ac:dyDescent="0.25">
      <c r="B18" s="71"/>
      <c r="C18" s="71"/>
      <c r="D18" s="71"/>
      <c r="E18" s="71"/>
      <c r="F18" s="71"/>
      <c r="G18" s="71"/>
      <c r="H18" s="71"/>
      <c r="I18" s="71"/>
      <c r="J18" s="71"/>
      <c r="K18" s="71"/>
      <c r="L18" s="71"/>
      <c r="M18" s="71"/>
      <c r="N18" s="71"/>
    </row>
    <row r="20" spans="1:14" x14ac:dyDescent="0.25">
      <c r="A20" s="1">
        <v>3</v>
      </c>
      <c r="B20" s="61" t="s">
        <v>52</v>
      </c>
      <c r="C20" s="61"/>
      <c r="D20" s="61"/>
      <c r="E20" s="61"/>
      <c r="F20" s="61"/>
      <c r="G20" s="61"/>
      <c r="H20" s="61"/>
      <c r="I20" s="61"/>
      <c r="J20" s="61"/>
      <c r="K20" s="61"/>
      <c r="L20" s="61"/>
      <c r="M20" s="61"/>
      <c r="N20" s="61"/>
    </row>
    <row r="22" spans="1:14" x14ac:dyDescent="0.25">
      <c r="A22" s="1">
        <v>4</v>
      </c>
      <c r="B22" s="9" t="s">
        <v>53</v>
      </c>
    </row>
    <row r="24" spans="1:14" ht="30.75" customHeight="1" x14ac:dyDescent="0.25">
      <c r="A24" s="1">
        <v>5</v>
      </c>
      <c r="B24" s="61" t="s">
        <v>54</v>
      </c>
      <c r="C24" s="61"/>
      <c r="D24" s="61"/>
      <c r="E24" s="61"/>
      <c r="F24" s="61"/>
      <c r="G24" s="61"/>
      <c r="H24" s="61"/>
      <c r="I24" s="61"/>
      <c r="J24" s="61"/>
      <c r="K24" s="61"/>
      <c r="L24" s="61"/>
      <c r="M24" s="61"/>
      <c r="N24" s="61"/>
    </row>
    <row r="26" spans="1:14" x14ac:dyDescent="0.25">
      <c r="A26" s="1">
        <v>6</v>
      </c>
      <c r="B26" s="61" t="s">
        <v>55</v>
      </c>
      <c r="C26" s="61"/>
      <c r="D26" s="61"/>
      <c r="E26" s="61"/>
      <c r="F26" s="61"/>
      <c r="G26" s="61"/>
      <c r="H26" s="61"/>
      <c r="I26" s="61"/>
      <c r="J26" s="61"/>
      <c r="K26" s="61"/>
      <c r="L26" s="61"/>
      <c r="M26" s="61"/>
      <c r="N26" s="61"/>
    </row>
    <row r="27" spans="1:14" x14ac:dyDescent="0.25">
      <c r="B27" s="61"/>
      <c r="C27" s="61"/>
      <c r="D27" s="61"/>
      <c r="E27" s="61"/>
      <c r="F27" s="61"/>
      <c r="G27" s="61"/>
      <c r="H27" s="61"/>
      <c r="I27" s="61"/>
      <c r="J27" s="61"/>
      <c r="K27" s="61"/>
      <c r="L27" s="61"/>
      <c r="M27" s="61"/>
      <c r="N27" s="61"/>
    </row>
    <row r="28" spans="1:14" x14ac:dyDescent="0.25">
      <c r="B28" s="61"/>
      <c r="C28" s="61"/>
      <c r="D28" s="61"/>
      <c r="E28" s="61"/>
      <c r="F28" s="61"/>
      <c r="G28" s="61"/>
      <c r="H28" s="61"/>
      <c r="I28" s="61"/>
      <c r="J28" s="61"/>
      <c r="K28" s="61"/>
      <c r="L28" s="61"/>
      <c r="M28" s="61"/>
      <c r="N28" s="61"/>
    </row>
    <row r="30" spans="1:14" ht="12.75" customHeight="1" x14ac:dyDescent="0.25">
      <c r="A30" s="1">
        <v>7</v>
      </c>
      <c r="B30" s="9" t="s">
        <v>56</v>
      </c>
      <c r="C30" s="41"/>
      <c r="D30" s="41"/>
      <c r="E30" s="41"/>
      <c r="F30" s="41"/>
      <c r="G30" s="41"/>
      <c r="H30" s="41"/>
      <c r="I30" s="41"/>
      <c r="J30" s="41"/>
      <c r="K30" s="41"/>
      <c r="L30" s="41"/>
      <c r="M30" s="41"/>
      <c r="N30" s="41"/>
    </row>
    <row r="31" spans="1:14" x14ac:dyDescent="0.25">
      <c r="B31" s="41"/>
      <c r="C31" s="41"/>
      <c r="D31" s="41"/>
      <c r="E31" s="41"/>
      <c r="F31" s="41"/>
      <c r="G31" s="41"/>
      <c r="H31" s="41"/>
      <c r="I31" s="41"/>
      <c r="J31" s="41"/>
      <c r="K31" s="41"/>
      <c r="L31" s="41"/>
      <c r="M31" s="41"/>
      <c r="N31" s="41"/>
    </row>
    <row r="32" spans="1:14" x14ac:dyDescent="0.25">
      <c r="A32" s="1">
        <v>8</v>
      </c>
      <c r="B32" s="9" t="s">
        <v>57</v>
      </c>
      <c r="C32" s="41"/>
      <c r="D32" s="41"/>
      <c r="E32" s="41"/>
      <c r="F32" s="41"/>
      <c r="G32" s="41"/>
      <c r="H32" s="41"/>
      <c r="I32" s="41"/>
      <c r="J32" s="41"/>
      <c r="K32" s="41"/>
      <c r="L32" s="41"/>
      <c r="M32" s="41"/>
      <c r="N32" s="41"/>
    </row>
    <row r="42" spans="1:16" ht="15" thickBot="1" x14ac:dyDescent="0.35">
      <c r="E42" s="10" t="s">
        <v>58</v>
      </c>
      <c r="F42" s="42" t="s">
        <v>59</v>
      </c>
    </row>
    <row r="43" spans="1:16" ht="14.5" thickBot="1" x14ac:dyDescent="0.35">
      <c r="E43" s="10" t="s">
        <v>6</v>
      </c>
      <c r="F43" s="43">
        <v>2025</v>
      </c>
      <c r="G43" s="11"/>
      <c r="H43" s="44" t="b">
        <v>0</v>
      </c>
    </row>
    <row r="45" spans="1:16" ht="13" x14ac:dyDescent="0.3">
      <c r="D45" s="62" t="s">
        <v>60</v>
      </c>
      <c r="E45" s="63"/>
      <c r="F45" s="63"/>
      <c r="G45" s="63"/>
      <c r="H45" s="64"/>
      <c r="J45" s="12"/>
      <c r="K45" s="45" t="s">
        <v>61</v>
      </c>
      <c r="L45" s="45"/>
      <c r="M45" s="46"/>
    </row>
    <row r="46" spans="1:16" ht="30" customHeight="1" x14ac:dyDescent="0.3">
      <c r="A46" s="13" t="s">
        <v>62</v>
      </c>
      <c r="B46" s="13" t="s">
        <v>63</v>
      </c>
      <c r="C46" s="14" t="s">
        <v>64</v>
      </c>
      <c r="D46" s="13" t="s">
        <v>65</v>
      </c>
      <c r="E46" s="15" t="s">
        <v>66</v>
      </c>
      <c r="F46" s="15" t="s">
        <v>67</v>
      </c>
      <c r="G46" s="13" t="s">
        <v>8</v>
      </c>
      <c r="H46" s="13" t="s">
        <v>68</v>
      </c>
      <c r="I46" s="16"/>
      <c r="J46" s="13" t="s">
        <v>65</v>
      </c>
      <c r="K46" s="17" t="s">
        <v>7</v>
      </c>
      <c r="L46" s="17" t="s">
        <v>67</v>
      </c>
      <c r="M46" s="18" t="s">
        <v>8</v>
      </c>
      <c r="N46" s="13" t="s">
        <v>9</v>
      </c>
    </row>
    <row r="47" spans="1:16" ht="25.5" customHeight="1" x14ac:dyDescent="0.35">
      <c r="A47" s="13"/>
      <c r="B47" s="19">
        <v>1609</v>
      </c>
      <c r="C47" s="23" t="s">
        <v>36</v>
      </c>
      <c r="D47" s="38">
        <v>273403390.99746317</v>
      </c>
      <c r="E47" s="20">
        <v>7837290.1132137012</v>
      </c>
      <c r="F47" s="20">
        <v>0</v>
      </c>
      <c r="G47" s="21">
        <v>281240681.11067688</v>
      </c>
      <c r="H47" s="21">
        <v>0</v>
      </c>
      <c r="I47" s="16"/>
      <c r="J47" s="38">
        <v>-64695336.524418324</v>
      </c>
      <c r="K47" s="20">
        <v>-11460261.082657084</v>
      </c>
      <c r="L47" s="20">
        <v>0</v>
      </c>
      <c r="M47" s="21">
        <v>-76155597.607075408</v>
      </c>
      <c r="N47" s="47">
        <v>205085083.50360149</v>
      </c>
      <c r="P47" s="40"/>
    </row>
    <row r="48" spans="1:16" ht="25" x14ac:dyDescent="0.35">
      <c r="A48" s="19">
        <v>12</v>
      </c>
      <c r="B48" s="19">
        <v>1611</v>
      </c>
      <c r="C48" s="23" t="s">
        <v>10</v>
      </c>
      <c r="D48" s="38">
        <v>418673181.51812422</v>
      </c>
      <c r="E48" s="20">
        <v>38442654.984829284</v>
      </c>
      <c r="F48" s="20">
        <v>0</v>
      </c>
      <c r="G48" s="21">
        <v>457115836.50295353</v>
      </c>
      <c r="H48" s="21">
        <v>0</v>
      </c>
      <c r="I48" s="22"/>
      <c r="J48" s="38">
        <v>-282171982.54754251</v>
      </c>
      <c r="K48" s="20">
        <v>-39022118.308515429</v>
      </c>
      <c r="L48" s="20">
        <v>0</v>
      </c>
      <c r="M48" s="21">
        <v>-321194100.85605794</v>
      </c>
      <c r="N48" s="47">
        <v>135921735.64689559</v>
      </c>
      <c r="P48" s="40"/>
    </row>
    <row r="49" spans="1:16" ht="25" x14ac:dyDescent="0.35">
      <c r="A49" s="19" t="s">
        <v>69</v>
      </c>
      <c r="B49" s="19">
        <v>1612</v>
      </c>
      <c r="C49" s="23" t="s">
        <v>70</v>
      </c>
      <c r="D49" s="38">
        <v>0</v>
      </c>
      <c r="E49" s="20">
        <v>0</v>
      </c>
      <c r="F49" s="20">
        <v>0</v>
      </c>
      <c r="G49" s="21">
        <v>0</v>
      </c>
      <c r="H49" s="21">
        <v>0</v>
      </c>
      <c r="I49" s="22"/>
      <c r="J49" s="38">
        <v>0</v>
      </c>
      <c r="K49" s="20">
        <v>0</v>
      </c>
      <c r="L49" s="20">
        <v>0</v>
      </c>
      <c r="M49" s="21">
        <v>0</v>
      </c>
      <c r="N49" s="47">
        <v>0</v>
      </c>
      <c r="P49" s="40"/>
    </row>
    <row r="50" spans="1:16" ht="14.5" x14ac:dyDescent="0.35">
      <c r="A50" s="19" t="s">
        <v>11</v>
      </c>
      <c r="B50" s="19">
        <v>1805</v>
      </c>
      <c r="C50" s="23" t="s">
        <v>12</v>
      </c>
      <c r="D50" s="38">
        <v>7453364.6600000001</v>
      </c>
      <c r="E50" s="20">
        <v>0</v>
      </c>
      <c r="F50" s="20">
        <v>0</v>
      </c>
      <c r="G50" s="21">
        <v>7453364.6600000001</v>
      </c>
      <c r="H50" s="21">
        <v>0</v>
      </c>
      <c r="I50" s="22"/>
      <c r="J50" s="38">
        <v>0</v>
      </c>
      <c r="K50" s="20">
        <v>0</v>
      </c>
      <c r="L50" s="20">
        <v>0</v>
      </c>
      <c r="M50" s="21">
        <v>0</v>
      </c>
      <c r="N50" s="47">
        <v>7453364.6600000001</v>
      </c>
      <c r="P50" s="40"/>
    </row>
    <row r="51" spans="1:16" ht="14.5" x14ac:dyDescent="0.35">
      <c r="A51" s="19">
        <v>47</v>
      </c>
      <c r="B51" s="19">
        <v>1808</v>
      </c>
      <c r="C51" s="23" t="s">
        <v>13</v>
      </c>
      <c r="D51" s="38">
        <v>198336411.48394591</v>
      </c>
      <c r="E51" s="20">
        <v>6250866.0026106359</v>
      </c>
      <c r="F51" s="20">
        <v>0</v>
      </c>
      <c r="G51" s="21">
        <v>204587277.48655653</v>
      </c>
      <c r="H51" s="21">
        <v>0</v>
      </c>
      <c r="I51" s="22"/>
      <c r="J51" s="38">
        <v>-45556497.449178599</v>
      </c>
      <c r="K51" s="20">
        <v>-6605756.034649455</v>
      </c>
      <c r="L51" s="20">
        <v>0</v>
      </c>
      <c r="M51" s="21">
        <v>-52162253.483828053</v>
      </c>
      <c r="N51" s="47">
        <v>152425024.00272846</v>
      </c>
      <c r="P51" s="40"/>
    </row>
    <row r="52" spans="1:16" ht="14.5" x14ac:dyDescent="0.35">
      <c r="A52" s="19">
        <v>13</v>
      </c>
      <c r="B52" s="19">
        <v>1810</v>
      </c>
      <c r="C52" s="23" t="s">
        <v>24</v>
      </c>
      <c r="D52" s="38">
        <v>0</v>
      </c>
      <c r="E52" s="20">
        <v>0</v>
      </c>
      <c r="F52" s="20">
        <v>0</v>
      </c>
      <c r="G52" s="21">
        <v>0</v>
      </c>
      <c r="H52" s="21">
        <v>0</v>
      </c>
      <c r="I52" s="22"/>
      <c r="J52" s="38">
        <v>0</v>
      </c>
      <c r="K52" s="20">
        <v>0</v>
      </c>
      <c r="L52" s="20">
        <v>0</v>
      </c>
      <c r="M52" s="21">
        <v>0</v>
      </c>
      <c r="N52" s="47">
        <v>0</v>
      </c>
      <c r="P52" s="40"/>
    </row>
    <row r="53" spans="1:16" ht="14.5" x14ac:dyDescent="0.35">
      <c r="A53" s="19">
        <v>47</v>
      </c>
      <c r="B53" s="19">
        <v>1815</v>
      </c>
      <c r="C53" s="23" t="s">
        <v>14</v>
      </c>
      <c r="D53" s="38">
        <v>98595075.229009941</v>
      </c>
      <c r="E53" s="20">
        <v>69857.730326001212</v>
      </c>
      <c r="F53" s="20">
        <v>-773958.24147608026</v>
      </c>
      <c r="G53" s="21">
        <v>97890974.717859864</v>
      </c>
      <c r="H53" s="21">
        <v>0</v>
      </c>
      <c r="I53" s="22"/>
      <c r="J53" s="38">
        <v>-9996703.3942156043</v>
      </c>
      <c r="K53" s="20">
        <v>-2093447.26962344</v>
      </c>
      <c r="L53" s="20">
        <v>249658.34627033822</v>
      </c>
      <c r="M53" s="21">
        <v>-11840492.317568706</v>
      </c>
      <c r="N53" s="47">
        <v>86050482.40029116</v>
      </c>
      <c r="P53" s="40"/>
    </row>
    <row r="54" spans="1:16" ht="14.5" x14ac:dyDescent="0.35">
      <c r="A54" s="19">
        <v>47</v>
      </c>
      <c r="B54" s="19">
        <v>1820</v>
      </c>
      <c r="C54" s="23" t="s">
        <v>15</v>
      </c>
      <c r="D54" s="38">
        <v>327430309.28876108</v>
      </c>
      <c r="E54" s="20">
        <v>31248319.269684382</v>
      </c>
      <c r="F54" s="20">
        <v>-1400317.228704731</v>
      </c>
      <c r="G54" s="21">
        <v>357278311.3297407</v>
      </c>
      <c r="H54" s="21">
        <v>0</v>
      </c>
      <c r="I54" s="22"/>
      <c r="J54" s="38">
        <v>-92152353.087071523</v>
      </c>
      <c r="K54" s="20">
        <v>-9518861.5892690308</v>
      </c>
      <c r="L54" s="20">
        <v>331645.92238083942</v>
      </c>
      <c r="M54" s="21">
        <v>-101339568.75395972</v>
      </c>
      <c r="N54" s="47">
        <v>255938742.57578099</v>
      </c>
      <c r="P54" s="40"/>
    </row>
    <row r="55" spans="1:16" ht="14.5" x14ac:dyDescent="0.35">
      <c r="A55" s="19">
        <v>47</v>
      </c>
      <c r="B55" s="19">
        <v>1825</v>
      </c>
      <c r="C55" s="23" t="s">
        <v>71</v>
      </c>
      <c r="D55" s="38">
        <v>4830225.5759246806</v>
      </c>
      <c r="E55" s="20">
        <v>0</v>
      </c>
      <c r="F55" s="20">
        <v>0</v>
      </c>
      <c r="G55" s="21">
        <v>4830225.5759246806</v>
      </c>
      <c r="H55" s="21">
        <v>0</v>
      </c>
      <c r="I55" s="22"/>
      <c r="J55" s="38">
        <v>-1232981.4652622649</v>
      </c>
      <c r="K55" s="20">
        <v>-304009.63314718241</v>
      </c>
      <c r="L55" s="20">
        <v>0</v>
      </c>
      <c r="M55" s="21">
        <v>-1536991.0984094474</v>
      </c>
      <c r="N55" s="47">
        <v>3293234.4775152332</v>
      </c>
      <c r="P55" s="40"/>
    </row>
    <row r="56" spans="1:16" ht="14.5" x14ac:dyDescent="0.35">
      <c r="A56" s="19">
        <v>47</v>
      </c>
      <c r="B56" s="19">
        <v>1830</v>
      </c>
      <c r="C56" s="23" t="s">
        <v>16</v>
      </c>
      <c r="D56" s="38">
        <v>578699962.53198195</v>
      </c>
      <c r="E56" s="20">
        <v>43819916.103383154</v>
      </c>
      <c r="F56" s="20">
        <v>-3446596.2366399295</v>
      </c>
      <c r="G56" s="21">
        <v>619073282.39872515</v>
      </c>
      <c r="H56" s="21">
        <v>0</v>
      </c>
      <c r="I56" s="22"/>
      <c r="J56" s="38">
        <v>-115991849.29500125</v>
      </c>
      <c r="K56" s="20">
        <v>-12983493.526737293</v>
      </c>
      <c r="L56" s="20">
        <v>887926.64406665624</v>
      </c>
      <c r="M56" s="21">
        <v>-128087416.17767188</v>
      </c>
      <c r="N56" s="47">
        <v>490985866.22105324</v>
      </c>
      <c r="P56" s="40"/>
    </row>
    <row r="57" spans="1:16" ht="14.5" x14ac:dyDescent="0.35">
      <c r="A57" s="19">
        <v>47</v>
      </c>
      <c r="B57" s="19">
        <v>1835</v>
      </c>
      <c r="C57" s="23" t="s">
        <v>17</v>
      </c>
      <c r="D57" s="38">
        <v>677519461.30720007</v>
      </c>
      <c r="E57" s="20">
        <v>59957075.187787734</v>
      </c>
      <c r="F57" s="20">
        <v>-5261957.5120629268</v>
      </c>
      <c r="G57" s="21">
        <v>732214578.98292494</v>
      </c>
      <c r="H57" s="21">
        <v>0</v>
      </c>
      <c r="I57" s="22"/>
      <c r="J57" s="38">
        <v>-117881610.76995808</v>
      </c>
      <c r="K57" s="20">
        <v>-15437986.646061275</v>
      </c>
      <c r="L57" s="20">
        <v>1324596.3210672801</v>
      </c>
      <c r="M57" s="21">
        <v>-131995001.09495208</v>
      </c>
      <c r="N57" s="47">
        <v>600219577.88797283</v>
      </c>
      <c r="P57" s="40"/>
    </row>
    <row r="58" spans="1:16" ht="14.5" x14ac:dyDescent="0.35">
      <c r="A58" s="19">
        <v>47</v>
      </c>
      <c r="B58" s="19">
        <v>1840</v>
      </c>
      <c r="C58" s="23" t="s">
        <v>18</v>
      </c>
      <c r="D58" s="38">
        <v>2038648133.2087007</v>
      </c>
      <c r="E58" s="20">
        <v>162658583.55697399</v>
      </c>
      <c r="F58" s="20">
        <v>-775108.9076185528</v>
      </c>
      <c r="G58" s="21">
        <v>2200531607.8580561</v>
      </c>
      <c r="H58" s="21">
        <v>0</v>
      </c>
      <c r="I58" s="22"/>
      <c r="J58" s="38">
        <v>-474529681.29659313</v>
      </c>
      <c r="K58" s="20">
        <v>-39135261.971680954</v>
      </c>
      <c r="L58" s="20">
        <v>281412.60298326222</v>
      </c>
      <c r="M58" s="21">
        <v>-513383530.66529083</v>
      </c>
      <c r="N58" s="47">
        <v>1687148077.1927652</v>
      </c>
      <c r="P58" s="40"/>
    </row>
    <row r="59" spans="1:16" ht="14.5" x14ac:dyDescent="0.35">
      <c r="A59" s="19">
        <v>47</v>
      </c>
      <c r="B59" s="19">
        <v>1845</v>
      </c>
      <c r="C59" s="23" t="s">
        <v>19</v>
      </c>
      <c r="D59" s="38">
        <v>1718019298.2242975</v>
      </c>
      <c r="E59" s="20">
        <v>190436995.83003858</v>
      </c>
      <c r="F59" s="20">
        <v>-18422660.597332168</v>
      </c>
      <c r="G59" s="21">
        <v>1890033633.4570038</v>
      </c>
      <c r="H59" s="21">
        <v>0</v>
      </c>
      <c r="I59" s="22"/>
      <c r="J59" s="38">
        <v>-279662703.17140627</v>
      </c>
      <c r="K59" s="20">
        <v>-34296174.467872389</v>
      </c>
      <c r="L59" s="20">
        <v>4224642.0608543288</v>
      </c>
      <c r="M59" s="21">
        <v>-309734235.57842433</v>
      </c>
      <c r="N59" s="47">
        <v>1580299397.8785796</v>
      </c>
      <c r="P59" s="40"/>
    </row>
    <row r="60" spans="1:16" ht="14.5" x14ac:dyDescent="0.35">
      <c r="A60" s="19">
        <v>47</v>
      </c>
      <c r="B60" s="19">
        <v>1850</v>
      </c>
      <c r="C60" s="23" t="s">
        <v>20</v>
      </c>
      <c r="D60" s="38">
        <v>1027947113.4583665</v>
      </c>
      <c r="E60" s="20">
        <v>93762659.351937562</v>
      </c>
      <c r="F60" s="20">
        <v>-10758961.547838746</v>
      </c>
      <c r="G60" s="21">
        <v>1110950811.2624655</v>
      </c>
      <c r="H60" s="21">
        <v>0</v>
      </c>
      <c r="I60" s="22"/>
      <c r="J60" s="38">
        <v>-255798054.13512179</v>
      </c>
      <c r="K60" s="20">
        <v>-31811832.152133636</v>
      </c>
      <c r="L60" s="20">
        <v>3733761.1384525308</v>
      </c>
      <c r="M60" s="21">
        <v>-283876125.14880288</v>
      </c>
      <c r="N60" s="47">
        <v>827074686.1136626</v>
      </c>
      <c r="P60" s="40"/>
    </row>
    <row r="61" spans="1:16" ht="14.5" x14ac:dyDescent="0.35">
      <c r="A61" s="19">
        <v>47</v>
      </c>
      <c r="B61" s="19">
        <v>1855</v>
      </c>
      <c r="C61" s="23" t="s">
        <v>21</v>
      </c>
      <c r="D61" s="38">
        <v>139482096.36783668</v>
      </c>
      <c r="E61" s="20">
        <v>4844452.7924744431</v>
      </c>
      <c r="F61" s="20">
        <v>-1243660.8355731647</v>
      </c>
      <c r="G61" s="21">
        <v>143082888.32473797</v>
      </c>
      <c r="H61" s="21">
        <v>0</v>
      </c>
      <c r="I61" s="22"/>
      <c r="J61" s="38">
        <v>-28173806.327819001</v>
      </c>
      <c r="K61" s="20">
        <v>-2486517.8104424658</v>
      </c>
      <c r="L61" s="20">
        <v>191232.80876281305</v>
      </c>
      <c r="M61" s="21">
        <v>-30469091.329498652</v>
      </c>
      <c r="N61" s="47">
        <v>112613796.99523932</v>
      </c>
      <c r="P61" s="40"/>
    </row>
    <row r="62" spans="1:16" ht="14.5" x14ac:dyDescent="0.35">
      <c r="A62" s="19">
        <v>47</v>
      </c>
      <c r="B62" s="19">
        <v>1860</v>
      </c>
      <c r="C62" s="23" t="s">
        <v>22</v>
      </c>
      <c r="D62" s="38">
        <v>0</v>
      </c>
      <c r="E62" s="20">
        <v>0</v>
      </c>
      <c r="F62" s="20">
        <v>0</v>
      </c>
      <c r="G62" s="21">
        <v>0</v>
      </c>
      <c r="H62" s="21">
        <v>0</v>
      </c>
      <c r="I62" s="22"/>
      <c r="J62" s="38">
        <v>0</v>
      </c>
      <c r="K62" s="20">
        <v>0</v>
      </c>
      <c r="L62" s="20">
        <v>0</v>
      </c>
      <c r="M62" s="21">
        <v>0</v>
      </c>
      <c r="N62" s="47">
        <v>0</v>
      </c>
      <c r="P62" s="40"/>
    </row>
    <row r="63" spans="1:16" ht="14.5" x14ac:dyDescent="0.35">
      <c r="A63" s="19">
        <v>47</v>
      </c>
      <c r="B63" s="19">
        <v>1860</v>
      </c>
      <c r="C63" s="23" t="s">
        <v>41</v>
      </c>
      <c r="D63" s="38">
        <v>329219691.31522554</v>
      </c>
      <c r="E63" s="20">
        <v>50585433.251467094</v>
      </c>
      <c r="F63" s="20">
        <v>-5318462.901717809</v>
      </c>
      <c r="G63" s="21">
        <v>374486661.66497487</v>
      </c>
      <c r="H63" s="21">
        <v>0</v>
      </c>
      <c r="I63" s="22"/>
      <c r="J63" s="38">
        <v>-171617100.4140723</v>
      </c>
      <c r="K63" s="20">
        <v>-16772791.307440894</v>
      </c>
      <c r="L63" s="20">
        <v>1421919.7290462889</v>
      </c>
      <c r="M63" s="21">
        <v>-186967971.99246693</v>
      </c>
      <c r="N63" s="47">
        <v>187518689.67250794</v>
      </c>
      <c r="P63" s="40"/>
    </row>
    <row r="64" spans="1:16" ht="14.5" x14ac:dyDescent="0.35">
      <c r="A64" s="19" t="s">
        <v>11</v>
      </c>
      <c r="B64" s="19">
        <v>1905</v>
      </c>
      <c r="C64" s="23" t="s">
        <v>12</v>
      </c>
      <c r="D64" s="38">
        <v>17356056.739999998</v>
      </c>
      <c r="E64" s="20">
        <v>0</v>
      </c>
      <c r="F64" s="20">
        <v>0</v>
      </c>
      <c r="G64" s="21">
        <v>17356056.739999998</v>
      </c>
      <c r="H64" s="21">
        <v>0</v>
      </c>
      <c r="I64" s="22"/>
      <c r="J64" s="38">
        <v>0</v>
      </c>
      <c r="K64" s="20">
        <v>0</v>
      </c>
      <c r="L64" s="20">
        <v>0</v>
      </c>
      <c r="M64" s="21">
        <v>0</v>
      </c>
      <c r="N64" s="47">
        <v>17356056.739999998</v>
      </c>
      <c r="P64" s="40"/>
    </row>
    <row r="65" spans="1:16" ht="14.5" x14ac:dyDescent="0.35">
      <c r="A65" s="19">
        <v>47</v>
      </c>
      <c r="B65" s="19">
        <v>1908</v>
      </c>
      <c r="C65" s="23" t="s">
        <v>23</v>
      </c>
      <c r="D65" s="38">
        <v>323595994.55664408</v>
      </c>
      <c r="E65" s="20">
        <v>10037028.561426757</v>
      </c>
      <c r="F65" s="20">
        <v>0</v>
      </c>
      <c r="G65" s="21">
        <v>333633023.11807084</v>
      </c>
      <c r="H65" s="21">
        <v>0</v>
      </c>
      <c r="I65" s="22"/>
      <c r="J65" s="38">
        <v>-114481583.85773005</v>
      </c>
      <c r="K65" s="20">
        <v>-16336763.033125434</v>
      </c>
      <c r="L65" s="20">
        <v>0</v>
      </c>
      <c r="M65" s="21">
        <v>-130818346.89085548</v>
      </c>
      <c r="N65" s="47">
        <v>202814676.22721535</v>
      </c>
      <c r="P65" s="40"/>
    </row>
    <row r="66" spans="1:16" ht="14.5" x14ac:dyDescent="0.35">
      <c r="A66" s="19">
        <v>13</v>
      </c>
      <c r="B66" s="19">
        <v>1910</v>
      </c>
      <c r="C66" s="23" t="s">
        <v>24</v>
      </c>
      <c r="D66" s="38">
        <v>992433.44401444634</v>
      </c>
      <c r="E66" s="20">
        <v>7373.7820939141748</v>
      </c>
      <c r="F66" s="20">
        <v>0</v>
      </c>
      <c r="G66" s="21">
        <v>999807.22610836057</v>
      </c>
      <c r="H66" s="21">
        <v>0</v>
      </c>
      <c r="I66" s="22"/>
      <c r="J66" s="38">
        <v>-936726.554833823</v>
      </c>
      <c r="K66" s="20">
        <v>-45605.84986733718</v>
      </c>
      <c r="L66" s="20">
        <v>0</v>
      </c>
      <c r="M66" s="21">
        <v>-982332.40470116015</v>
      </c>
      <c r="N66" s="47">
        <v>17474.821407200419</v>
      </c>
      <c r="P66" s="40"/>
    </row>
    <row r="67" spans="1:16" ht="14.5" x14ac:dyDescent="0.35">
      <c r="A67" s="19">
        <v>8</v>
      </c>
      <c r="B67" s="19">
        <v>1915</v>
      </c>
      <c r="C67" s="23" t="s">
        <v>72</v>
      </c>
      <c r="D67" s="38">
        <v>23325136.043844055</v>
      </c>
      <c r="E67" s="20">
        <v>1196437.2261106777</v>
      </c>
      <c r="F67" s="20">
        <v>0</v>
      </c>
      <c r="G67" s="21">
        <v>24521573.269954734</v>
      </c>
      <c r="H67" s="21">
        <v>0</v>
      </c>
      <c r="I67" s="22"/>
      <c r="J67" s="38">
        <v>-16708408.893540548</v>
      </c>
      <c r="K67" s="20">
        <v>-765320.48002072703</v>
      </c>
      <c r="L67" s="20">
        <v>0</v>
      </c>
      <c r="M67" s="21">
        <v>-17473729.373561274</v>
      </c>
      <c r="N67" s="47">
        <v>7047843.8963934593</v>
      </c>
      <c r="P67" s="40"/>
    </row>
    <row r="68" spans="1:16" ht="14.5" x14ac:dyDescent="0.35">
      <c r="A68" s="19">
        <v>8</v>
      </c>
      <c r="B68" s="19">
        <v>1915</v>
      </c>
      <c r="C68" s="23" t="s">
        <v>73</v>
      </c>
      <c r="D68" s="38">
        <v>0</v>
      </c>
      <c r="E68" s="20">
        <v>0</v>
      </c>
      <c r="F68" s="20">
        <v>0</v>
      </c>
      <c r="G68" s="21">
        <v>0</v>
      </c>
      <c r="H68" s="21">
        <v>0</v>
      </c>
      <c r="I68" s="22"/>
      <c r="J68" s="38">
        <v>0</v>
      </c>
      <c r="K68" s="20">
        <v>0</v>
      </c>
      <c r="L68" s="20">
        <v>0</v>
      </c>
      <c r="M68" s="21">
        <v>0</v>
      </c>
      <c r="N68" s="47">
        <v>0</v>
      </c>
      <c r="P68" s="40"/>
    </row>
    <row r="69" spans="1:16" ht="14.5" x14ac:dyDescent="0.35">
      <c r="A69" s="19">
        <v>10</v>
      </c>
      <c r="B69" s="19">
        <v>1920</v>
      </c>
      <c r="C69" s="23" t="s">
        <v>25</v>
      </c>
      <c r="D69" s="38">
        <v>0</v>
      </c>
      <c r="E69" s="20">
        <v>0</v>
      </c>
      <c r="F69" s="20">
        <v>0</v>
      </c>
      <c r="G69" s="21">
        <v>0</v>
      </c>
      <c r="H69" s="21">
        <v>0</v>
      </c>
      <c r="I69" s="22"/>
      <c r="J69" s="38">
        <v>0</v>
      </c>
      <c r="K69" s="20">
        <v>0</v>
      </c>
      <c r="L69" s="20">
        <v>0</v>
      </c>
      <c r="M69" s="21">
        <v>0</v>
      </c>
      <c r="N69" s="47">
        <v>0</v>
      </c>
      <c r="P69" s="40"/>
    </row>
    <row r="70" spans="1:16" ht="14.5" x14ac:dyDescent="0.35">
      <c r="A70" s="19">
        <v>45</v>
      </c>
      <c r="B70" s="19">
        <v>1920</v>
      </c>
      <c r="C70" s="23" t="s">
        <v>74</v>
      </c>
      <c r="D70" s="38">
        <v>0</v>
      </c>
      <c r="E70" s="20">
        <v>0</v>
      </c>
      <c r="F70" s="20">
        <v>0</v>
      </c>
      <c r="G70" s="21">
        <v>0</v>
      </c>
      <c r="H70" s="21">
        <v>0</v>
      </c>
      <c r="I70" s="22"/>
      <c r="J70" s="38">
        <v>0</v>
      </c>
      <c r="K70" s="20">
        <v>0</v>
      </c>
      <c r="L70" s="20">
        <v>0</v>
      </c>
      <c r="M70" s="21">
        <v>0</v>
      </c>
      <c r="N70" s="47">
        <v>0</v>
      </c>
      <c r="P70" s="40"/>
    </row>
    <row r="71" spans="1:16" ht="14.5" x14ac:dyDescent="0.35">
      <c r="A71" s="19">
        <v>50</v>
      </c>
      <c r="B71" s="19">
        <v>1920</v>
      </c>
      <c r="C71" s="23" t="s">
        <v>75</v>
      </c>
      <c r="D71" s="38">
        <v>152912704.92810333</v>
      </c>
      <c r="E71" s="20">
        <v>18473378.967150468</v>
      </c>
      <c r="F71" s="20">
        <v>0</v>
      </c>
      <c r="G71" s="21">
        <v>171386083.89525381</v>
      </c>
      <c r="H71" s="21">
        <v>0</v>
      </c>
      <c r="I71" s="22"/>
      <c r="J71" s="38">
        <v>-119368421.41185725</v>
      </c>
      <c r="K71" s="20">
        <v>-14902384.1640955</v>
      </c>
      <c r="L71" s="20">
        <v>0</v>
      </c>
      <c r="M71" s="21">
        <v>-134270805.57595274</v>
      </c>
      <c r="N71" s="47">
        <v>37115278.319301069</v>
      </c>
      <c r="P71" s="40"/>
    </row>
    <row r="72" spans="1:16" ht="14.5" x14ac:dyDescent="0.35">
      <c r="A72" s="19">
        <v>10</v>
      </c>
      <c r="B72" s="19">
        <v>1930</v>
      </c>
      <c r="C72" s="23" t="s">
        <v>26</v>
      </c>
      <c r="D72" s="38">
        <v>61817399.176394455</v>
      </c>
      <c r="E72" s="20">
        <v>8277733.3836410604</v>
      </c>
      <c r="F72" s="20">
        <v>0</v>
      </c>
      <c r="G72" s="21">
        <v>70095132.560035512</v>
      </c>
      <c r="H72" s="21">
        <v>0</v>
      </c>
      <c r="I72" s="22"/>
      <c r="J72" s="38">
        <v>-32728445.666062068</v>
      </c>
      <c r="K72" s="20">
        <v>-3888417.2178074522</v>
      </c>
      <c r="L72" s="20">
        <v>0</v>
      </c>
      <c r="M72" s="21">
        <v>-36616862.883869521</v>
      </c>
      <c r="N72" s="47">
        <v>33478269.676165991</v>
      </c>
      <c r="P72" s="40"/>
    </row>
    <row r="73" spans="1:16" ht="14.5" x14ac:dyDescent="0.35">
      <c r="A73" s="19">
        <v>8</v>
      </c>
      <c r="B73" s="19">
        <v>1935</v>
      </c>
      <c r="C73" s="23" t="s">
        <v>27</v>
      </c>
      <c r="D73" s="38">
        <v>17283.594562765615</v>
      </c>
      <c r="E73" s="20">
        <v>831.10311022108124</v>
      </c>
      <c r="F73" s="20">
        <v>0</v>
      </c>
      <c r="G73" s="21">
        <v>18114.697672986695</v>
      </c>
      <c r="H73" s="21">
        <v>0</v>
      </c>
      <c r="I73" s="22"/>
      <c r="J73" s="38">
        <v>-8409.0958506004445</v>
      </c>
      <c r="K73" s="20">
        <v>-698.70314617950908</v>
      </c>
      <c r="L73" s="20">
        <v>0</v>
      </c>
      <c r="M73" s="21">
        <v>-9107.7989967799531</v>
      </c>
      <c r="N73" s="47">
        <v>9006.8986762067416</v>
      </c>
      <c r="P73" s="40"/>
    </row>
    <row r="74" spans="1:16" ht="14.5" x14ac:dyDescent="0.35">
      <c r="A74" s="19">
        <v>8</v>
      </c>
      <c r="B74" s="19">
        <v>1940</v>
      </c>
      <c r="C74" s="23" t="s">
        <v>28</v>
      </c>
      <c r="D74" s="38">
        <v>44859762.175188586</v>
      </c>
      <c r="E74" s="20">
        <v>2784267.7978830924</v>
      </c>
      <c r="F74" s="20">
        <v>0</v>
      </c>
      <c r="G74" s="21">
        <v>47644029.973071679</v>
      </c>
      <c r="H74" s="21">
        <v>0</v>
      </c>
      <c r="I74" s="22"/>
      <c r="J74" s="38">
        <v>-27341871.769383792</v>
      </c>
      <c r="K74" s="20">
        <v>-3056911.600837966</v>
      </c>
      <c r="L74" s="20">
        <v>0</v>
      </c>
      <c r="M74" s="21">
        <v>-30398783.370221756</v>
      </c>
      <c r="N74" s="47">
        <v>17245246.602849923</v>
      </c>
      <c r="P74" s="40"/>
    </row>
    <row r="75" spans="1:16" ht="14.5" x14ac:dyDescent="0.35">
      <c r="A75" s="19">
        <v>8</v>
      </c>
      <c r="B75" s="19">
        <v>1945</v>
      </c>
      <c r="C75" s="23" t="s">
        <v>29</v>
      </c>
      <c r="D75" s="38">
        <v>480242.53</v>
      </c>
      <c r="E75" s="20">
        <v>0</v>
      </c>
      <c r="F75" s="20">
        <v>0</v>
      </c>
      <c r="G75" s="21">
        <v>480242.53</v>
      </c>
      <c r="H75" s="21">
        <v>0</v>
      </c>
      <c r="I75" s="22"/>
      <c r="J75" s="38">
        <v>-480242.52999999997</v>
      </c>
      <c r="K75" s="20">
        <v>0</v>
      </c>
      <c r="L75" s="20">
        <v>0</v>
      </c>
      <c r="M75" s="21">
        <v>-480242.52999999997</v>
      </c>
      <c r="N75" s="47">
        <v>0</v>
      </c>
      <c r="P75" s="40"/>
    </row>
    <row r="76" spans="1:16" ht="14.5" x14ac:dyDescent="0.35">
      <c r="A76" s="19">
        <v>8</v>
      </c>
      <c r="B76" s="19">
        <v>1950</v>
      </c>
      <c r="C76" s="23" t="s">
        <v>76</v>
      </c>
      <c r="D76" s="38">
        <v>2642906.9784978204</v>
      </c>
      <c r="E76" s="20">
        <v>332027.89547434519</v>
      </c>
      <c r="F76" s="20">
        <v>0</v>
      </c>
      <c r="G76" s="21">
        <v>2974934.8739721654</v>
      </c>
      <c r="H76" s="21">
        <v>0</v>
      </c>
      <c r="I76" s="22"/>
      <c r="J76" s="38">
        <v>-1116756.8325043167</v>
      </c>
      <c r="K76" s="20">
        <v>-108538.70234075593</v>
      </c>
      <c r="L76" s="20">
        <v>0</v>
      </c>
      <c r="M76" s="21">
        <v>-1225295.5348450725</v>
      </c>
      <c r="N76" s="47">
        <v>1749639.3391270929</v>
      </c>
      <c r="P76" s="40"/>
    </row>
    <row r="77" spans="1:16" ht="14.5" x14ac:dyDescent="0.35">
      <c r="A77" s="19">
        <v>8</v>
      </c>
      <c r="B77" s="19">
        <v>1955</v>
      </c>
      <c r="C77" s="23" t="s">
        <v>30</v>
      </c>
      <c r="D77" s="38">
        <v>127197064.1473203</v>
      </c>
      <c r="E77" s="20">
        <v>7538028.4394425955</v>
      </c>
      <c r="F77" s="20">
        <v>0</v>
      </c>
      <c r="G77" s="21">
        <v>134735092.58676291</v>
      </c>
      <c r="H77" s="21">
        <v>0</v>
      </c>
      <c r="I77" s="22"/>
      <c r="J77" s="38">
        <v>-57328457.33319445</v>
      </c>
      <c r="K77" s="20">
        <v>-8758525.807453312</v>
      </c>
      <c r="L77" s="20">
        <v>0</v>
      </c>
      <c r="M77" s="21">
        <v>-66086983.140647762</v>
      </c>
      <c r="N77" s="47">
        <v>68648109.446115136</v>
      </c>
      <c r="P77" s="40"/>
    </row>
    <row r="78" spans="1:16" ht="14.5" x14ac:dyDescent="0.35">
      <c r="A78" s="19">
        <v>8</v>
      </c>
      <c r="B78" s="19">
        <v>1955</v>
      </c>
      <c r="C78" s="23" t="s">
        <v>77</v>
      </c>
      <c r="D78" s="38">
        <v>0</v>
      </c>
      <c r="E78" s="20">
        <v>0</v>
      </c>
      <c r="F78" s="20">
        <v>0</v>
      </c>
      <c r="G78" s="21">
        <v>0</v>
      </c>
      <c r="H78" s="21">
        <v>0</v>
      </c>
      <c r="I78" s="22"/>
      <c r="J78" s="38">
        <v>0</v>
      </c>
      <c r="K78" s="20">
        <v>0</v>
      </c>
      <c r="L78" s="20">
        <v>0</v>
      </c>
      <c r="M78" s="21">
        <v>0</v>
      </c>
      <c r="N78" s="47">
        <v>0</v>
      </c>
      <c r="P78" s="40"/>
    </row>
    <row r="79" spans="1:16" ht="14.5" x14ac:dyDescent="0.35">
      <c r="A79" s="19">
        <v>8</v>
      </c>
      <c r="B79" s="19">
        <v>1960</v>
      </c>
      <c r="C79" s="23" t="s">
        <v>31</v>
      </c>
      <c r="D79" s="38">
        <v>270977.71999999997</v>
      </c>
      <c r="E79" s="20">
        <v>0</v>
      </c>
      <c r="F79" s="20">
        <v>0</v>
      </c>
      <c r="G79" s="21">
        <v>270977.71999999997</v>
      </c>
      <c r="H79" s="21">
        <v>0</v>
      </c>
      <c r="I79" s="22"/>
      <c r="J79" s="38">
        <v>-270521.86999999994</v>
      </c>
      <c r="K79" s="20">
        <v>-390.73</v>
      </c>
      <c r="L79" s="20">
        <v>0</v>
      </c>
      <c r="M79" s="21">
        <v>-270912.59999999992</v>
      </c>
      <c r="N79" s="47">
        <v>65.120000000053551</v>
      </c>
      <c r="P79" s="40"/>
    </row>
    <row r="80" spans="1:16" ht="25" x14ac:dyDescent="0.35">
      <c r="A80" s="1">
        <v>47</v>
      </c>
      <c r="B80" s="19">
        <v>1970</v>
      </c>
      <c r="C80" s="23" t="s">
        <v>32</v>
      </c>
      <c r="D80" s="38">
        <v>3022833.64</v>
      </c>
      <c r="E80" s="20">
        <v>0</v>
      </c>
      <c r="F80" s="20">
        <v>0</v>
      </c>
      <c r="G80" s="21">
        <v>3022833.64</v>
      </c>
      <c r="H80" s="21">
        <v>0</v>
      </c>
      <c r="I80" s="22"/>
      <c r="J80" s="38">
        <v>-3022833.64</v>
      </c>
      <c r="K80" s="20">
        <v>0</v>
      </c>
      <c r="L80" s="20">
        <v>0</v>
      </c>
      <c r="M80" s="21">
        <v>-3022833.64</v>
      </c>
      <c r="N80" s="47">
        <v>0</v>
      </c>
      <c r="P80" s="40"/>
    </row>
    <row r="81" spans="1:16" ht="14.5" x14ac:dyDescent="0.35">
      <c r="A81" s="19">
        <v>47</v>
      </c>
      <c r="B81" s="19">
        <v>1975</v>
      </c>
      <c r="C81" s="23" t="s">
        <v>33</v>
      </c>
      <c r="D81" s="38">
        <v>0</v>
      </c>
      <c r="E81" s="20">
        <v>0</v>
      </c>
      <c r="F81" s="20">
        <v>0</v>
      </c>
      <c r="G81" s="21">
        <v>0</v>
      </c>
      <c r="H81" s="21">
        <v>0</v>
      </c>
      <c r="I81" s="22"/>
      <c r="J81" s="38">
        <v>0</v>
      </c>
      <c r="K81" s="20">
        <v>0</v>
      </c>
      <c r="L81" s="20">
        <v>0</v>
      </c>
      <c r="M81" s="21">
        <v>0</v>
      </c>
      <c r="N81" s="47">
        <v>0</v>
      </c>
      <c r="P81" s="40"/>
    </row>
    <row r="82" spans="1:16" ht="14.5" x14ac:dyDescent="0.35">
      <c r="A82" s="19">
        <v>47</v>
      </c>
      <c r="B82" s="19">
        <v>1980</v>
      </c>
      <c r="C82" s="23" t="s">
        <v>34</v>
      </c>
      <c r="D82" s="38">
        <v>104762987.76380774</v>
      </c>
      <c r="E82" s="20">
        <v>13324639.843249941</v>
      </c>
      <c r="F82" s="20">
        <v>-243765.93113204103</v>
      </c>
      <c r="G82" s="21">
        <v>117843861.67592564</v>
      </c>
      <c r="H82" s="21">
        <v>0</v>
      </c>
      <c r="I82" s="22"/>
      <c r="J82" s="38">
        <v>-34306545.867910996</v>
      </c>
      <c r="K82" s="20">
        <v>-4862135.3684576452</v>
      </c>
      <c r="L82" s="20">
        <v>102355.779663826</v>
      </c>
      <c r="M82" s="21">
        <v>-39066325.456704818</v>
      </c>
      <c r="N82" s="47">
        <v>78777536.219220817</v>
      </c>
      <c r="P82" s="40"/>
    </row>
    <row r="83" spans="1:16" ht="14.5" x14ac:dyDescent="0.35">
      <c r="A83" s="19">
        <v>47</v>
      </c>
      <c r="B83" s="19">
        <v>1985</v>
      </c>
      <c r="C83" s="23" t="s">
        <v>35</v>
      </c>
      <c r="D83" s="38">
        <v>0</v>
      </c>
      <c r="E83" s="20">
        <v>0</v>
      </c>
      <c r="F83" s="20">
        <v>0</v>
      </c>
      <c r="G83" s="21">
        <v>0</v>
      </c>
      <c r="H83" s="21">
        <v>0</v>
      </c>
      <c r="I83" s="22"/>
      <c r="J83" s="38">
        <v>0</v>
      </c>
      <c r="K83" s="20">
        <v>0</v>
      </c>
      <c r="L83" s="20">
        <v>0</v>
      </c>
      <c r="M83" s="21">
        <v>0</v>
      </c>
      <c r="N83" s="47">
        <v>0</v>
      </c>
      <c r="P83" s="40"/>
    </row>
    <row r="84" spans="1:16" ht="14.5" x14ac:dyDescent="0.35">
      <c r="A84" s="1">
        <v>47</v>
      </c>
      <c r="B84" s="19">
        <v>1990</v>
      </c>
      <c r="C84" s="24" t="s">
        <v>78</v>
      </c>
      <c r="D84" s="38">
        <v>0</v>
      </c>
      <c r="E84" s="20">
        <v>0</v>
      </c>
      <c r="F84" s="20">
        <v>0</v>
      </c>
      <c r="G84" s="21">
        <v>0</v>
      </c>
      <c r="H84" s="21">
        <v>0</v>
      </c>
      <c r="I84" s="22"/>
      <c r="J84" s="38">
        <v>0</v>
      </c>
      <c r="K84" s="20">
        <v>0</v>
      </c>
      <c r="L84" s="20">
        <v>0</v>
      </c>
      <c r="M84" s="21">
        <v>0</v>
      </c>
      <c r="N84" s="47">
        <v>0</v>
      </c>
      <c r="P84" s="40"/>
    </row>
    <row r="85" spans="1:16" ht="14.5" x14ac:dyDescent="0.35">
      <c r="A85" s="19">
        <v>47</v>
      </c>
      <c r="B85" s="19">
        <v>1995</v>
      </c>
      <c r="C85" s="23" t="s">
        <v>79</v>
      </c>
      <c r="D85" s="38">
        <v>0</v>
      </c>
      <c r="E85" s="20">
        <v>0</v>
      </c>
      <c r="F85" s="20">
        <v>0</v>
      </c>
      <c r="G85" s="21">
        <v>0</v>
      </c>
      <c r="H85" s="21">
        <v>0</v>
      </c>
      <c r="I85" s="22"/>
      <c r="J85" s="38">
        <v>0</v>
      </c>
      <c r="K85" s="20">
        <v>0</v>
      </c>
      <c r="L85" s="20">
        <v>0</v>
      </c>
      <c r="M85" s="21">
        <v>0</v>
      </c>
      <c r="N85" s="47">
        <v>0</v>
      </c>
      <c r="P85" s="40"/>
    </row>
    <row r="86" spans="1:16" ht="14.5" x14ac:dyDescent="0.35">
      <c r="A86" s="19">
        <v>47</v>
      </c>
      <c r="B86" s="19">
        <v>2440</v>
      </c>
      <c r="C86" s="23" t="s">
        <v>80</v>
      </c>
      <c r="D86" s="38">
        <v>-883199452.51248312</v>
      </c>
      <c r="E86" s="20">
        <v>-132159228.89123517</v>
      </c>
      <c r="F86" s="20">
        <v>1282467.3085728395</v>
      </c>
      <c r="G86" s="21">
        <v>-1014076214.0951453</v>
      </c>
      <c r="H86" s="21">
        <v>0</v>
      </c>
      <c r="J86" s="38">
        <v>91968931.617586538</v>
      </c>
      <c r="K86" s="20">
        <v>20080771.242997397</v>
      </c>
      <c r="L86" s="20">
        <v>-353758.00034822011</v>
      </c>
      <c r="M86" s="21">
        <v>111695944.86023571</v>
      </c>
      <c r="N86" s="47">
        <v>-902380269.23490965</v>
      </c>
      <c r="P86" s="40"/>
    </row>
    <row r="87" spans="1:16" ht="15.5" x14ac:dyDescent="0.35">
      <c r="A87" s="25"/>
      <c r="B87" s="25">
        <v>2005</v>
      </c>
      <c r="C87" s="26" t="s">
        <v>81</v>
      </c>
      <c r="D87" s="38">
        <v>7567759.2000000002</v>
      </c>
      <c r="E87" s="20">
        <v>0</v>
      </c>
      <c r="F87" s="20">
        <v>0</v>
      </c>
      <c r="G87" s="21">
        <v>7567759.2000000002</v>
      </c>
      <c r="H87" s="21">
        <v>0</v>
      </c>
      <c r="J87" s="38">
        <v>-1247641.9300000002</v>
      </c>
      <c r="K87" s="20">
        <v>-128055.59</v>
      </c>
      <c r="L87" s="20">
        <v>0</v>
      </c>
      <c r="M87" s="21">
        <v>-1375697.5200000003</v>
      </c>
      <c r="N87" s="47">
        <v>6192061.6799999997</v>
      </c>
      <c r="P87" s="40"/>
    </row>
    <row r="88" spans="1:16" ht="14.5" x14ac:dyDescent="0.35">
      <c r="A88" s="25"/>
      <c r="B88" s="25">
        <v>1875</v>
      </c>
      <c r="C88" s="26" t="s">
        <v>46</v>
      </c>
      <c r="D88" s="38">
        <v>87699.060000000012</v>
      </c>
      <c r="E88" s="20">
        <v>0</v>
      </c>
      <c r="F88" s="20">
        <v>0</v>
      </c>
      <c r="G88" s="21">
        <v>87699.060000000012</v>
      </c>
      <c r="H88" s="21">
        <v>0</v>
      </c>
      <c r="J88" s="38">
        <v>-21344.05</v>
      </c>
      <c r="K88" s="20">
        <v>-3373.71</v>
      </c>
      <c r="L88" s="20">
        <v>0</v>
      </c>
      <c r="M88" s="21">
        <v>-24717.759999999998</v>
      </c>
      <c r="N88" s="47">
        <v>62981.300000000017</v>
      </c>
      <c r="P88" s="40"/>
    </row>
    <row r="89" spans="1:16" ht="13" x14ac:dyDescent="0.3">
      <c r="A89" s="25"/>
      <c r="B89" s="25"/>
      <c r="C89" s="27" t="s">
        <v>37</v>
      </c>
      <c r="D89" s="48">
        <v>7825967504.3527298</v>
      </c>
      <c r="E89" s="48">
        <v>619726622.28307414</v>
      </c>
      <c r="F89" s="48">
        <v>-46362982.631523319</v>
      </c>
      <c r="G89" s="48">
        <v>8399331144.0042868</v>
      </c>
      <c r="H89" s="28">
        <v>0</v>
      </c>
      <c r="I89" s="29"/>
      <c r="J89" s="48">
        <v>-2256859939.5629416</v>
      </c>
      <c r="K89" s="48">
        <v>-254704861.51438552</v>
      </c>
      <c r="L89" s="48">
        <v>12395393.353199944</v>
      </c>
      <c r="M89" s="48">
        <v>-2499169407.7241273</v>
      </c>
      <c r="N89" s="48">
        <v>5900161736.2801571</v>
      </c>
      <c r="P89" s="40"/>
    </row>
    <row r="90" spans="1:16" ht="26" x14ac:dyDescent="0.35">
      <c r="A90" s="25"/>
      <c r="B90" s="25"/>
      <c r="C90" s="30" t="s">
        <v>38</v>
      </c>
      <c r="D90" s="38">
        <v>-552684.61839999992</v>
      </c>
      <c r="E90" s="20">
        <v>0</v>
      </c>
      <c r="F90" s="20"/>
      <c r="G90" s="21">
        <v>-552684.61839999992</v>
      </c>
      <c r="H90" s="21"/>
      <c r="J90" s="38">
        <v>2302.8525766666662</v>
      </c>
      <c r="K90" s="20">
        <v>27634.230919999995</v>
      </c>
      <c r="L90" s="20"/>
      <c r="M90" s="21">
        <v>29937.083496666659</v>
      </c>
      <c r="N90" s="47">
        <v>-522747.53490333329</v>
      </c>
      <c r="P90" s="40"/>
    </row>
    <row r="91" spans="1:16" ht="26" x14ac:dyDescent="0.35">
      <c r="A91" s="25"/>
      <c r="B91" s="25"/>
      <c r="C91" s="32" t="s">
        <v>39</v>
      </c>
      <c r="D91" s="39">
        <v>-12215800.573799998</v>
      </c>
      <c r="E91" s="33">
        <v>-3403977.0491999993</v>
      </c>
      <c r="F91" s="33">
        <v>0</v>
      </c>
      <c r="G91" s="21">
        <v>-15619777.622999996</v>
      </c>
      <c r="H91" s="21"/>
      <c r="J91" s="39">
        <v>5062075.1475450853</v>
      </c>
      <c r="K91" s="20">
        <v>940263.67715505487</v>
      </c>
      <c r="L91" s="20">
        <v>0</v>
      </c>
      <c r="M91" s="21">
        <v>6002338.8247001404</v>
      </c>
      <c r="N91" s="47">
        <v>-9617438.7982998565</v>
      </c>
      <c r="P91" s="40"/>
    </row>
    <row r="92" spans="1:16" ht="13" x14ac:dyDescent="0.3">
      <c r="A92" s="25"/>
      <c r="B92" s="25"/>
      <c r="C92" s="27" t="s">
        <v>92</v>
      </c>
      <c r="D92" s="48">
        <v>7813199019.1605301</v>
      </c>
      <c r="E92" s="48">
        <v>616322645.23387408</v>
      </c>
      <c r="F92" s="48">
        <v>-46362982.631523319</v>
      </c>
      <c r="G92" s="48">
        <v>8383158681.762887</v>
      </c>
      <c r="H92" s="28"/>
      <c r="I92" s="29"/>
      <c r="J92" s="48">
        <v>-2251795561.56282</v>
      </c>
      <c r="K92" s="48">
        <v>-253736963.60631049</v>
      </c>
      <c r="L92" s="48">
        <v>12395393.353199944</v>
      </c>
      <c r="M92" s="48">
        <v>-2493137131.8159304</v>
      </c>
      <c r="N92" s="48">
        <v>5890021549.9469538</v>
      </c>
      <c r="P92" s="40"/>
    </row>
    <row r="93" spans="1:16" ht="14.5" x14ac:dyDescent="0.35">
      <c r="A93" s="25"/>
      <c r="B93" s="25"/>
      <c r="C93" s="56" t="s">
        <v>93</v>
      </c>
      <c r="D93" s="39">
        <f>'2-BA 2024'!G93</f>
        <v>511023988.51122189</v>
      </c>
      <c r="E93" s="20">
        <v>37250254.035925031</v>
      </c>
      <c r="F93" s="20"/>
      <c r="G93" s="21">
        <f>D93+E93+F93</f>
        <v>548274242.54714692</v>
      </c>
      <c r="H93" s="21"/>
      <c r="J93" s="39"/>
      <c r="K93" s="38"/>
      <c r="L93" s="38"/>
      <c r="M93" s="21">
        <f>J93+K93+L93</f>
        <v>0</v>
      </c>
      <c r="N93" s="47">
        <f>G93+M93</f>
        <v>548274242.54714692</v>
      </c>
      <c r="P93" s="40"/>
    </row>
    <row r="94" spans="1:16" ht="13" x14ac:dyDescent="0.3">
      <c r="A94" s="25"/>
      <c r="B94" s="25"/>
      <c r="C94" s="27" t="s">
        <v>40</v>
      </c>
      <c r="D94" s="48">
        <f>D92+D93</f>
        <v>8324223007.671752</v>
      </c>
      <c r="E94" s="48">
        <f>E92+E93</f>
        <v>653572899.26979911</v>
      </c>
      <c r="F94" s="48">
        <f t="shared" ref="F94:G94" si="0">F92+F93</f>
        <v>-46362982.631523319</v>
      </c>
      <c r="G94" s="48">
        <f t="shared" si="0"/>
        <v>8931432924.3100338</v>
      </c>
      <c r="H94" s="48"/>
      <c r="I94" s="29"/>
      <c r="J94" s="48">
        <f>J92+J93</f>
        <v>-2251795561.56282</v>
      </c>
      <c r="K94" s="48">
        <f t="shared" ref="K94:M94" si="1">K92+K93</f>
        <v>-253736963.60631049</v>
      </c>
      <c r="L94" s="48">
        <f t="shared" si="1"/>
        <v>12395393.353199944</v>
      </c>
      <c r="M94" s="48">
        <f t="shared" si="1"/>
        <v>-2493137131.8159304</v>
      </c>
      <c r="N94" s="48">
        <f>N92+N93</f>
        <v>6438295792.4941006</v>
      </c>
      <c r="P94" s="40"/>
    </row>
    <row r="95" spans="1:16" ht="15.5" x14ac:dyDescent="0.35">
      <c r="A95" s="25"/>
      <c r="B95" s="25"/>
      <c r="C95" s="65" t="s">
        <v>82</v>
      </c>
      <c r="D95" s="66"/>
      <c r="E95" s="66"/>
      <c r="F95" s="66"/>
      <c r="G95" s="66"/>
      <c r="H95" s="66"/>
      <c r="I95" s="66"/>
      <c r="J95" s="67"/>
      <c r="K95" s="31"/>
      <c r="M95" s="34"/>
      <c r="N95" s="40"/>
    </row>
    <row r="96" spans="1:16" ht="14.5" x14ac:dyDescent="0.35">
      <c r="A96" s="25"/>
      <c r="B96" s="25"/>
      <c r="C96" s="65" t="s">
        <v>44</v>
      </c>
      <c r="D96" s="66"/>
      <c r="E96" s="66"/>
      <c r="F96" s="66"/>
      <c r="G96" s="66"/>
      <c r="H96" s="66"/>
      <c r="I96" s="66"/>
      <c r="J96" s="67"/>
      <c r="K96" s="48">
        <v>-253736963.60631049</v>
      </c>
      <c r="M96" s="34"/>
      <c r="N96" s="40"/>
    </row>
    <row r="98" spans="1:13" ht="13" x14ac:dyDescent="0.3">
      <c r="J98" s="2" t="s">
        <v>45</v>
      </c>
      <c r="M98" s="40"/>
    </row>
    <row r="99" spans="1:13" ht="14.5" x14ac:dyDescent="0.35">
      <c r="A99" s="25">
        <v>10</v>
      </c>
      <c r="B99" s="25"/>
      <c r="C99" s="35" t="s">
        <v>42</v>
      </c>
      <c r="D99" s="36"/>
      <c r="E99" s="36"/>
      <c r="F99" s="36"/>
      <c r="G99" s="36"/>
      <c r="H99" s="36"/>
      <c r="I99" s="36"/>
      <c r="J99" s="36" t="s">
        <v>42</v>
      </c>
      <c r="K99" s="36"/>
      <c r="L99" s="37">
        <v>-1448786</v>
      </c>
      <c r="M99" s="40"/>
    </row>
    <row r="100" spans="1:13" ht="14.5" x14ac:dyDescent="0.35">
      <c r="A100" s="25">
        <v>8</v>
      </c>
      <c r="B100" s="25"/>
      <c r="C100" s="35" t="s">
        <v>27</v>
      </c>
      <c r="D100" s="36"/>
      <c r="E100" s="36"/>
      <c r="F100" s="36"/>
      <c r="G100" s="36"/>
      <c r="H100" s="36"/>
      <c r="I100" s="36"/>
      <c r="J100" s="36" t="s">
        <v>27</v>
      </c>
      <c r="K100" s="36"/>
      <c r="L100" s="37"/>
    </row>
    <row r="101" spans="1:13" ht="14.5" x14ac:dyDescent="0.35">
      <c r="A101" s="25">
        <v>47</v>
      </c>
      <c r="B101" s="25"/>
      <c r="C101" s="35" t="s">
        <v>83</v>
      </c>
      <c r="D101" s="36"/>
      <c r="E101" s="36"/>
      <c r="F101" s="36"/>
      <c r="G101" s="36"/>
      <c r="H101" s="36"/>
      <c r="I101" s="36"/>
      <c r="J101" s="36" t="s">
        <v>83</v>
      </c>
      <c r="K101" s="36"/>
      <c r="L101" s="37">
        <v>20080771.242997397</v>
      </c>
      <c r="M101" s="40"/>
    </row>
    <row r="102" spans="1:13" ht="13" x14ac:dyDescent="0.3">
      <c r="J102" s="68" t="s">
        <v>43</v>
      </c>
      <c r="K102" s="69"/>
      <c r="L102" s="49">
        <v>-272368948.84930789</v>
      </c>
    </row>
    <row r="103" spans="1:13" x14ac:dyDescent="0.25">
      <c r="A103" s="9" t="s">
        <v>84</v>
      </c>
    </row>
    <row r="104" spans="1:13" ht="14.5" x14ac:dyDescent="0.35">
      <c r="A104" s="1">
        <v>2</v>
      </c>
      <c r="B104" t="s">
        <v>85</v>
      </c>
    </row>
  </sheetData>
  <mergeCells count="11">
    <mergeCell ref="B26:N28"/>
    <mergeCell ref="D45:H45"/>
    <mergeCell ref="C95:J95"/>
    <mergeCell ref="C96:J96"/>
    <mergeCell ref="J102:K102"/>
    <mergeCell ref="B24:N24"/>
    <mergeCell ref="A9:N9"/>
    <mergeCell ref="A10:N10"/>
    <mergeCell ref="B14:N15"/>
    <mergeCell ref="B17:N18"/>
    <mergeCell ref="B20:N20"/>
  </mergeCells>
  <dataValidations disablePrompts="1" count="1">
    <dataValidation type="list" allowBlank="1" showErrorMessage="1" error="Use the following date format when inserting a date:_x000a__x000a_Eg:  &quot;January 1, 2013&quot;" prompt="Use the following format eg: January 1, 2013" sqref="F42" xr:uid="{6B3FADB2-99B4-4FCC-B25A-1E8EE49EAF7D}">
      <formula1>"CGAAP, MIFRS,USGAAP, ASPE"</formula1>
    </dataValidation>
  </dataValidations>
  <pageMargins left="0.7" right="0.7" top="0.75" bottom="0.75" header="0.3" footer="0.3"/>
  <pageSetup scale="3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0BE3C-C352-4E55-B28E-E1B0C45353D7}">
  <sheetPr>
    <pageSetUpPr fitToPage="1"/>
  </sheetPr>
  <dimension ref="A1:O104"/>
  <sheetViews>
    <sheetView zoomScale="85" zoomScaleNormal="85" workbookViewId="0"/>
  </sheetViews>
  <sheetFormatPr defaultColWidth="9.453125" defaultRowHeight="12.5" x14ac:dyDescent="0.25"/>
  <cols>
    <col min="1" max="1" width="7.54296875" style="1" customWidth="1"/>
    <col min="2" max="2" width="10.453125" style="1" customWidth="1"/>
    <col min="3" max="3" width="37.54296875" style="2" customWidth="1"/>
    <col min="4" max="4" width="17.26953125" style="2" customWidth="1"/>
    <col min="5" max="5" width="19.7265625" style="2" bestFit="1" customWidth="1"/>
    <col min="6" max="6" width="18.26953125" style="2" customWidth="1"/>
    <col min="7" max="7" width="16.26953125" style="2" bestFit="1" customWidth="1"/>
    <col min="8" max="8" width="10.453125" style="2" bestFit="1" customWidth="1"/>
    <col min="9" max="9" width="1.54296875" style="2" customWidth="1"/>
    <col min="10" max="10" width="15.7265625" style="2" customWidth="1"/>
    <col min="11" max="11" width="24.26953125" style="2" bestFit="1" customWidth="1"/>
    <col min="12" max="12" width="13.54296875" style="2" bestFit="1" customWidth="1"/>
    <col min="13" max="13" width="19.54296875" style="2" customWidth="1"/>
    <col min="14" max="14" width="20.26953125" style="2" customWidth="1"/>
    <col min="15" max="15" width="10.453125" style="2" bestFit="1" customWidth="1"/>
    <col min="16" max="16384" width="9.453125" style="2"/>
  </cols>
  <sheetData>
    <row r="1" spans="1:15" ht="13" x14ac:dyDescent="0.3">
      <c r="M1" s="3" t="s">
        <v>0</v>
      </c>
      <c r="N1" s="53" t="str">
        <f>+'2-BA 2020'!$N$1</f>
        <v>EB-2023-0195</v>
      </c>
    </row>
    <row r="2" spans="1:15" ht="13" x14ac:dyDescent="0.3">
      <c r="M2" s="3" t="s">
        <v>1</v>
      </c>
      <c r="N2" s="4" t="str">
        <f>+'2-BA 2020'!$N$2</f>
        <v>Settlement Proposal</v>
      </c>
    </row>
    <row r="3" spans="1:15" ht="13" x14ac:dyDescent="0.3">
      <c r="M3" s="3" t="s">
        <v>2</v>
      </c>
      <c r="N3" s="4"/>
    </row>
    <row r="4" spans="1:15" ht="13" x14ac:dyDescent="0.3">
      <c r="M4" s="3" t="s">
        <v>3</v>
      </c>
      <c r="N4" s="4">
        <f>+'2-BA 2020'!$N$4</f>
        <v>2</v>
      </c>
    </row>
    <row r="5" spans="1:15" ht="13" x14ac:dyDescent="0.3">
      <c r="M5" s="3" t="s">
        <v>4</v>
      </c>
      <c r="N5" s="5"/>
    </row>
    <row r="6" spans="1:15" ht="9" customHeight="1" x14ac:dyDescent="0.3">
      <c r="M6" s="3"/>
      <c r="N6" s="6"/>
    </row>
    <row r="7" spans="1:15" ht="13" x14ac:dyDescent="0.3">
      <c r="M7" s="3" t="s">
        <v>5</v>
      </c>
      <c r="N7" s="50">
        <f>+'2-BA 2020'!$N$7</f>
        <v>45520</v>
      </c>
    </row>
    <row r="8" spans="1:15" ht="9" customHeight="1" x14ac:dyDescent="0.25"/>
    <row r="9" spans="1:15" ht="20.25" customHeight="1" x14ac:dyDescent="0.25">
      <c r="A9" s="70" t="s">
        <v>47</v>
      </c>
      <c r="B9" s="70"/>
      <c r="C9" s="70"/>
      <c r="D9" s="70"/>
      <c r="E9" s="70"/>
      <c r="F9" s="70"/>
      <c r="G9" s="70"/>
      <c r="H9" s="70"/>
      <c r="I9" s="70"/>
      <c r="J9" s="70"/>
      <c r="K9" s="70"/>
      <c r="L9" s="70"/>
      <c r="M9" s="70"/>
      <c r="N9" s="70"/>
    </row>
    <row r="10" spans="1:15" ht="21" x14ac:dyDescent="0.25">
      <c r="A10" s="70" t="s">
        <v>48</v>
      </c>
      <c r="B10" s="70"/>
      <c r="C10" s="70"/>
      <c r="D10" s="70"/>
      <c r="E10" s="70"/>
      <c r="F10" s="70"/>
      <c r="G10" s="70"/>
      <c r="H10" s="70"/>
      <c r="I10" s="70"/>
      <c r="J10" s="70"/>
      <c r="K10" s="70"/>
      <c r="L10" s="70"/>
      <c r="M10" s="70"/>
      <c r="N10" s="70"/>
    </row>
    <row r="12" spans="1:15" ht="13" x14ac:dyDescent="0.3">
      <c r="A12" s="7" t="s">
        <v>49</v>
      </c>
      <c r="O12" s="8"/>
    </row>
    <row r="14" spans="1:15" x14ac:dyDescent="0.25">
      <c r="A14" s="1">
        <v>1</v>
      </c>
      <c r="B14" s="71" t="s">
        <v>50</v>
      </c>
      <c r="C14" s="71"/>
      <c r="D14" s="71"/>
      <c r="E14" s="71"/>
      <c r="F14" s="71"/>
      <c r="G14" s="71"/>
      <c r="H14" s="71"/>
      <c r="I14" s="71"/>
      <c r="J14" s="71"/>
      <c r="K14" s="71"/>
      <c r="L14" s="71"/>
      <c r="M14" s="71"/>
      <c r="N14" s="71"/>
    </row>
    <row r="15" spans="1:15" ht="29.25" customHeight="1" x14ac:dyDescent="0.25">
      <c r="B15" s="71"/>
      <c r="C15" s="71"/>
      <c r="D15" s="71"/>
      <c r="E15" s="71"/>
      <c r="F15" s="71"/>
      <c r="G15" s="71"/>
      <c r="H15" s="71"/>
      <c r="I15" s="71"/>
      <c r="J15" s="71"/>
      <c r="K15" s="71"/>
      <c r="L15" s="71"/>
      <c r="M15" s="71"/>
      <c r="N15" s="71"/>
    </row>
    <row r="16" spans="1:15" ht="12.75" customHeight="1" x14ac:dyDescent="0.25"/>
    <row r="17" spans="1:14" x14ac:dyDescent="0.25">
      <c r="A17" s="1">
        <v>2</v>
      </c>
      <c r="B17" s="71" t="s">
        <v>51</v>
      </c>
      <c r="C17" s="71"/>
      <c r="D17" s="71"/>
      <c r="E17" s="71"/>
      <c r="F17" s="71"/>
      <c r="G17" s="71"/>
      <c r="H17" s="71"/>
      <c r="I17" s="71"/>
      <c r="J17" s="71"/>
      <c r="K17" s="71"/>
      <c r="L17" s="71"/>
      <c r="M17" s="71"/>
      <c r="N17" s="71"/>
    </row>
    <row r="18" spans="1:14" x14ac:dyDescent="0.25">
      <c r="B18" s="71"/>
      <c r="C18" s="71"/>
      <c r="D18" s="71"/>
      <c r="E18" s="71"/>
      <c r="F18" s="71"/>
      <c r="G18" s="71"/>
      <c r="H18" s="71"/>
      <c r="I18" s="71"/>
      <c r="J18" s="71"/>
      <c r="K18" s="71"/>
      <c r="L18" s="71"/>
      <c r="M18" s="71"/>
      <c r="N18" s="71"/>
    </row>
    <row r="20" spans="1:14" x14ac:dyDescent="0.25">
      <c r="A20" s="1">
        <v>3</v>
      </c>
      <c r="B20" s="61" t="s">
        <v>52</v>
      </c>
      <c r="C20" s="61"/>
      <c r="D20" s="61"/>
      <c r="E20" s="61"/>
      <c r="F20" s="61"/>
      <c r="G20" s="61"/>
      <c r="H20" s="61"/>
      <c r="I20" s="61"/>
      <c r="J20" s="61"/>
      <c r="K20" s="61"/>
      <c r="L20" s="61"/>
      <c r="M20" s="61"/>
      <c r="N20" s="61"/>
    </row>
    <row r="22" spans="1:14" x14ac:dyDescent="0.25">
      <c r="A22" s="1">
        <v>4</v>
      </c>
      <c r="B22" s="9" t="s">
        <v>53</v>
      </c>
    </row>
    <row r="24" spans="1:14" ht="30.75" customHeight="1" x14ac:dyDescent="0.25">
      <c r="A24" s="1">
        <v>5</v>
      </c>
      <c r="B24" s="61" t="s">
        <v>54</v>
      </c>
      <c r="C24" s="61"/>
      <c r="D24" s="61"/>
      <c r="E24" s="61"/>
      <c r="F24" s="61"/>
      <c r="G24" s="61"/>
      <c r="H24" s="61"/>
      <c r="I24" s="61"/>
      <c r="J24" s="61"/>
      <c r="K24" s="61"/>
      <c r="L24" s="61"/>
      <c r="M24" s="61"/>
      <c r="N24" s="61"/>
    </row>
    <row r="26" spans="1:14" x14ac:dyDescent="0.25">
      <c r="A26" s="1">
        <v>6</v>
      </c>
      <c r="B26" s="61" t="s">
        <v>55</v>
      </c>
      <c r="C26" s="61"/>
      <c r="D26" s="61"/>
      <c r="E26" s="61"/>
      <c r="F26" s="61"/>
      <c r="G26" s="61"/>
      <c r="H26" s="61"/>
      <c r="I26" s="61"/>
      <c r="J26" s="61"/>
      <c r="K26" s="61"/>
      <c r="L26" s="61"/>
      <c r="M26" s="61"/>
      <c r="N26" s="61"/>
    </row>
    <row r="27" spans="1:14" x14ac:dyDescent="0.25">
      <c r="B27" s="61"/>
      <c r="C27" s="61"/>
      <c r="D27" s="61"/>
      <c r="E27" s="61"/>
      <c r="F27" s="61"/>
      <c r="G27" s="61"/>
      <c r="H27" s="61"/>
      <c r="I27" s="61"/>
      <c r="J27" s="61"/>
      <c r="K27" s="61"/>
      <c r="L27" s="61"/>
      <c r="M27" s="61"/>
      <c r="N27" s="61"/>
    </row>
    <row r="28" spans="1:14" x14ac:dyDescent="0.25">
      <c r="B28" s="61"/>
      <c r="C28" s="61"/>
      <c r="D28" s="61"/>
      <c r="E28" s="61"/>
      <c r="F28" s="61"/>
      <c r="G28" s="61"/>
      <c r="H28" s="61"/>
      <c r="I28" s="61"/>
      <c r="J28" s="61"/>
      <c r="K28" s="61"/>
      <c r="L28" s="61"/>
      <c r="M28" s="61"/>
      <c r="N28" s="61"/>
    </row>
    <row r="30" spans="1:14" ht="12.75" customHeight="1" x14ac:dyDescent="0.25">
      <c r="A30" s="1">
        <v>7</v>
      </c>
      <c r="B30" s="9" t="s">
        <v>56</v>
      </c>
      <c r="C30" s="41"/>
      <c r="D30" s="41"/>
      <c r="E30" s="41"/>
      <c r="F30" s="41"/>
      <c r="G30" s="41"/>
      <c r="H30" s="41"/>
      <c r="I30" s="41"/>
      <c r="J30" s="41"/>
      <c r="K30" s="41"/>
      <c r="L30" s="41"/>
      <c r="M30" s="41"/>
      <c r="N30" s="41"/>
    </row>
    <row r="31" spans="1:14" x14ac:dyDescent="0.25">
      <c r="B31" s="41"/>
      <c r="C31" s="41"/>
      <c r="D31" s="41"/>
      <c r="E31" s="41"/>
      <c r="F31" s="41"/>
      <c r="G31" s="41"/>
      <c r="H31" s="41"/>
      <c r="I31" s="41"/>
      <c r="J31" s="41"/>
      <c r="K31" s="41"/>
      <c r="L31" s="41"/>
      <c r="M31" s="41"/>
      <c r="N31" s="41"/>
    </row>
    <row r="32" spans="1:14" x14ac:dyDescent="0.25">
      <c r="A32" s="1">
        <v>8</v>
      </c>
      <c r="B32" s="9" t="s">
        <v>57</v>
      </c>
      <c r="C32" s="41"/>
      <c r="D32" s="41"/>
      <c r="E32" s="41"/>
      <c r="F32" s="41"/>
      <c r="G32" s="41"/>
      <c r="H32" s="41"/>
      <c r="I32" s="41"/>
      <c r="J32" s="41"/>
      <c r="K32" s="41"/>
      <c r="L32" s="41"/>
      <c r="M32" s="41"/>
      <c r="N32" s="41"/>
    </row>
    <row r="42" spans="1:14" ht="15" thickBot="1" x14ac:dyDescent="0.35">
      <c r="E42" s="10" t="s">
        <v>58</v>
      </c>
      <c r="F42" s="42" t="s">
        <v>59</v>
      </c>
    </row>
    <row r="43" spans="1:14" ht="14.5" thickBot="1" x14ac:dyDescent="0.35">
      <c r="E43" s="10" t="s">
        <v>6</v>
      </c>
      <c r="F43" s="43">
        <v>2026</v>
      </c>
      <c r="G43" s="11"/>
      <c r="H43" s="44" t="b">
        <v>0</v>
      </c>
    </row>
    <row r="45" spans="1:14" ht="13" x14ac:dyDescent="0.3">
      <c r="D45" s="62" t="s">
        <v>60</v>
      </c>
      <c r="E45" s="63"/>
      <c r="F45" s="63"/>
      <c r="G45" s="63"/>
      <c r="H45" s="64"/>
      <c r="J45" s="12"/>
      <c r="K45" s="45" t="s">
        <v>61</v>
      </c>
      <c r="L45" s="45"/>
      <c r="M45" s="46"/>
    </row>
    <row r="46" spans="1:14" ht="30" customHeight="1" x14ac:dyDescent="0.3">
      <c r="A46" s="13" t="s">
        <v>62</v>
      </c>
      <c r="B46" s="13" t="s">
        <v>63</v>
      </c>
      <c r="C46" s="14" t="s">
        <v>64</v>
      </c>
      <c r="D46" s="13" t="s">
        <v>65</v>
      </c>
      <c r="E46" s="15" t="s">
        <v>66</v>
      </c>
      <c r="F46" s="15" t="s">
        <v>67</v>
      </c>
      <c r="G46" s="13" t="s">
        <v>8</v>
      </c>
      <c r="H46" s="13" t="s">
        <v>68</v>
      </c>
      <c r="I46" s="16"/>
      <c r="J46" s="13" t="s">
        <v>65</v>
      </c>
      <c r="K46" s="17" t="s">
        <v>7</v>
      </c>
      <c r="L46" s="17" t="s">
        <v>67</v>
      </c>
      <c r="M46" s="18" t="s">
        <v>8</v>
      </c>
      <c r="N46" s="13" t="s">
        <v>9</v>
      </c>
    </row>
    <row r="47" spans="1:14" ht="25.5" customHeight="1" x14ac:dyDescent="0.35">
      <c r="A47" s="13"/>
      <c r="B47" s="19">
        <v>1609</v>
      </c>
      <c r="C47" s="23" t="s">
        <v>36</v>
      </c>
      <c r="D47" s="38">
        <v>281240681.11067688</v>
      </c>
      <c r="E47" s="20">
        <v>21959057.36381815</v>
      </c>
      <c r="F47" s="20">
        <v>0</v>
      </c>
      <c r="G47" s="21">
        <v>303199738.47449505</v>
      </c>
      <c r="H47" s="21">
        <v>0</v>
      </c>
      <c r="I47" s="16"/>
      <c r="J47" s="38">
        <v>-76155597.607075408</v>
      </c>
      <c r="K47" s="20">
        <v>-12195286.257667052</v>
      </c>
      <c r="L47" s="20">
        <v>0</v>
      </c>
      <c r="M47" s="21">
        <v>-88350883.864742458</v>
      </c>
      <c r="N47" s="47">
        <v>214848854.6097526</v>
      </c>
    </row>
    <row r="48" spans="1:14" ht="25" x14ac:dyDescent="0.35">
      <c r="A48" s="19">
        <v>12</v>
      </c>
      <c r="B48" s="19">
        <v>1611</v>
      </c>
      <c r="C48" s="23" t="s">
        <v>10</v>
      </c>
      <c r="D48" s="38">
        <v>457115836.50295353</v>
      </c>
      <c r="E48" s="20">
        <v>34425945.488368675</v>
      </c>
      <c r="F48" s="20">
        <v>0</v>
      </c>
      <c r="G48" s="21">
        <v>491541781.99132222</v>
      </c>
      <c r="H48" s="21">
        <v>0</v>
      </c>
      <c r="I48" s="22"/>
      <c r="J48" s="38">
        <v>-321194100.85605794</v>
      </c>
      <c r="K48" s="20">
        <v>-40796674.115153126</v>
      </c>
      <c r="L48" s="20">
        <v>0</v>
      </c>
      <c r="M48" s="21">
        <v>-361990774.97121108</v>
      </c>
      <c r="N48" s="47">
        <v>129551007.02011114</v>
      </c>
    </row>
    <row r="49" spans="1:14" ht="25" x14ac:dyDescent="0.35">
      <c r="A49" s="19" t="s">
        <v>69</v>
      </c>
      <c r="B49" s="19">
        <v>1612</v>
      </c>
      <c r="C49" s="23" t="s">
        <v>70</v>
      </c>
      <c r="D49" s="38">
        <v>0</v>
      </c>
      <c r="E49" s="20">
        <v>0</v>
      </c>
      <c r="F49" s="20">
        <v>0</v>
      </c>
      <c r="G49" s="21">
        <v>0</v>
      </c>
      <c r="H49" s="21">
        <v>0</v>
      </c>
      <c r="I49" s="22"/>
      <c r="J49" s="38">
        <v>0</v>
      </c>
      <c r="K49" s="20">
        <v>0</v>
      </c>
      <c r="L49" s="20">
        <v>0</v>
      </c>
      <c r="M49" s="21">
        <v>0</v>
      </c>
      <c r="N49" s="47">
        <v>0</v>
      </c>
    </row>
    <row r="50" spans="1:14" ht="14.5" x14ac:dyDescent="0.35">
      <c r="A50" s="19" t="s">
        <v>11</v>
      </c>
      <c r="B50" s="19">
        <v>1805</v>
      </c>
      <c r="C50" s="23" t="s">
        <v>12</v>
      </c>
      <c r="D50" s="38">
        <v>7453364.6600000001</v>
      </c>
      <c r="E50" s="20">
        <v>0</v>
      </c>
      <c r="F50" s="20">
        <v>0</v>
      </c>
      <c r="G50" s="21">
        <v>7453364.6600000001</v>
      </c>
      <c r="H50" s="21">
        <v>0</v>
      </c>
      <c r="I50" s="22"/>
      <c r="J50" s="38">
        <v>0</v>
      </c>
      <c r="K50" s="20">
        <v>0</v>
      </c>
      <c r="L50" s="20">
        <v>0</v>
      </c>
      <c r="M50" s="21">
        <v>0</v>
      </c>
      <c r="N50" s="47">
        <v>7453364.6600000001</v>
      </c>
    </row>
    <row r="51" spans="1:14" ht="14.5" x14ac:dyDescent="0.35">
      <c r="A51" s="19">
        <v>47</v>
      </c>
      <c r="B51" s="19">
        <v>1808</v>
      </c>
      <c r="C51" s="23" t="s">
        <v>13</v>
      </c>
      <c r="D51" s="38">
        <v>204587277.48655653</v>
      </c>
      <c r="E51" s="20">
        <v>8988455.6695586517</v>
      </c>
      <c r="F51" s="20">
        <v>0</v>
      </c>
      <c r="G51" s="21">
        <v>213575733.15611517</v>
      </c>
      <c r="H51" s="21">
        <v>0</v>
      </c>
      <c r="I51" s="22"/>
      <c r="J51" s="38">
        <v>-52162253.483828053</v>
      </c>
      <c r="K51" s="20">
        <v>-6614038.9115041327</v>
      </c>
      <c r="L51" s="20">
        <v>0</v>
      </c>
      <c r="M51" s="21">
        <v>-58776292.395332187</v>
      </c>
      <c r="N51" s="47">
        <v>154799440.76078299</v>
      </c>
    </row>
    <row r="52" spans="1:14" ht="14.5" x14ac:dyDescent="0.35">
      <c r="A52" s="19">
        <v>13</v>
      </c>
      <c r="B52" s="19">
        <v>1810</v>
      </c>
      <c r="C52" s="23" t="s">
        <v>24</v>
      </c>
      <c r="D52" s="38">
        <v>0</v>
      </c>
      <c r="E52" s="20">
        <v>0</v>
      </c>
      <c r="F52" s="20">
        <v>0</v>
      </c>
      <c r="G52" s="21">
        <v>0</v>
      </c>
      <c r="H52" s="21">
        <v>0</v>
      </c>
      <c r="I52" s="22"/>
      <c r="J52" s="38">
        <v>0</v>
      </c>
      <c r="K52" s="20">
        <v>0</v>
      </c>
      <c r="L52" s="20">
        <v>0</v>
      </c>
      <c r="M52" s="21">
        <v>0</v>
      </c>
      <c r="N52" s="47">
        <v>0</v>
      </c>
    </row>
    <row r="53" spans="1:14" ht="14.5" x14ac:dyDescent="0.35">
      <c r="A53" s="19">
        <v>47</v>
      </c>
      <c r="B53" s="19">
        <v>1815</v>
      </c>
      <c r="C53" s="23" t="s">
        <v>14</v>
      </c>
      <c r="D53" s="38">
        <v>97890974.717859864</v>
      </c>
      <c r="E53" s="20">
        <v>99325.67166474124</v>
      </c>
      <c r="F53" s="20">
        <v>-795983.47994466545</v>
      </c>
      <c r="G53" s="21">
        <v>97194316.909579948</v>
      </c>
      <c r="H53" s="21">
        <v>0</v>
      </c>
      <c r="I53" s="22"/>
      <c r="J53" s="38">
        <v>-11840492.317568706</v>
      </c>
      <c r="K53" s="20">
        <v>-2063420.1628926671</v>
      </c>
      <c r="L53" s="20">
        <v>256763.1024672483</v>
      </c>
      <c r="M53" s="21">
        <v>-13647149.377994126</v>
      </c>
      <c r="N53" s="47">
        <v>83547167.531585827</v>
      </c>
    </row>
    <row r="54" spans="1:14" ht="14.5" x14ac:dyDescent="0.35">
      <c r="A54" s="19">
        <v>47</v>
      </c>
      <c r="B54" s="19">
        <v>1820</v>
      </c>
      <c r="C54" s="23" t="s">
        <v>15</v>
      </c>
      <c r="D54" s="38">
        <v>357278311.3297407</v>
      </c>
      <c r="E54" s="20">
        <v>35171350.415781029</v>
      </c>
      <c r="F54" s="20">
        <v>-1440167.3384923958</v>
      </c>
      <c r="G54" s="21">
        <v>391009494.40702933</v>
      </c>
      <c r="H54" s="21">
        <v>0</v>
      </c>
      <c r="I54" s="22"/>
      <c r="J54" s="38">
        <v>-101339568.75395972</v>
      </c>
      <c r="K54" s="20">
        <v>-10315470.722542705</v>
      </c>
      <c r="L54" s="20">
        <v>341083.87411534222</v>
      </c>
      <c r="M54" s="21">
        <v>-111313955.60238707</v>
      </c>
      <c r="N54" s="47">
        <v>279695538.80464226</v>
      </c>
    </row>
    <row r="55" spans="1:14" ht="14.5" x14ac:dyDescent="0.35">
      <c r="A55" s="19">
        <v>47</v>
      </c>
      <c r="B55" s="19">
        <v>1825</v>
      </c>
      <c r="C55" s="23" t="s">
        <v>71</v>
      </c>
      <c r="D55" s="38">
        <v>4830225.5759246806</v>
      </c>
      <c r="E55" s="20">
        <v>0</v>
      </c>
      <c r="F55" s="20">
        <v>0</v>
      </c>
      <c r="G55" s="21">
        <v>4830225.5759246806</v>
      </c>
      <c r="H55" s="21">
        <v>0</v>
      </c>
      <c r="I55" s="22"/>
      <c r="J55" s="38">
        <v>-1536991.0984094474</v>
      </c>
      <c r="K55" s="20">
        <v>-304009.64314718242</v>
      </c>
      <c r="L55" s="20">
        <v>0</v>
      </c>
      <c r="M55" s="21">
        <v>-1841000.7415566298</v>
      </c>
      <c r="N55" s="47">
        <v>2989224.834368051</v>
      </c>
    </row>
    <row r="56" spans="1:14" ht="14.5" x14ac:dyDescent="0.35">
      <c r="A56" s="19">
        <v>47</v>
      </c>
      <c r="B56" s="19">
        <v>1830</v>
      </c>
      <c r="C56" s="23" t="s">
        <v>16</v>
      </c>
      <c r="D56" s="38">
        <v>619073282.39872515</v>
      </c>
      <c r="E56" s="20">
        <v>42934109.050180085</v>
      </c>
      <c r="F56" s="20">
        <v>-3587430.2419191571</v>
      </c>
      <c r="G56" s="21">
        <v>658419961.20698607</v>
      </c>
      <c r="H56" s="21">
        <v>0</v>
      </c>
      <c r="I56" s="22"/>
      <c r="J56" s="38">
        <v>-128087416.17767188</v>
      </c>
      <c r="K56" s="20">
        <v>-13504262.683374766</v>
      </c>
      <c r="L56" s="20">
        <v>923740.33481404872</v>
      </c>
      <c r="M56" s="21">
        <v>-140667938.5262326</v>
      </c>
      <c r="N56" s="47">
        <v>517752022.68075347</v>
      </c>
    </row>
    <row r="57" spans="1:14" ht="14.5" x14ac:dyDescent="0.35">
      <c r="A57" s="19">
        <v>47</v>
      </c>
      <c r="B57" s="19">
        <v>1835</v>
      </c>
      <c r="C57" s="23" t="s">
        <v>17</v>
      </c>
      <c r="D57" s="38">
        <v>732214578.98292494</v>
      </c>
      <c r="E57" s="20">
        <v>60198880.817340069</v>
      </c>
      <c r="F57" s="20">
        <v>-5482162.2530850135</v>
      </c>
      <c r="G57" s="21">
        <v>786931297.54717994</v>
      </c>
      <c r="H57" s="21">
        <v>0</v>
      </c>
      <c r="I57" s="22"/>
      <c r="J57" s="38">
        <v>-131995001.09495208</v>
      </c>
      <c r="K57" s="20">
        <v>-16089213.301970022</v>
      </c>
      <c r="L57" s="20">
        <v>1378418.6979191615</v>
      </c>
      <c r="M57" s="21">
        <v>-146705795.69900295</v>
      </c>
      <c r="N57" s="47">
        <v>640225501.84817696</v>
      </c>
    </row>
    <row r="58" spans="1:14" ht="14.5" x14ac:dyDescent="0.35">
      <c r="A58" s="19">
        <v>47</v>
      </c>
      <c r="B58" s="19">
        <v>1840</v>
      </c>
      <c r="C58" s="23" t="s">
        <v>18</v>
      </c>
      <c r="D58" s="38">
        <v>2200531607.8580561</v>
      </c>
      <c r="E58" s="20">
        <v>172167023.14308244</v>
      </c>
      <c r="F58" s="20">
        <v>-805503.87558132468</v>
      </c>
      <c r="G58" s="21">
        <v>2371893127.1255574</v>
      </c>
      <c r="H58" s="21">
        <v>0</v>
      </c>
      <c r="I58" s="22"/>
      <c r="J58" s="38">
        <v>-513383530.66529083</v>
      </c>
      <c r="K58" s="20">
        <v>-42481078.978946403</v>
      </c>
      <c r="L58" s="20">
        <v>292444.77265249158</v>
      </c>
      <c r="M58" s="21">
        <v>-555572164.87158477</v>
      </c>
      <c r="N58" s="47">
        <v>1816320962.2539725</v>
      </c>
    </row>
    <row r="59" spans="1:14" ht="14.5" x14ac:dyDescent="0.35">
      <c r="A59" s="19">
        <v>47</v>
      </c>
      <c r="B59" s="19">
        <v>1845</v>
      </c>
      <c r="C59" s="23" t="s">
        <v>19</v>
      </c>
      <c r="D59" s="38">
        <v>1890033633.4570038</v>
      </c>
      <c r="E59" s="20">
        <v>200848585.21070385</v>
      </c>
      <c r="F59" s="20">
        <v>-19160520.063116238</v>
      </c>
      <c r="G59" s="21">
        <v>2071721698.6045914</v>
      </c>
      <c r="H59" s="21">
        <v>0</v>
      </c>
      <c r="I59" s="22"/>
      <c r="J59" s="38">
        <v>-309734235.57842433</v>
      </c>
      <c r="K59" s="20">
        <v>-36381903.44628761</v>
      </c>
      <c r="L59" s="20">
        <v>4393474.8159423303</v>
      </c>
      <c r="M59" s="21">
        <v>-341722664.20876962</v>
      </c>
      <c r="N59" s="47">
        <v>1729999034.3958218</v>
      </c>
    </row>
    <row r="60" spans="1:14" ht="14.5" x14ac:dyDescent="0.35">
      <c r="A60" s="19">
        <v>47</v>
      </c>
      <c r="B60" s="19">
        <v>1850</v>
      </c>
      <c r="C60" s="23" t="s">
        <v>20</v>
      </c>
      <c r="D60" s="38">
        <v>1110950811.2624655</v>
      </c>
      <c r="E60" s="20">
        <v>86831421.275081426</v>
      </c>
      <c r="F60" s="20">
        <v>-11273696.052778235</v>
      </c>
      <c r="G60" s="21">
        <v>1186508536.4847686</v>
      </c>
      <c r="H60" s="21">
        <v>0</v>
      </c>
      <c r="I60" s="22"/>
      <c r="J60" s="38">
        <v>-283876125.14880288</v>
      </c>
      <c r="K60" s="20">
        <v>-33323124.451929986</v>
      </c>
      <c r="L60" s="20">
        <v>3908247.1580956466</v>
      </c>
      <c r="M60" s="21">
        <v>-313291002.44263721</v>
      </c>
      <c r="N60" s="47">
        <v>873217534.04213142</v>
      </c>
    </row>
    <row r="61" spans="1:14" ht="14.5" x14ac:dyDescent="0.35">
      <c r="A61" s="19">
        <v>47</v>
      </c>
      <c r="B61" s="19">
        <v>1855</v>
      </c>
      <c r="C61" s="23" t="s">
        <v>21</v>
      </c>
      <c r="D61" s="38">
        <v>143082888.32473797</v>
      </c>
      <c r="E61" s="20">
        <v>4644680.5304434281</v>
      </c>
      <c r="F61" s="20">
        <v>-1292439.0435529337</v>
      </c>
      <c r="G61" s="21">
        <v>146435129.81162846</v>
      </c>
      <c r="H61" s="21">
        <v>0</v>
      </c>
      <c r="I61" s="22"/>
      <c r="J61" s="38">
        <v>-30469091.329498652</v>
      </c>
      <c r="K61" s="20">
        <v>-2486744.7496241252</v>
      </c>
      <c r="L61" s="20">
        <v>198732.39592284121</v>
      </c>
      <c r="M61" s="21">
        <v>-32757103.683199938</v>
      </c>
      <c r="N61" s="47">
        <v>113678026.12842852</v>
      </c>
    </row>
    <row r="62" spans="1:14" ht="14.5" x14ac:dyDescent="0.35">
      <c r="A62" s="19">
        <v>47</v>
      </c>
      <c r="B62" s="19">
        <v>1860</v>
      </c>
      <c r="C62" s="23" t="s">
        <v>22</v>
      </c>
      <c r="D62" s="38">
        <v>0</v>
      </c>
      <c r="E62" s="20">
        <v>0</v>
      </c>
      <c r="F62" s="20">
        <v>0</v>
      </c>
      <c r="G62" s="21">
        <v>0</v>
      </c>
      <c r="H62" s="21">
        <v>0</v>
      </c>
      <c r="I62" s="22"/>
      <c r="J62" s="38">
        <v>0</v>
      </c>
      <c r="K62" s="20">
        <v>0</v>
      </c>
      <c r="L62" s="20">
        <v>0</v>
      </c>
      <c r="M62" s="21">
        <v>0</v>
      </c>
      <c r="N62" s="47">
        <v>0</v>
      </c>
    </row>
    <row r="63" spans="1:14" ht="14.5" x14ac:dyDescent="0.35">
      <c r="A63" s="19">
        <v>47</v>
      </c>
      <c r="B63" s="19">
        <v>1860</v>
      </c>
      <c r="C63" s="23" t="s">
        <v>41</v>
      </c>
      <c r="D63" s="38">
        <v>374486661.66497487</v>
      </c>
      <c r="E63" s="20">
        <v>58522089.149812549</v>
      </c>
      <c r="F63" s="20">
        <v>-5144038.8840862</v>
      </c>
      <c r="G63" s="21">
        <v>427864711.9307012</v>
      </c>
      <c r="H63" s="21">
        <v>0</v>
      </c>
      <c r="I63" s="22"/>
      <c r="J63" s="38">
        <v>-186967971.99246693</v>
      </c>
      <c r="K63" s="20">
        <v>-17397976.232055023</v>
      </c>
      <c r="L63" s="20">
        <v>1375286.5275982174</v>
      </c>
      <c r="M63" s="21">
        <v>-202990661.6969237</v>
      </c>
      <c r="N63" s="47">
        <v>224874050.23377749</v>
      </c>
    </row>
    <row r="64" spans="1:14" ht="14.5" x14ac:dyDescent="0.35">
      <c r="A64" s="19" t="s">
        <v>11</v>
      </c>
      <c r="B64" s="19">
        <v>1905</v>
      </c>
      <c r="C64" s="23" t="s">
        <v>12</v>
      </c>
      <c r="D64" s="38">
        <v>17356056.739999998</v>
      </c>
      <c r="E64" s="20">
        <v>0</v>
      </c>
      <c r="F64" s="20">
        <v>0</v>
      </c>
      <c r="G64" s="21">
        <v>17356056.739999998</v>
      </c>
      <c r="H64" s="21">
        <v>0</v>
      </c>
      <c r="I64" s="22"/>
      <c r="J64" s="38">
        <v>0</v>
      </c>
      <c r="K64" s="20">
        <v>0</v>
      </c>
      <c r="L64" s="20">
        <v>0</v>
      </c>
      <c r="M64" s="21">
        <v>0</v>
      </c>
      <c r="N64" s="47">
        <v>17356056.739999998</v>
      </c>
    </row>
    <row r="65" spans="1:14" ht="14.5" x14ac:dyDescent="0.35">
      <c r="A65" s="19">
        <v>47</v>
      </c>
      <c r="B65" s="19">
        <v>1908</v>
      </c>
      <c r="C65" s="23" t="s">
        <v>23</v>
      </c>
      <c r="D65" s="38">
        <v>333633023.11807084</v>
      </c>
      <c r="E65" s="20">
        <v>15657305.869522728</v>
      </c>
      <c r="F65" s="20">
        <v>0</v>
      </c>
      <c r="G65" s="21">
        <v>349290328.98759359</v>
      </c>
      <c r="H65" s="21">
        <v>0</v>
      </c>
      <c r="I65" s="22"/>
      <c r="J65" s="38">
        <v>-130818346.89085548</v>
      </c>
      <c r="K65" s="20">
        <v>-15705044.564590033</v>
      </c>
      <c r="L65" s="20">
        <v>0</v>
      </c>
      <c r="M65" s="21">
        <v>-146523391.4554455</v>
      </c>
      <c r="N65" s="47">
        <v>202766937.53214809</v>
      </c>
    </row>
    <row r="66" spans="1:14" ht="14.5" x14ac:dyDescent="0.35">
      <c r="A66" s="19">
        <v>13</v>
      </c>
      <c r="B66" s="19">
        <v>1910</v>
      </c>
      <c r="C66" s="23" t="s">
        <v>24</v>
      </c>
      <c r="D66" s="38">
        <v>999807.22610836057</v>
      </c>
      <c r="E66" s="20">
        <v>11766.469976748736</v>
      </c>
      <c r="F66" s="20">
        <v>0</v>
      </c>
      <c r="G66" s="21">
        <v>1011573.6960851093</v>
      </c>
      <c r="H66" s="21">
        <v>0</v>
      </c>
      <c r="I66" s="22"/>
      <c r="J66" s="38">
        <v>-982332.40470116015</v>
      </c>
      <c r="K66" s="20">
        <v>-9226.9738293287664</v>
      </c>
      <c r="L66" s="20">
        <v>0</v>
      </c>
      <c r="M66" s="21">
        <v>-991559.37853048893</v>
      </c>
      <c r="N66" s="47">
        <v>20014.317554620327</v>
      </c>
    </row>
    <row r="67" spans="1:14" ht="14.5" x14ac:dyDescent="0.35">
      <c r="A67" s="19">
        <v>8</v>
      </c>
      <c r="B67" s="19">
        <v>1915</v>
      </c>
      <c r="C67" s="23" t="s">
        <v>72</v>
      </c>
      <c r="D67" s="38">
        <v>24521573.269954734</v>
      </c>
      <c r="E67" s="20">
        <v>1903836.0890758666</v>
      </c>
      <c r="F67" s="20">
        <v>0</v>
      </c>
      <c r="G67" s="21">
        <v>26425409.359030601</v>
      </c>
      <c r="H67" s="21">
        <v>0</v>
      </c>
      <c r="I67" s="22"/>
      <c r="J67" s="38">
        <v>-17473729.373561274</v>
      </c>
      <c r="K67" s="20">
        <v>-845423.86904860835</v>
      </c>
      <c r="L67" s="20">
        <v>0</v>
      </c>
      <c r="M67" s="21">
        <v>-18319153.242609881</v>
      </c>
      <c r="N67" s="47">
        <v>8106256.1164207198</v>
      </c>
    </row>
    <row r="68" spans="1:14" ht="14.5" x14ac:dyDescent="0.35">
      <c r="A68" s="19">
        <v>8</v>
      </c>
      <c r="B68" s="19">
        <v>1915</v>
      </c>
      <c r="C68" s="23" t="s">
        <v>73</v>
      </c>
      <c r="D68" s="38">
        <v>0</v>
      </c>
      <c r="E68" s="20">
        <v>0</v>
      </c>
      <c r="F68" s="20">
        <v>0</v>
      </c>
      <c r="G68" s="21">
        <v>0</v>
      </c>
      <c r="H68" s="21">
        <v>0</v>
      </c>
      <c r="I68" s="22"/>
      <c r="J68" s="38">
        <v>0</v>
      </c>
      <c r="K68" s="20">
        <v>0</v>
      </c>
      <c r="L68" s="20">
        <v>0</v>
      </c>
      <c r="M68" s="21">
        <v>0</v>
      </c>
      <c r="N68" s="47">
        <v>0</v>
      </c>
    </row>
    <row r="69" spans="1:14" ht="14.5" x14ac:dyDescent="0.35">
      <c r="A69" s="19">
        <v>10</v>
      </c>
      <c r="B69" s="19">
        <v>1920</v>
      </c>
      <c r="C69" s="23" t="s">
        <v>25</v>
      </c>
      <c r="D69" s="38">
        <v>0</v>
      </c>
      <c r="E69" s="20">
        <v>0</v>
      </c>
      <c r="F69" s="20">
        <v>0</v>
      </c>
      <c r="G69" s="21">
        <v>0</v>
      </c>
      <c r="H69" s="21">
        <v>0</v>
      </c>
      <c r="I69" s="22"/>
      <c r="J69" s="38">
        <v>0</v>
      </c>
      <c r="K69" s="20">
        <v>0</v>
      </c>
      <c r="L69" s="20">
        <v>0</v>
      </c>
      <c r="M69" s="21">
        <v>0</v>
      </c>
      <c r="N69" s="47">
        <v>0</v>
      </c>
    </row>
    <row r="70" spans="1:14" ht="14.5" x14ac:dyDescent="0.35">
      <c r="A70" s="19">
        <v>45</v>
      </c>
      <c r="B70" s="19">
        <v>1920</v>
      </c>
      <c r="C70" s="23" t="s">
        <v>74</v>
      </c>
      <c r="D70" s="38">
        <v>0</v>
      </c>
      <c r="E70" s="20">
        <v>0</v>
      </c>
      <c r="F70" s="20">
        <v>0</v>
      </c>
      <c r="G70" s="21">
        <v>0</v>
      </c>
      <c r="H70" s="21">
        <v>0</v>
      </c>
      <c r="I70" s="22"/>
      <c r="J70" s="38">
        <v>0</v>
      </c>
      <c r="K70" s="20">
        <v>0</v>
      </c>
      <c r="L70" s="20">
        <v>0</v>
      </c>
      <c r="M70" s="21">
        <v>0</v>
      </c>
      <c r="N70" s="47">
        <v>0</v>
      </c>
    </row>
    <row r="71" spans="1:14" ht="14.5" x14ac:dyDescent="0.35">
      <c r="A71" s="19">
        <v>50</v>
      </c>
      <c r="B71" s="19">
        <v>1920</v>
      </c>
      <c r="C71" s="23" t="s">
        <v>75</v>
      </c>
      <c r="D71" s="38">
        <v>171386083.89525381</v>
      </c>
      <c r="E71" s="20">
        <v>16859623.680254683</v>
      </c>
      <c r="F71" s="20">
        <v>0</v>
      </c>
      <c r="G71" s="21">
        <v>188245707.57550848</v>
      </c>
      <c r="H71" s="21">
        <v>0</v>
      </c>
      <c r="I71" s="22"/>
      <c r="J71" s="38">
        <v>-134270805.57595274</v>
      </c>
      <c r="K71" s="20">
        <v>-14890332.623612901</v>
      </c>
      <c r="L71" s="20">
        <v>0</v>
      </c>
      <c r="M71" s="21">
        <v>-149161138.19956565</v>
      </c>
      <c r="N71" s="47">
        <v>39084569.375942826</v>
      </c>
    </row>
    <row r="72" spans="1:14" ht="14.5" x14ac:dyDescent="0.35">
      <c r="A72" s="19">
        <v>10</v>
      </c>
      <c r="B72" s="19">
        <v>1930</v>
      </c>
      <c r="C72" s="23" t="s">
        <v>26</v>
      </c>
      <c r="D72" s="38">
        <v>70095132.560035512</v>
      </c>
      <c r="E72" s="20">
        <v>7111711.5567708872</v>
      </c>
      <c r="F72" s="20">
        <v>0</v>
      </c>
      <c r="G72" s="21">
        <v>77206844.116806403</v>
      </c>
      <c r="H72" s="21">
        <v>0</v>
      </c>
      <c r="I72" s="22"/>
      <c r="J72" s="38">
        <v>-36616862.883869521</v>
      </c>
      <c r="K72" s="20">
        <v>-4371477.0327499127</v>
      </c>
      <c r="L72" s="20">
        <v>0</v>
      </c>
      <c r="M72" s="21">
        <v>-40988339.916619435</v>
      </c>
      <c r="N72" s="47">
        <v>36218504.200186968</v>
      </c>
    </row>
    <row r="73" spans="1:14" ht="14.5" x14ac:dyDescent="0.35">
      <c r="A73" s="19">
        <v>8</v>
      </c>
      <c r="B73" s="19">
        <v>1935</v>
      </c>
      <c r="C73" s="23" t="s">
        <v>27</v>
      </c>
      <c r="D73" s="38">
        <v>18114.697672986695</v>
      </c>
      <c r="E73" s="20">
        <v>432.97760710608031</v>
      </c>
      <c r="F73" s="20">
        <v>0</v>
      </c>
      <c r="G73" s="21">
        <v>18547.675280092775</v>
      </c>
      <c r="H73" s="21">
        <v>0</v>
      </c>
      <c r="I73" s="22"/>
      <c r="J73" s="38">
        <v>-9107.7989967799531</v>
      </c>
      <c r="K73" s="20">
        <v>-742.34389116367049</v>
      </c>
      <c r="L73" s="20">
        <v>0</v>
      </c>
      <c r="M73" s="21">
        <v>-9850.1428879436244</v>
      </c>
      <c r="N73" s="47">
        <v>8697.5323921491508</v>
      </c>
    </row>
    <row r="74" spans="1:14" ht="14.5" x14ac:dyDescent="0.35">
      <c r="A74" s="19">
        <v>8</v>
      </c>
      <c r="B74" s="19">
        <v>1940</v>
      </c>
      <c r="C74" s="23" t="s">
        <v>28</v>
      </c>
      <c r="D74" s="38">
        <v>47644029.973071679</v>
      </c>
      <c r="E74" s="20">
        <v>2565157.4642887986</v>
      </c>
      <c r="F74" s="20">
        <v>0</v>
      </c>
      <c r="G74" s="21">
        <v>50209187.43736048</v>
      </c>
      <c r="H74" s="21">
        <v>0</v>
      </c>
      <c r="I74" s="22"/>
      <c r="J74" s="38">
        <v>-30398783.370221756</v>
      </c>
      <c r="K74" s="20">
        <v>-3096774.6587096029</v>
      </c>
      <c r="L74" s="20">
        <v>0</v>
      </c>
      <c r="M74" s="21">
        <v>-33495558.028931361</v>
      </c>
      <c r="N74" s="47">
        <v>16713629.40842912</v>
      </c>
    </row>
    <row r="75" spans="1:14" ht="14.5" x14ac:dyDescent="0.35">
      <c r="A75" s="19">
        <v>8</v>
      </c>
      <c r="B75" s="19">
        <v>1945</v>
      </c>
      <c r="C75" s="23" t="s">
        <v>29</v>
      </c>
      <c r="D75" s="38">
        <v>480242.53</v>
      </c>
      <c r="E75" s="20">
        <v>0</v>
      </c>
      <c r="F75" s="20">
        <v>0</v>
      </c>
      <c r="G75" s="21">
        <v>480242.53</v>
      </c>
      <c r="H75" s="21">
        <v>0</v>
      </c>
      <c r="I75" s="22"/>
      <c r="J75" s="38">
        <v>-480242.52999999997</v>
      </c>
      <c r="K75" s="20">
        <v>0</v>
      </c>
      <c r="L75" s="20">
        <v>0</v>
      </c>
      <c r="M75" s="21">
        <v>-480242.52999999997</v>
      </c>
      <c r="N75" s="47">
        <v>0</v>
      </c>
    </row>
    <row r="76" spans="1:14" ht="14.5" x14ac:dyDescent="0.35">
      <c r="A76" s="19">
        <v>8</v>
      </c>
      <c r="B76" s="19">
        <v>1950</v>
      </c>
      <c r="C76" s="23" t="s">
        <v>76</v>
      </c>
      <c r="D76" s="38">
        <v>2974934.8739721654</v>
      </c>
      <c r="E76" s="20">
        <v>330241.94082845293</v>
      </c>
      <c r="F76" s="20">
        <v>0</v>
      </c>
      <c r="G76" s="21">
        <v>3305176.8148006182</v>
      </c>
      <c r="H76" s="21">
        <v>0</v>
      </c>
      <c r="I76" s="22"/>
      <c r="J76" s="38">
        <v>-1225295.5348450725</v>
      </c>
      <c r="K76" s="20">
        <v>-126259.28932057213</v>
      </c>
      <c r="L76" s="20">
        <v>0</v>
      </c>
      <c r="M76" s="21">
        <v>-1351554.8241656446</v>
      </c>
      <c r="N76" s="47">
        <v>1953621.9906349736</v>
      </c>
    </row>
    <row r="77" spans="1:14" ht="14.5" x14ac:dyDescent="0.35">
      <c r="A77" s="19">
        <v>8</v>
      </c>
      <c r="B77" s="19">
        <v>1955</v>
      </c>
      <c r="C77" s="23" t="s">
        <v>30</v>
      </c>
      <c r="D77" s="38">
        <v>134735092.58676291</v>
      </c>
      <c r="E77" s="20">
        <v>4846679.1906857314</v>
      </c>
      <c r="F77" s="20">
        <v>0</v>
      </c>
      <c r="G77" s="21">
        <v>139581771.77744862</v>
      </c>
      <c r="H77" s="21">
        <v>0</v>
      </c>
      <c r="I77" s="22"/>
      <c r="J77" s="38">
        <v>-66086983.140647762</v>
      </c>
      <c r="K77" s="20">
        <v>-9216686.3458984215</v>
      </c>
      <c r="L77" s="20">
        <v>0</v>
      </c>
      <c r="M77" s="21">
        <v>-75303669.486546189</v>
      </c>
      <c r="N77" s="47">
        <v>64278102.290902436</v>
      </c>
    </row>
    <row r="78" spans="1:14" ht="14.5" x14ac:dyDescent="0.35">
      <c r="A78" s="19">
        <v>8</v>
      </c>
      <c r="B78" s="19">
        <v>1955</v>
      </c>
      <c r="C78" s="23" t="s">
        <v>77</v>
      </c>
      <c r="D78" s="38">
        <v>0</v>
      </c>
      <c r="E78" s="20">
        <v>0</v>
      </c>
      <c r="F78" s="20">
        <v>0</v>
      </c>
      <c r="G78" s="21">
        <v>0</v>
      </c>
      <c r="H78" s="21">
        <v>0</v>
      </c>
      <c r="I78" s="22"/>
      <c r="J78" s="38">
        <v>0</v>
      </c>
      <c r="K78" s="20">
        <v>0</v>
      </c>
      <c r="L78" s="20">
        <v>0</v>
      </c>
      <c r="M78" s="21">
        <v>0</v>
      </c>
      <c r="N78" s="47">
        <v>0</v>
      </c>
    </row>
    <row r="79" spans="1:14" ht="14.5" x14ac:dyDescent="0.35">
      <c r="A79" s="19">
        <v>8</v>
      </c>
      <c r="B79" s="19">
        <v>1960</v>
      </c>
      <c r="C79" s="23" t="s">
        <v>31</v>
      </c>
      <c r="D79" s="38">
        <v>270977.71999999997</v>
      </c>
      <c r="E79" s="20">
        <v>0</v>
      </c>
      <c r="F79" s="20">
        <v>0</v>
      </c>
      <c r="G79" s="21">
        <v>270977.71999999997</v>
      </c>
      <c r="H79" s="21">
        <v>0</v>
      </c>
      <c r="I79" s="22"/>
      <c r="J79" s="38">
        <v>-270912.59999999992</v>
      </c>
      <c r="K79" s="20">
        <v>-65.12</v>
      </c>
      <c r="L79" s="20">
        <v>0</v>
      </c>
      <c r="M79" s="21">
        <v>-270977.71999999991</v>
      </c>
      <c r="N79" s="47">
        <v>0</v>
      </c>
    </row>
    <row r="80" spans="1:14" ht="25" x14ac:dyDescent="0.35">
      <c r="A80" s="1">
        <v>47</v>
      </c>
      <c r="B80" s="19">
        <v>1970</v>
      </c>
      <c r="C80" s="23" t="s">
        <v>32</v>
      </c>
      <c r="D80" s="38">
        <v>3022833.64</v>
      </c>
      <c r="E80" s="20">
        <v>0</v>
      </c>
      <c r="F80" s="20">
        <v>0</v>
      </c>
      <c r="G80" s="21">
        <v>3022833.64</v>
      </c>
      <c r="H80" s="21">
        <v>0</v>
      </c>
      <c r="I80" s="22"/>
      <c r="J80" s="38">
        <v>-3022833.64</v>
      </c>
      <c r="K80" s="20">
        <v>0</v>
      </c>
      <c r="L80" s="20">
        <v>0</v>
      </c>
      <c r="M80" s="21">
        <v>-3022833.64</v>
      </c>
      <c r="N80" s="47">
        <v>0</v>
      </c>
    </row>
    <row r="81" spans="1:14" ht="14.5" x14ac:dyDescent="0.35">
      <c r="A81" s="19">
        <v>47</v>
      </c>
      <c r="B81" s="19">
        <v>1975</v>
      </c>
      <c r="C81" s="23" t="s">
        <v>33</v>
      </c>
      <c r="D81" s="38">
        <v>0</v>
      </c>
      <c r="E81" s="20">
        <v>0</v>
      </c>
      <c r="F81" s="20">
        <v>0</v>
      </c>
      <c r="G81" s="21">
        <v>0</v>
      </c>
      <c r="H81" s="21">
        <v>0</v>
      </c>
      <c r="I81" s="22"/>
      <c r="J81" s="38">
        <v>0</v>
      </c>
      <c r="K81" s="20">
        <v>0</v>
      </c>
      <c r="L81" s="20">
        <v>0</v>
      </c>
      <c r="M81" s="21">
        <v>0</v>
      </c>
      <c r="N81" s="47">
        <v>0</v>
      </c>
    </row>
    <row r="82" spans="1:14" ht="14.5" x14ac:dyDescent="0.35">
      <c r="A82" s="19">
        <v>47</v>
      </c>
      <c r="B82" s="19">
        <v>1980</v>
      </c>
      <c r="C82" s="23" t="s">
        <v>34</v>
      </c>
      <c r="D82" s="38">
        <v>117843861.67592564</v>
      </c>
      <c r="E82" s="20">
        <v>14420419.582108092</v>
      </c>
      <c r="F82" s="20">
        <v>-253324.62005305607</v>
      </c>
      <c r="G82" s="21">
        <v>132010956.63798068</v>
      </c>
      <c r="H82" s="21">
        <v>0</v>
      </c>
      <c r="I82" s="22"/>
      <c r="J82" s="38">
        <v>-39066325.456704818</v>
      </c>
      <c r="K82" s="20">
        <v>-5437337.4460782241</v>
      </c>
      <c r="L82" s="20">
        <v>106368.68408144404</v>
      </c>
      <c r="M82" s="21">
        <v>-44397294.218701601</v>
      </c>
      <c r="N82" s="47">
        <v>87613662.419279084</v>
      </c>
    </row>
    <row r="83" spans="1:14" ht="14.5" x14ac:dyDescent="0.35">
      <c r="A83" s="19">
        <v>47</v>
      </c>
      <c r="B83" s="19">
        <v>1985</v>
      </c>
      <c r="C83" s="23" t="s">
        <v>35</v>
      </c>
      <c r="D83" s="38">
        <v>0</v>
      </c>
      <c r="E83" s="20">
        <v>0</v>
      </c>
      <c r="F83" s="20">
        <v>0</v>
      </c>
      <c r="G83" s="21">
        <v>0</v>
      </c>
      <c r="H83" s="21">
        <v>0</v>
      </c>
      <c r="I83" s="22"/>
      <c r="J83" s="38">
        <v>0</v>
      </c>
      <c r="K83" s="20">
        <v>0</v>
      </c>
      <c r="L83" s="20">
        <v>0</v>
      </c>
      <c r="M83" s="21">
        <v>0</v>
      </c>
      <c r="N83" s="47">
        <v>0</v>
      </c>
    </row>
    <row r="84" spans="1:14" ht="14.5" x14ac:dyDescent="0.35">
      <c r="A84" s="1">
        <v>47</v>
      </c>
      <c r="B84" s="19">
        <v>1990</v>
      </c>
      <c r="C84" s="24" t="s">
        <v>78</v>
      </c>
      <c r="D84" s="38">
        <v>0</v>
      </c>
      <c r="E84" s="20">
        <v>0</v>
      </c>
      <c r="F84" s="20">
        <v>0</v>
      </c>
      <c r="G84" s="21">
        <v>0</v>
      </c>
      <c r="H84" s="21">
        <v>0</v>
      </c>
      <c r="I84" s="22"/>
      <c r="J84" s="38">
        <v>0</v>
      </c>
      <c r="K84" s="20">
        <v>0</v>
      </c>
      <c r="L84" s="20">
        <v>0</v>
      </c>
      <c r="M84" s="21">
        <v>0</v>
      </c>
      <c r="N84" s="47">
        <v>0</v>
      </c>
    </row>
    <row r="85" spans="1:14" ht="14.5" x14ac:dyDescent="0.35">
      <c r="A85" s="19">
        <v>47</v>
      </c>
      <c r="B85" s="19">
        <v>1995</v>
      </c>
      <c r="C85" s="23" t="s">
        <v>79</v>
      </c>
      <c r="D85" s="38">
        <v>0</v>
      </c>
      <c r="E85" s="20">
        <v>0</v>
      </c>
      <c r="F85" s="20">
        <v>0</v>
      </c>
      <c r="G85" s="21">
        <v>0</v>
      </c>
      <c r="H85" s="21">
        <v>0</v>
      </c>
      <c r="I85" s="22"/>
      <c r="J85" s="38">
        <v>0</v>
      </c>
      <c r="K85" s="20">
        <v>0</v>
      </c>
      <c r="L85" s="20">
        <v>0</v>
      </c>
      <c r="M85" s="21">
        <v>0</v>
      </c>
      <c r="N85" s="47">
        <v>0</v>
      </c>
    </row>
    <row r="86" spans="1:14" ht="14.5" x14ac:dyDescent="0.35">
      <c r="A86" s="19">
        <v>47</v>
      </c>
      <c r="B86" s="19">
        <v>2440</v>
      </c>
      <c r="C86" s="23" t="s">
        <v>80</v>
      </c>
      <c r="D86" s="38">
        <v>-1014076214.0951453</v>
      </c>
      <c r="E86" s="20">
        <v>-148804221.48034197</v>
      </c>
      <c r="F86" s="20">
        <v>1325260.2077271212</v>
      </c>
      <c r="G86" s="21">
        <v>-1161555175.3677602</v>
      </c>
      <c r="H86" s="21">
        <v>0</v>
      </c>
      <c r="J86" s="38">
        <v>111695944.86023571</v>
      </c>
      <c r="K86" s="20">
        <v>21882273.32818361</v>
      </c>
      <c r="L86" s="20">
        <v>-365562.06765872962</v>
      </c>
      <c r="M86" s="21">
        <v>133212656.12076059</v>
      </c>
      <c r="N86" s="47">
        <v>-1028342519.2469996</v>
      </c>
    </row>
    <row r="87" spans="1:14" ht="15.5" x14ac:dyDescent="0.35">
      <c r="A87" s="25"/>
      <c r="B87" s="25">
        <v>2005</v>
      </c>
      <c r="C87" s="26" t="s">
        <v>81</v>
      </c>
      <c r="D87" s="38">
        <v>7567759.2000000002</v>
      </c>
      <c r="E87" s="20">
        <v>0</v>
      </c>
      <c r="F87" s="20">
        <v>0</v>
      </c>
      <c r="G87" s="21">
        <v>7567759.2000000002</v>
      </c>
      <c r="H87" s="21">
        <v>0</v>
      </c>
      <c r="J87" s="38">
        <v>-1375697.5200000003</v>
      </c>
      <c r="K87" s="20">
        <v>-128055.6</v>
      </c>
      <c r="L87" s="20">
        <v>0</v>
      </c>
      <c r="M87" s="21">
        <v>-1503753.1200000003</v>
      </c>
      <c r="N87" s="47">
        <v>6064006.0800000001</v>
      </c>
    </row>
    <row r="88" spans="1:14" ht="14.5" x14ac:dyDescent="0.35">
      <c r="A88" s="25"/>
      <c r="B88" s="25">
        <v>1875</v>
      </c>
      <c r="C88" s="26" t="s">
        <v>46</v>
      </c>
      <c r="D88" s="38">
        <v>87699.060000000012</v>
      </c>
      <c r="E88" s="20">
        <v>0</v>
      </c>
      <c r="F88" s="20">
        <v>0</v>
      </c>
      <c r="G88" s="21">
        <v>87699.060000000012</v>
      </c>
      <c r="H88" s="21">
        <v>0</v>
      </c>
      <c r="J88" s="38">
        <v>-24717.759999999998</v>
      </c>
      <c r="K88" s="20">
        <v>-3373.71</v>
      </c>
      <c r="L88" s="20">
        <v>0</v>
      </c>
      <c r="M88" s="21">
        <v>-28091.469999999998</v>
      </c>
      <c r="N88" s="47">
        <v>59607.590000000011</v>
      </c>
    </row>
    <row r="89" spans="1:14" ht="13" x14ac:dyDescent="0.3">
      <c r="A89" s="25"/>
      <c r="B89" s="25"/>
      <c r="C89" s="27" t="s">
        <v>37</v>
      </c>
      <c r="D89" s="48">
        <v>8399331144.0042868</v>
      </c>
      <c r="E89" s="48">
        <v>641693877.12661242</v>
      </c>
      <c r="F89" s="48">
        <v>-47910005.644882098</v>
      </c>
      <c r="G89" s="48">
        <v>8993115015.4860115</v>
      </c>
      <c r="H89" s="28">
        <v>0</v>
      </c>
      <c r="I89" s="29"/>
      <c r="J89" s="48">
        <v>-2499169407.7241273</v>
      </c>
      <c r="K89" s="48">
        <v>-265901729.90664002</v>
      </c>
      <c r="L89" s="48">
        <v>12808998.295950042</v>
      </c>
      <c r="M89" s="48">
        <v>-2752262139.3348169</v>
      </c>
      <c r="N89" s="48">
        <v>6240852876.1511965</v>
      </c>
    </row>
    <row r="90" spans="1:14" ht="26" x14ac:dyDescent="0.35">
      <c r="A90" s="25"/>
      <c r="B90" s="25"/>
      <c r="C90" s="30" t="s">
        <v>38</v>
      </c>
      <c r="D90" s="38">
        <v>-552684.61839999992</v>
      </c>
      <c r="E90" s="20">
        <v>0</v>
      </c>
      <c r="F90" s="20"/>
      <c r="G90" s="21">
        <v>-552684.61839999992</v>
      </c>
      <c r="H90" s="21"/>
      <c r="J90" s="38">
        <v>29937.083496666659</v>
      </c>
      <c r="K90" s="20">
        <v>27634.230919999995</v>
      </c>
      <c r="L90" s="20"/>
      <c r="M90" s="21">
        <v>57571.314416666653</v>
      </c>
      <c r="N90" s="47">
        <v>-495113.30398333329</v>
      </c>
    </row>
    <row r="91" spans="1:14" ht="26" x14ac:dyDescent="0.35">
      <c r="A91" s="25"/>
      <c r="B91" s="25"/>
      <c r="C91" s="32" t="s">
        <v>39</v>
      </c>
      <c r="D91" s="39">
        <v>-15619777.622999996</v>
      </c>
      <c r="E91" s="33">
        <v>-1991135.457004267</v>
      </c>
      <c r="F91" s="33">
        <v>0</v>
      </c>
      <c r="G91" s="21">
        <v>-17610913.080004264</v>
      </c>
      <c r="H91" s="21"/>
      <c r="J91" s="39">
        <v>6002338.8247001404</v>
      </c>
      <c r="K91" s="20">
        <v>1291916.3466559947</v>
      </c>
      <c r="L91" s="20">
        <v>0</v>
      </c>
      <c r="M91" s="21">
        <v>7294255.171356135</v>
      </c>
      <c r="N91" s="47">
        <v>-10316657.90864813</v>
      </c>
    </row>
    <row r="92" spans="1:14" ht="13" x14ac:dyDescent="0.3">
      <c r="A92" s="25"/>
      <c r="B92" s="25"/>
      <c r="C92" s="27" t="s">
        <v>92</v>
      </c>
      <c r="D92" s="48">
        <v>8383158681.762887</v>
      </c>
      <c r="E92" s="48">
        <v>639702741.66960812</v>
      </c>
      <c r="F92" s="48">
        <v>-47910005.644882098</v>
      </c>
      <c r="G92" s="48">
        <v>8974951417.7876072</v>
      </c>
      <c r="H92" s="28"/>
      <c r="I92" s="29"/>
      <c r="J92" s="48">
        <v>-2493137131.8159304</v>
      </c>
      <c r="K92" s="48">
        <v>-264582179.32906404</v>
      </c>
      <c r="L92" s="48">
        <v>12808998.295950042</v>
      </c>
      <c r="M92" s="48">
        <v>-2744910312.8490438</v>
      </c>
      <c r="N92" s="48">
        <v>6230041104.9385643</v>
      </c>
    </row>
    <row r="93" spans="1:14" ht="14.5" x14ac:dyDescent="0.35">
      <c r="A93" s="25"/>
      <c r="B93" s="25"/>
      <c r="C93" s="56" t="s">
        <v>93</v>
      </c>
      <c r="D93" s="39">
        <f>'2-BA 2025'!G93</f>
        <v>548274242.54714692</v>
      </c>
      <c r="E93" s="20">
        <f>679789728.100949-639702741.669608</f>
        <v>40086986.431341052</v>
      </c>
      <c r="F93" s="20"/>
      <c r="G93" s="21">
        <f>D93+E93+F93</f>
        <v>588361228.97848797</v>
      </c>
      <c r="H93" s="21"/>
      <c r="J93" s="39"/>
      <c r="K93" s="38"/>
      <c r="L93" s="38"/>
      <c r="M93" s="21">
        <f>J93+K93+L93</f>
        <v>0</v>
      </c>
      <c r="N93" s="47">
        <f>G93+M93</f>
        <v>588361228.97848797</v>
      </c>
    </row>
    <row r="94" spans="1:14" ht="13" x14ac:dyDescent="0.3">
      <c r="A94" s="25"/>
      <c r="B94" s="25"/>
      <c r="C94" s="27" t="s">
        <v>40</v>
      </c>
      <c r="D94" s="48">
        <f>D92+D93</f>
        <v>8931432924.3100338</v>
      </c>
      <c r="E94" s="48">
        <f t="shared" ref="E94:G94" si="0">E92+E93</f>
        <v>679789728.10094917</v>
      </c>
      <c r="F94" s="48">
        <f t="shared" si="0"/>
        <v>-47910005.644882098</v>
      </c>
      <c r="G94" s="48">
        <f t="shared" si="0"/>
        <v>9563312646.7660942</v>
      </c>
      <c r="H94" s="48"/>
      <c r="I94" s="29"/>
      <c r="J94" s="48">
        <f>J92+J93</f>
        <v>-2493137131.8159304</v>
      </c>
      <c r="K94" s="48">
        <f t="shared" ref="K94:M94" si="1">K92+K93</f>
        <v>-264582179.32906404</v>
      </c>
      <c r="L94" s="48">
        <f t="shared" si="1"/>
        <v>12808998.295950042</v>
      </c>
      <c r="M94" s="48">
        <f t="shared" si="1"/>
        <v>-2744910312.8490438</v>
      </c>
      <c r="N94" s="48">
        <f>N92+N93</f>
        <v>6818402333.9170523</v>
      </c>
    </row>
    <row r="95" spans="1:14" ht="15.5" x14ac:dyDescent="0.35">
      <c r="A95" s="25"/>
      <c r="B95" s="25"/>
      <c r="C95" s="65" t="s">
        <v>82</v>
      </c>
      <c r="D95" s="66"/>
      <c r="E95" s="66"/>
      <c r="F95" s="66"/>
      <c r="G95" s="66"/>
      <c r="H95" s="66"/>
      <c r="I95" s="66"/>
      <c r="J95" s="67"/>
      <c r="K95" s="31"/>
      <c r="M95" s="34"/>
      <c r="N95" s="40"/>
    </row>
    <row r="96" spans="1:14" ht="14.5" x14ac:dyDescent="0.35">
      <c r="A96" s="25"/>
      <c r="B96" s="25"/>
      <c r="C96" s="65" t="s">
        <v>44</v>
      </c>
      <c r="D96" s="66"/>
      <c r="E96" s="66"/>
      <c r="F96" s="66"/>
      <c r="G96" s="66"/>
      <c r="H96" s="66"/>
      <c r="I96" s="66"/>
      <c r="J96" s="67"/>
      <c r="K96" s="48">
        <v>-264582179.32906404</v>
      </c>
      <c r="M96" s="34"/>
      <c r="N96" s="40"/>
    </row>
    <row r="98" spans="1:13" ht="13" x14ac:dyDescent="0.3">
      <c r="J98" s="2" t="s">
        <v>45</v>
      </c>
      <c r="M98" s="40"/>
    </row>
    <row r="99" spans="1:13" ht="14.5" x14ac:dyDescent="0.35">
      <c r="A99" s="25">
        <v>10</v>
      </c>
      <c r="B99" s="25"/>
      <c r="C99" s="35" t="s">
        <v>42</v>
      </c>
      <c r="D99" s="36"/>
      <c r="E99" s="36"/>
      <c r="F99" s="36"/>
      <c r="G99" s="36"/>
      <c r="H99" s="36"/>
      <c r="I99" s="36"/>
      <c r="J99" s="36" t="s">
        <v>42</v>
      </c>
      <c r="K99" s="36"/>
      <c r="L99" s="37">
        <v>-1754947</v>
      </c>
      <c r="M99" s="40"/>
    </row>
    <row r="100" spans="1:13" ht="14.5" x14ac:dyDescent="0.35">
      <c r="A100" s="25">
        <v>8</v>
      </c>
      <c r="B100" s="25"/>
      <c r="C100" s="35" t="s">
        <v>27</v>
      </c>
      <c r="D100" s="36"/>
      <c r="E100" s="36"/>
      <c r="F100" s="36"/>
      <c r="G100" s="36"/>
      <c r="H100" s="36"/>
      <c r="I100" s="36"/>
      <c r="J100" s="36" t="s">
        <v>27</v>
      </c>
      <c r="K100" s="36"/>
      <c r="L100" s="37"/>
    </row>
    <row r="101" spans="1:13" ht="14.5" x14ac:dyDescent="0.35">
      <c r="A101" s="25">
        <v>47</v>
      </c>
      <c r="B101" s="25"/>
      <c r="C101" s="35" t="s">
        <v>83</v>
      </c>
      <c r="D101" s="36"/>
      <c r="E101" s="36"/>
      <c r="F101" s="36"/>
      <c r="G101" s="36"/>
      <c r="H101" s="36"/>
      <c r="I101" s="36"/>
      <c r="J101" s="36" t="s">
        <v>83</v>
      </c>
      <c r="K101" s="36"/>
      <c r="L101" s="37">
        <v>21882273.32818361</v>
      </c>
    </row>
    <row r="102" spans="1:13" ht="13" x14ac:dyDescent="0.3">
      <c r="J102" s="68" t="s">
        <v>43</v>
      </c>
      <c r="K102" s="69"/>
      <c r="L102" s="49">
        <v>-284709505.65724766</v>
      </c>
    </row>
    <row r="103" spans="1:13" x14ac:dyDescent="0.25">
      <c r="A103" s="9" t="s">
        <v>84</v>
      </c>
    </row>
    <row r="104" spans="1:13" ht="14.5" x14ac:dyDescent="0.35">
      <c r="A104" s="1">
        <v>2</v>
      </c>
      <c r="B104" t="s">
        <v>85</v>
      </c>
    </row>
  </sheetData>
  <mergeCells count="11">
    <mergeCell ref="B26:N28"/>
    <mergeCell ref="D45:H45"/>
    <mergeCell ref="C95:J95"/>
    <mergeCell ref="C96:J96"/>
    <mergeCell ref="J102:K102"/>
    <mergeCell ref="B24:N24"/>
    <mergeCell ref="A9:N9"/>
    <mergeCell ref="A10:N10"/>
    <mergeCell ref="B14:N15"/>
    <mergeCell ref="B17:N18"/>
    <mergeCell ref="B20:N20"/>
  </mergeCells>
  <dataValidations count="1">
    <dataValidation type="list" allowBlank="1" showErrorMessage="1" error="Use the following date format when inserting a date:_x000a__x000a_Eg:  &quot;January 1, 2013&quot;" prompt="Use the following format eg: January 1, 2013" sqref="F42" xr:uid="{043F7D6A-00A0-4770-A5CF-11A39DD9BE19}">
      <formula1>"CGAAP, MIFRS,USGAAP, ASPE"</formula1>
    </dataValidation>
  </dataValidations>
  <pageMargins left="0.7" right="0.7" top="0.75" bottom="0.75" header="0.3" footer="0.3"/>
  <pageSetup scale="3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C3A8A-B2F2-4CC7-9A13-D2C365F0032C}">
  <sheetPr>
    <pageSetUpPr fitToPage="1"/>
  </sheetPr>
  <dimension ref="A1:O104"/>
  <sheetViews>
    <sheetView zoomScale="85" zoomScaleNormal="85" workbookViewId="0"/>
  </sheetViews>
  <sheetFormatPr defaultColWidth="9.453125" defaultRowHeight="12.5" x14ac:dyDescent="0.25"/>
  <cols>
    <col min="1" max="1" width="7.54296875" style="1" customWidth="1"/>
    <col min="2" max="2" width="10.453125" style="1" customWidth="1"/>
    <col min="3" max="3" width="37.54296875" style="2" customWidth="1"/>
    <col min="4" max="4" width="17.26953125" style="2" customWidth="1"/>
    <col min="5" max="5" width="19.7265625" style="2" bestFit="1" customWidth="1"/>
    <col min="6" max="6" width="18.26953125" style="2" customWidth="1"/>
    <col min="7" max="7" width="16.26953125" style="2" bestFit="1" customWidth="1"/>
    <col min="8" max="8" width="10.453125" style="2" bestFit="1" customWidth="1"/>
    <col min="9" max="9" width="1.54296875" style="2" customWidth="1"/>
    <col min="10" max="10" width="15.7265625" style="2" customWidth="1"/>
    <col min="11" max="11" width="24.26953125" style="2" bestFit="1" customWidth="1"/>
    <col min="12" max="12" width="13.54296875" style="2" bestFit="1" customWidth="1"/>
    <col min="13" max="13" width="19.54296875" style="2" customWidth="1"/>
    <col min="14" max="14" width="20.26953125" style="2" customWidth="1"/>
    <col min="15" max="15" width="10.453125" style="2" bestFit="1" customWidth="1"/>
    <col min="16" max="16" width="16.7265625" style="2" bestFit="1" customWidth="1"/>
    <col min="17" max="16384" width="9.453125" style="2"/>
  </cols>
  <sheetData>
    <row r="1" spans="1:15" ht="13" x14ac:dyDescent="0.3">
      <c r="M1" s="3" t="s">
        <v>0</v>
      </c>
      <c r="N1" s="53" t="str">
        <f>+'2-BA 2020'!$N$1</f>
        <v>EB-2023-0195</v>
      </c>
    </row>
    <row r="2" spans="1:15" ht="13" x14ac:dyDescent="0.3">
      <c r="M2" s="3" t="s">
        <v>1</v>
      </c>
      <c r="N2" s="4" t="str">
        <f>+'2-BA 2020'!$N$2</f>
        <v>Settlement Proposal</v>
      </c>
    </row>
    <row r="3" spans="1:15" ht="13" x14ac:dyDescent="0.3">
      <c r="M3" s="3" t="s">
        <v>2</v>
      </c>
      <c r="N3" s="4"/>
    </row>
    <row r="4" spans="1:15" ht="13" x14ac:dyDescent="0.3">
      <c r="M4" s="3" t="s">
        <v>3</v>
      </c>
      <c r="N4" s="4">
        <f>+'2-BA 2020'!$N$4</f>
        <v>2</v>
      </c>
    </row>
    <row r="5" spans="1:15" ht="13" x14ac:dyDescent="0.3">
      <c r="M5" s="3" t="s">
        <v>4</v>
      </c>
      <c r="N5" s="5"/>
    </row>
    <row r="6" spans="1:15" ht="9" customHeight="1" x14ac:dyDescent="0.3">
      <c r="M6" s="3"/>
      <c r="N6" s="6"/>
    </row>
    <row r="7" spans="1:15" ht="13" x14ac:dyDescent="0.3">
      <c r="M7" s="3" t="s">
        <v>5</v>
      </c>
      <c r="N7" s="50">
        <f>+'2-BA 2020'!$N$7</f>
        <v>45520</v>
      </c>
    </row>
    <row r="8" spans="1:15" ht="9" customHeight="1" x14ac:dyDescent="0.25"/>
    <row r="9" spans="1:15" ht="20.25" customHeight="1" x14ac:dyDescent="0.25">
      <c r="A9" s="70" t="s">
        <v>47</v>
      </c>
      <c r="B9" s="70"/>
      <c r="C9" s="70"/>
      <c r="D9" s="70"/>
      <c r="E9" s="70"/>
      <c r="F9" s="70"/>
      <c r="G9" s="70"/>
      <c r="H9" s="70"/>
      <c r="I9" s="70"/>
      <c r="J9" s="70"/>
      <c r="K9" s="70"/>
      <c r="L9" s="70"/>
      <c r="M9" s="70"/>
      <c r="N9" s="70"/>
    </row>
    <row r="10" spans="1:15" ht="21" x14ac:dyDescent="0.25">
      <c r="A10" s="70" t="s">
        <v>48</v>
      </c>
      <c r="B10" s="70"/>
      <c r="C10" s="70"/>
      <c r="D10" s="70"/>
      <c r="E10" s="70"/>
      <c r="F10" s="70"/>
      <c r="G10" s="70"/>
      <c r="H10" s="70"/>
      <c r="I10" s="70"/>
      <c r="J10" s="70"/>
      <c r="K10" s="70"/>
      <c r="L10" s="70"/>
      <c r="M10" s="70"/>
      <c r="N10" s="70"/>
    </row>
    <row r="12" spans="1:15" ht="13" x14ac:dyDescent="0.3">
      <c r="A12" s="7" t="s">
        <v>49</v>
      </c>
      <c r="O12" s="8"/>
    </row>
    <row r="14" spans="1:15" x14ac:dyDescent="0.25">
      <c r="A14" s="1">
        <v>1</v>
      </c>
      <c r="B14" s="71" t="s">
        <v>50</v>
      </c>
      <c r="C14" s="71"/>
      <c r="D14" s="71"/>
      <c r="E14" s="71"/>
      <c r="F14" s="71"/>
      <c r="G14" s="71"/>
      <c r="H14" s="71"/>
      <c r="I14" s="71"/>
      <c r="J14" s="71"/>
      <c r="K14" s="71"/>
      <c r="L14" s="71"/>
      <c r="M14" s="71"/>
      <c r="N14" s="71"/>
    </row>
    <row r="15" spans="1:15" ht="29.25" customHeight="1" x14ac:dyDescent="0.25">
      <c r="B15" s="71"/>
      <c r="C15" s="71"/>
      <c r="D15" s="71"/>
      <c r="E15" s="71"/>
      <c r="F15" s="71"/>
      <c r="G15" s="71"/>
      <c r="H15" s="71"/>
      <c r="I15" s="71"/>
      <c r="J15" s="71"/>
      <c r="K15" s="71"/>
      <c r="L15" s="71"/>
      <c r="M15" s="71"/>
      <c r="N15" s="71"/>
    </row>
    <row r="16" spans="1:15" ht="12.75" customHeight="1" x14ac:dyDescent="0.25"/>
    <row r="17" spans="1:14" x14ac:dyDescent="0.25">
      <c r="A17" s="1">
        <v>2</v>
      </c>
      <c r="B17" s="71" t="s">
        <v>51</v>
      </c>
      <c r="C17" s="71"/>
      <c r="D17" s="71"/>
      <c r="E17" s="71"/>
      <c r="F17" s="71"/>
      <c r="G17" s="71"/>
      <c r="H17" s="71"/>
      <c r="I17" s="71"/>
      <c r="J17" s="71"/>
      <c r="K17" s="71"/>
      <c r="L17" s="71"/>
      <c r="M17" s="71"/>
      <c r="N17" s="71"/>
    </row>
    <row r="18" spans="1:14" x14ac:dyDescent="0.25">
      <c r="B18" s="71"/>
      <c r="C18" s="71"/>
      <c r="D18" s="71"/>
      <c r="E18" s="71"/>
      <c r="F18" s="71"/>
      <c r="G18" s="71"/>
      <c r="H18" s="71"/>
      <c r="I18" s="71"/>
      <c r="J18" s="71"/>
      <c r="K18" s="71"/>
      <c r="L18" s="71"/>
      <c r="M18" s="71"/>
      <c r="N18" s="71"/>
    </row>
    <row r="20" spans="1:14" x14ac:dyDescent="0.25">
      <c r="A20" s="1">
        <v>3</v>
      </c>
      <c r="B20" s="61" t="s">
        <v>52</v>
      </c>
      <c r="C20" s="61"/>
      <c r="D20" s="61"/>
      <c r="E20" s="61"/>
      <c r="F20" s="61"/>
      <c r="G20" s="61"/>
      <c r="H20" s="61"/>
      <c r="I20" s="61"/>
      <c r="J20" s="61"/>
      <c r="K20" s="61"/>
      <c r="L20" s="61"/>
      <c r="M20" s="61"/>
      <c r="N20" s="61"/>
    </row>
    <row r="22" spans="1:14" x14ac:dyDescent="0.25">
      <c r="A22" s="1">
        <v>4</v>
      </c>
      <c r="B22" s="9" t="s">
        <v>53</v>
      </c>
    </row>
    <row r="24" spans="1:14" ht="30.75" customHeight="1" x14ac:dyDescent="0.25">
      <c r="A24" s="1">
        <v>5</v>
      </c>
      <c r="B24" s="61" t="s">
        <v>54</v>
      </c>
      <c r="C24" s="61"/>
      <c r="D24" s="61"/>
      <c r="E24" s="61"/>
      <c r="F24" s="61"/>
      <c r="G24" s="61"/>
      <c r="H24" s="61"/>
      <c r="I24" s="61"/>
      <c r="J24" s="61"/>
      <c r="K24" s="61"/>
      <c r="L24" s="61"/>
      <c r="M24" s="61"/>
      <c r="N24" s="61"/>
    </row>
    <row r="26" spans="1:14" x14ac:dyDescent="0.25">
      <c r="A26" s="1">
        <v>6</v>
      </c>
      <c r="B26" s="61" t="s">
        <v>55</v>
      </c>
      <c r="C26" s="61"/>
      <c r="D26" s="61"/>
      <c r="E26" s="61"/>
      <c r="F26" s="61"/>
      <c r="G26" s="61"/>
      <c r="H26" s="61"/>
      <c r="I26" s="61"/>
      <c r="J26" s="61"/>
      <c r="K26" s="61"/>
      <c r="L26" s="61"/>
      <c r="M26" s="61"/>
      <c r="N26" s="61"/>
    </row>
    <row r="27" spans="1:14" x14ac:dyDescent="0.25">
      <c r="B27" s="61"/>
      <c r="C27" s="61"/>
      <c r="D27" s="61"/>
      <c r="E27" s="61"/>
      <c r="F27" s="61"/>
      <c r="G27" s="61"/>
      <c r="H27" s="61"/>
      <c r="I27" s="61"/>
      <c r="J27" s="61"/>
      <c r="K27" s="61"/>
      <c r="L27" s="61"/>
      <c r="M27" s="61"/>
      <c r="N27" s="61"/>
    </row>
    <row r="28" spans="1:14" x14ac:dyDescent="0.25">
      <c r="B28" s="61"/>
      <c r="C28" s="61"/>
      <c r="D28" s="61"/>
      <c r="E28" s="61"/>
      <c r="F28" s="61"/>
      <c r="G28" s="61"/>
      <c r="H28" s="61"/>
      <c r="I28" s="61"/>
      <c r="J28" s="61"/>
      <c r="K28" s="61"/>
      <c r="L28" s="61"/>
      <c r="M28" s="61"/>
      <c r="N28" s="61"/>
    </row>
    <row r="30" spans="1:14" ht="12.75" customHeight="1" x14ac:dyDescent="0.25">
      <c r="A30" s="1">
        <v>7</v>
      </c>
      <c r="B30" s="9" t="s">
        <v>56</v>
      </c>
      <c r="C30" s="41"/>
      <c r="D30" s="41"/>
      <c r="E30" s="41"/>
      <c r="F30" s="41"/>
      <c r="G30" s="41"/>
      <c r="H30" s="41"/>
      <c r="I30" s="41"/>
      <c r="J30" s="41"/>
      <c r="K30" s="41"/>
      <c r="L30" s="41"/>
      <c r="M30" s="41"/>
      <c r="N30" s="41"/>
    </row>
    <row r="31" spans="1:14" x14ac:dyDescent="0.25">
      <c r="B31" s="41"/>
      <c r="C31" s="41"/>
      <c r="D31" s="41"/>
      <c r="E31" s="41"/>
      <c r="F31" s="41"/>
      <c r="G31" s="41"/>
      <c r="H31" s="41"/>
      <c r="I31" s="41"/>
      <c r="J31" s="41"/>
      <c r="K31" s="41"/>
      <c r="L31" s="41"/>
      <c r="M31" s="41"/>
      <c r="N31" s="41"/>
    </row>
    <row r="32" spans="1:14" x14ac:dyDescent="0.25">
      <c r="A32" s="1">
        <v>8</v>
      </c>
      <c r="B32" s="9" t="s">
        <v>57</v>
      </c>
      <c r="C32" s="41"/>
      <c r="D32" s="41"/>
      <c r="E32" s="41"/>
      <c r="F32" s="41"/>
      <c r="G32" s="41"/>
      <c r="H32" s="41"/>
      <c r="I32" s="41"/>
      <c r="J32" s="41"/>
      <c r="K32" s="41"/>
      <c r="L32" s="41"/>
      <c r="M32" s="41"/>
      <c r="N32" s="41"/>
    </row>
    <row r="42" spans="1:14" ht="15" thickBot="1" x14ac:dyDescent="0.35">
      <c r="E42" s="10" t="s">
        <v>58</v>
      </c>
      <c r="F42" s="42" t="s">
        <v>59</v>
      </c>
    </row>
    <row r="43" spans="1:14" ht="14.5" thickBot="1" x14ac:dyDescent="0.35">
      <c r="E43" s="10" t="s">
        <v>6</v>
      </c>
      <c r="F43" s="43">
        <v>2027</v>
      </c>
      <c r="G43" s="11"/>
      <c r="H43" s="44" t="b">
        <v>0</v>
      </c>
    </row>
    <row r="45" spans="1:14" ht="13" x14ac:dyDescent="0.3">
      <c r="D45" s="62" t="s">
        <v>60</v>
      </c>
      <c r="E45" s="63"/>
      <c r="F45" s="63"/>
      <c r="G45" s="63"/>
      <c r="H45" s="64"/>
      <c r="J45" s="12"/>
      <c r="K45" s="45" t="s">
        <v>61</v>
      </c>
      <c r="L45" s="45"/>
      <c r="M45" s="46"/>
    </row>
    <row r="46" spans="1:14" ht="30" customHeight="1" x14ac:dyDescent="0.3">
      <c r="A46" s="13" t="s">
        <v>62</v>
      </c>
      <c r="B46" s="13" t="s">
        <v>63</v>
      </c>
      <c r="C46" s="14" t="s">
        <v>64</v>
      </c>
      <c r="D46" s="13" t="s">
        <v>65</v>
      </c>
      <c r="E46" s="15" t="s">
        <v>66</v>
      </c>
      <c r="F46" s="15" t="s">
        <v>67</v>
      </c>
      <c r="G46" s="13" t="s">
        <v>8</v>
      </c>
      <c r="H46" s="13" t="s">
        <v>68</v>
      </c>
      <c r="I46" s="16"/>
      <c r="J46" s="13" t="s">
        <v>65</v>
      </c>
      <c r="K46" s="17" t="s">
        <v>7</v>
      </c>
      <c r="L46" s="17" t="s">
        <v>67</v>
      </c>
      <c r="M46" s="18" t="s">
        <v>8</v>
      </c>
      <c r="N46" s="13" t="s">
        <v>9</v>
      </c>
    </row>
    <row r="47" spans="1:14" ht="25.5" customHeight="1" x14ac:dyDescent="0.35">
      <c r="A47" s="13"/>
      <c r="B47" s="19">
        <v>1609</v>
      </c>
      <c r="C47" s="23" t="s">
        <v>36</v>
      </c>
      <c r="D47" s="38">
        <v>303199738.47449505</v>
      </c>
      <c r="E47" s="20">
        <v>15130370.757411269</v>
      </c>
      <c r="F47" s="20">
        <v>0</v>
      </c>
      <c r="G47" s="21">
        <v>318330109.23190629</v>
      </c>
      <c r="H47" s="21">
        <v>0</v>
      </c>
      <c r="I47" s="16"/>
      <c r="J47" s="38">
        <v>-88350883.864742458</v>
      </c>
      <c r="K47" s="20">
        <v>-12849356.031564202</v>
      </c>
      <c r="L47" s="20">
        <v>0</v>
      </c>
      <c r="M47" s="21">
        <v>-101200239.89630666</v>
      </c>
      <c r="N47" s="47">
        <v>217129869.33559963</v>
      </c>
    </row>
    <row r="48" spans="1:14" ht="25" x14ac:dyDescent="0.35">
      <c r="A48" s="19">
        <v>12</v>
      </c>
      <c r="B48" s="19">
        <v>1611</v>
      </c>
      <c r="C48" s="23" t="s">
        <v>10</v>
      </c>
      <c r="D48" s="38">
        <v>491541781.99132222</v>
      </c>
      <c r="E48" s="20">
        <v>71678663.105465472</v>
      </c>
      <c r="F48" s="20">
        <v>0</v>
      </c>
      <c r="G48" s="21">
        <v>563220445.09678769</v>
      </c>
      <c r="H48" s="21">
        <v>0</v>
      </c>
      <c r="I48" s="22"/>
      <c r="J48" s="38">
        <v>-361990774.97121108</v>
      </c>
      <c r="K48" s="20">
        <v>-44301164.668076858</v>
      </c>
      <c r="L48" s="20">
        <v>0</v>
      </c>
      <c r="M48" s="21">
        <v>-406291939.63928795</v>
      </c>
      <c r="N48" s="47">
        <v>156928505.45749974</v>
      </c>
    </row>
    <row r="49" spans="1:14" ht="25" x14ac:dyDescent="0.35">
      <c r="A49" s="19" t="s">
        <v>69</v>
      </c>
      <c r="B49" s="19">
        <v>1612</v>
      </c>
      <c r="C49" s="23" t="s">
        <v>70</v>
      </c>
      <c r="D49" s="38">
        <v>0</v>
      </c>
      <c r="E49" s="20">
        <v>0</v>
      </c>
      <c r="F49" s="20">
        <v>0</v>
      </c>
      <c r="G49" s="21">
        <v>0</v>
      </c>
      <c r="H49" s="21">
        <v>0</v>
      </c>
      <c r="I49" s="22"/>
      <c r="J49" s="38">
        <v>0</v>
      </c>
      <c r="K49" s="20">
        <v>0</v>
      </c>
      <c r="L49" s="20">
        <v>0</v>
      </c>
      <c r="M49" s="21">
        <v>0</v>
      </c>
      <c r="N49" s="47">
        <v>0</v>
      </c>
    </row>
    <row r="50" spans="1:14" ht="14.5" x14ac:dyDescent="0.35">
      <c r="A50" s="19" t="s">
        <v>11</v>
      </c>
      <c r="B50" s="19">
        <v>1805</v>
      </c>
      <c r="C50" s="23" t="s">
        <v>12</v>
      </c>
      <c r="D50" s="38">
        <v>7453364.6600000001</v>
      </c>
      <c r="E50" s="20">
        <v>6539283.979120044</v>
      </c>
      <c r="F50" s="20">
        <v>0</v>
      </c>
      <c r="G50" s="21">
        <v>13992648.639120044</v>
      </c>
      <c r="H50" s="21">
        <v>0</v>
      </c>
      <c r="I50" s="22"/>
      <c r="J50" s="38">
        <v>0</v>
      </c>
      <c r="K50" s="20">
        <v>0</v>
      </c>
      <c r="L50" s="20">
        <v>0</v>
      </c>
      <c r="M50" s="21">
        <v>0</v>
      </c>
      <c r="N50" s="47">
        <v>13992648.639120044</v>
      </c>
    </row>
    <row r="51" spans="1:14" ht="14.5" x14ac:dyDescent="0.35">
      <c r="A51" s="19">
        <v>47</v>
      </c>
      <c r="B51" s="19">
        <v>1808</v>
      </c>
      <c r="C51" s="23" t="s">
        <v>13</v>
      </c>
      <c r="D51" s="38">
        <v>213575733.15611517</v>
      </c>
      <c r="E51" s="20">
        <v>10281822.869588997</v>
      </c>
      <c r="F51" s="20">
        <v>0</v>
      </c>
      <c r="G51" s="21">
        <v>223857556.02570418</v>
      </c>
      <c r="H51" s="21">
        <v>0</v>
      </c>
      <c r="I51" s="22"/>
      <c r="J51" s="38">
        <v>-58776292.395332187</v>
      </c>
      <c r="K51" s="20">
        <v>-6622568.239042473</v>
      </c>
      <c r="L51" s="20">
        <v>0</v>
      </c>
      <c r="M51" s="21">
        <v>-65398860.634374663</v>
      </c>
      <c r="N51" s="47">
        <v>158458695.39132953</v>
      </c>
    </row>
    <row r="52" spans="1:14" ht="14.5" x14ac:dyDescent="0.35">
      <c r="A52" s="19">
        <v>13</v>
      </c>
      <c r="B52" s="19">
        <v>1810</v>
      </c>
      <c r="C52" s="23" t="s">
        <v>24</v>
      </c>
      <c r="D52" s="38">
        <v>0</v>
      </c>
      <c r="E52" s="20">
        <v>0</v>
      </c>
      <c r="F52" s="20">
        <v>0</v>
      </c>
      <c r="G52" s="21">
        <v>0</v>
      </c>
      <c r="H52" s="21">
        <v>0</v>
      </c>
      <c r="I52" s="22"/>
      <c r="J52" s="38">
        <v>0</v>
      </c>
      <c r="K52" s="20">
        <v>0</v>
      </c>
      <c r="L52" s="20">
        <v>0</v>
      </c>
      <c r="M52" s="21">
        <v>0</v>
      </c>
      <c r="N52" s="47">
        <v>0</v>
      </c>
    </row>
    <row r="53" spans="1:14" ht="14.5" x14ac:dyDescent="0.35">
      <c r="A53" s="19">
        <v>47</v>
      </c>
      <c r="B53" s="19">
        <v>1815</v>
      </c>
      <c r="C53" s="23" t="s">
        <v>14</v>
      </c>
      <c r="D53" s="38">
        <v>97194316.909579948</v>
      </c>
      <c r="E53" s="20">
        <v>163536.29845298899</v>
      </c>
      <c r="F53" s="20">
        <v>-795793.55183600029</v>
      </c>
      <c r="G53" s="21">
        <v>96562059.656196937</v>
      </c>
      <c r="H53" s="21">
        <v>0</v>
      </c>
      <c r="I53" s="22"/>
      <c r="J53" s="38">
        <v>-13647149.377994126</v>
      </c>
      <c r="K53" s="20">
        <v>-2039509.8763797574</v>
      </c>
      <c r="L53" s="20">
        <v>256701.83671028813</v>
      </c>
      <c r="M53" s="21">
        <v>-15429957.417663597</v>
      </c>
      <c r="N53" s="47">
        <v>81132102.238533348</v>
      </c>
    </row>
    <row r="54" spans="1:14" ht="14.5" x14ac:dyDescent="0.35">
      <c r="A54" s="19">
        <v>47</v>
      </c>
      <c r="B54" s="19">
        <v>1820</v>
      </c>
      <c r="C54" s="23" t="s">
        <v>15</v>
      </c>
      <c r="D54" s="38">
        <v>391009494.40702933</v>
      </c>
      <c r="E54" s="20">
        <v>43077737.087459236</v>
      </c>
      <c r="F54" s="20">
        <v>-1439823.7028948583</v>
      </c>
      <c r="G54" s="21">
        <v>432647407.79159373</v>
      </c>
      <c r="H54" s="21">
        <v>0</v>
      </c>
      <c r="I54" s="22"/>
      <c r="J54" s="38">
        <v>-111313955.60238707</v>
      </c>
      <c r="K54" s="20">
        <v>-11187127.171876755</v>
      </c>
      <c r="L54" s="20">
        <v>341002.48873896309</v>
      </c>
      <c r="M54" s="21">
        <v>-122160080.28552486</v>
      </c>
      <c r="N54" s="47">
        <v>310487327.50606889</v>
      </c>
    </row>
    <row r="55" spans="1:14" ht="14.5" x14ac:dyDescent="0.35">
      <c r="A55" s="19">
        <v>47</v>
      </c>
      <c r="B55" s="19">
        <v>1825</v>
      </c>
      <c r="C55" s="23" t="s">
        <v>71</v>
      </c>
      <c r="D55" s="38">
        <v>4830225.5759246806</v>
      </c>
      <c r="E55" s="20">
        <v>884534.67864329275</v>
      </c>
      <c r="F55" s="20">
        <v>0</v>
      </c>
      <c r="G55" s="21">
        <v>5714760.2545679733</v>
      </c>
      <c r="H55" s="21">
        <v>0</v>
      </c>
      <c r="I55" s="22"/>
      <c r="J55" s="38">
        <v>-1841000.7415566298</v>
      </c>
      <c r="K55" s="20">
        <v>-307695.19430819608</v>
      </c>
      <c r="L55" s="20">
        <v>0</v>
      </c>
      <c r="M55" s="21">
        <v>-2148695.9358648257</v>
      </c>
      <c r="N55" s="47">
        <v>3566064.3187031476</v>
      </c>
    </row>
    <row r="56" spans="1:14" ht="14.5" x14ac:dyDescent="0.35">
      <c r="A56" s="19">
        <v>47</v>
      </c>
      <c r="B56" s="19">
        <v>1830</v>
      </c>
      <c r="C56" s="23" t="s">
        <v>16</v>
      </c>
      <c r="D56" s="38">
        <v>658419961.20698607</v>
      </c>
      <c r="E56" s="20">
        <v>38280433.291151837</v>
      </c>
      <c r="F56" s="20">
        <v>-3854421.9223333448</v>
      </c>
      <c r="G56" s="21">
        <v>692845972.57580459</v>
      </c>
      <c r="H56" s="21">
        <v>0</v>
      </c>
      <c r="I56" s="22"/>
      <c r="J56" s="38">
        <v>-140667938.5262326</v>
      </c>
      <c r="K56" s="20">
        <v>-13994768.479351776</v>
      </c>
      <c r="L56" s="20">
        <v>994032.34708520956</v>
      </c>
      <c r="M56" s="21">
        <v>-153668674.65849918</v>
      </c>
      <c r="N56" s="47">
        <v>539177297.91730547</v>
      </c>
    </row>
    <row r="57" spans="1:14" ht="14.5" x14ac:dyDescent="0.35">
      <c r="A57" s="19">
        <v>47</v>
      </c>
      <c r="B57" s="19">
        <v>1835</v>
      </c>
      <c r="C57" s="23" t="s">
        <v>17</v>
      </c>
      <c r="D57" s="38">
        <v>786931297.54717994</v>
      </c>
      <c r="E57" s="20">
        <v>57617413.141484551</v>
      </c>
      <c r="F57" s="20">
        <v>-5833255.8751186077</v>
      </c>
      <c r="G57" s="21">
        <v>838715454.81354582</v>
      </c>
      <c r="H57" s="21">
        <v>0</v>
      </c>
      <c r="I57" s="22"/>
      <c r="J57" s="38">
        <v>-146705795.69900295</v>
      </c>
      <c r="K57" s="20">
        <v>-16783188.079474263</v>
      </c>
      <c r="L57" s="20">
        <v>1471487.0043732824</v>
      </c>
      <c r="M57" s="21">
        <v>-162017496.77410394</v>
      </c>
      <c r="N57" s="47">
        <v>676697958.03944182</v>
      </c>
    </row>
    <row r="58" spans="1:14" ht="14.5" x14ac:dyDescent="0.35">
      <c r="A58" s="19">
        <v>47</v>
      </c>
      <c r="B58" s="19">
        <v>1840</v>
      </c>
      <c r="C58" s="23" t="s">
        <v>18</v>
      </c>
      <c r="D58" s="38">
        <v>2371893127.1255574</v>
      </c>
      <c r="E58" s="20">
        <v>180243835.84017709</v>
      </c>
      <c r="F58" s="20">
        <v>-869571.05227244878</v>
      </c>
      <c r="G58" s="21">
        <v>2551267391.9134622</v>
      </c>
      <c r="H58" s="21">
        <v>0</v>
      </c>
      <c r="I58" s="22"/>
      <c r="J58" s="38">
        <v>-555572164.87158477</v>
      </c>
      <c r="K58" s="20">
        <v>-46161828.099894203</v>
      </c>
      <c r="L58" s="20">
        <v>315720.25463747443</v>
      </c>
      <c r="M58" s="21">
        <v>-601418272.71684146</v>
      </c>
      <c r="N58" s="47">
        <v>1949849119.1966207</v>
      </c>
    </row>
    <row r="59" spans="1:14" ht="14.5" x14ac:dyDescent="0.35">
      <c r="A59" s="19">
        <v>47</v>
      </c>
      <c r="B59" s="19">
        <v>1845</v>
      </c>
      <c r="C59" s="23" t="s">
        <v>19</v>
      </c>
      <c r="D59" s="38">
        <v>2071721698.6045914</v>
      </c>
      <c r="E59" s="20">
        <v>211369767.90578902</v>
      </c>
      <c r="F59" s="20">
        <v>-20618779.986371618</v>
      </c>
      <c r="G59" s="21">
        <v>2262472686.5240088</v>
      </c>
      <c r="H59" s="21">
        <v>0</v>
      </c>
      <c r="I59" s="22"/>
      <c r="J59" s="38">
        <v>-341722664.20876962</v>
      </c>
      <c r="K59" s="20">
        <v>-39091154.597766057</v>
      </c>
      <c r="L59" s="20">
        <v>4728163.8709792905</v>
      </c>
      <c r="M59" s="21">
        <v>-376085654.93555635</v>
      </c>
      <c r="N59" s="47">
        <v>1886387031.5884523</v>
      </c>
    </row>
    <row r="60" spans="1:14" ht="14.5" x14ac:dyDescent="0.35">
      <c r="A60" s="19">
        <v>47</v>
      </c>
      <c r="B60" s="19">
        <v>1850</v>
      </c>
      <c r="C60" s="23" t="s">
        <v>20</v>
      </c>
      <c r="D60" s="38">
        <v>1186508536.4847686</v>
      </c>
      <c r="E60" s="20">
        <v>88781461.658694237</v>
      </c>
      <c r="F60" s="20">
        <v>-11856946.725856064</v>
      </c>
      <c r="G60" s="21">
        <v>1263433051.4176068</v>
      </c>
      <c r="H60" s="21">
        <v>0</v>
      </c>
      <c r="I60" s="22"/>
      <c r="J60" s="38">
        <v>-313291002.44263721</v>
      </c>
      <c r="K60" s="20">
        <v>-34945758.202214487</v>
      </c>
      <c r="L60" s="20">
        <v>4124312.1548015247</v>
      </c>
      <c r="M60" s="21">
        <v>-344112448.49005014</v>
      </c>
      <c r="N60" s="47">
        <v>919320602.92755675</v>
      </c>
    </row>
    <row r="61" spans="1:14" ht="14.5" x14ac:dyDescent="0.35">
      <c r="A61" s="19">
        <v>47</v>
      </c>
      <c r="B61" s="19">
        <v>1855</v>
      </c>
      <c r="C61" s="23" t="s">
        <v>21</v>
      </c>
      <c r="D61" s="38">
        <v>146435129.81162846</v>
      </c>
      <c r="E61" s="20">
        <v>4400977.0411179299</v>
      </c>
      <c r="F61" s="20">
        <v>-1395575.3927668661</v>
      </c>
      <c r="G61" s="21">
        <v>149440531.45997953</v>
      </c>
      <c r="H61" s="21">
        <v>0</v>
      </c>
      <c r="I61" s="22"/>
      <c r="J61" s="38">
        <v>-32757103.683199938</v>
      </c>
      <c r="K61" s="20">
        <v>-2477494.2314900444</v>
      </c>
      <c r="L61" s="20">
        <v>214582.21760557868</v>
      </c>
      <c r="M61" s="21">
        <v>-35020015.697084405</v>
      </c>
      <c r="N61" s="47">
        <v>114420515.76289514</v>
      </c>
    </row>
    <row r="62" spans="1:14" ht="14.5" x14ac:dyDescent="0.35">
      <c r="A62" s="19">
        <v>47</v>
      </c>
      <c r="B62" s="19">
        <v>1860</v>
      </c>
      <c r="C62" s="23" t="s">
        <v>22</v>
      </c>
      <c r="D62" s="38">
        <v>0</v>
      </c>
      <c r="E62" s="20">
        <v>0</v>
      </c>
      <c r="F62" s="20">
        <v>0</v>
      </c>
      <c r="G62" s="21">
        <v>0</v>
      </c>
      <c r="H62" s="21">
        <v>0</v>
      </c>
      <c r="I62" s="22"/>
      <c r="J62" s="38">
        <v>0</v>
      </c>
      <c r="K62" s="20">
        <v>0</v>
      </c>
      <c r="L62" s="20">
        <v>0</v>
      </c>
      <c r="M62" s="21">
        <v>0</v>
      </c>
      <c r="N62" s="47">
        <v>0</v>
      </c>
    </row>
    <row r="63" spans="1:14" ht="14.5" x14ac:dyDescent="0.35">
      <c r="A63" s="19">
        <v>47</v>
      </c>
      <c r="B63" s="19">
        <v>1860</v>
      </c>
      <c r="C63" s="23" t="s">
        <v>41</v>
      </c>
      <c r="D63" s="38">
        <v>427864711.9307012</v>
      </c>
      <c r="E63" s="20">
        <v>62753920.068139315</v>
      </c>
      <c r="F63" s="20">
        <v>-4750920.9824668374</v>
      </c>
      <c r="G63" s="21">
        <v>485867711.01637369</v>
      </c>
      <c r="H63" s="21">
        <v>0</v>
      </c>
      <c r="I63" s="22"/>
      <c r="J63" s="38">
        <v>-202990661.6969237</v>
      </c>
      <c r="K63" s="20">
        <v>-18565937.00597886</v>
      </c>
      <c r="L63" s="20">
        <v>1270184.3372692592</v>
      </c>
      <c r="M63" s="21">
        <v>-220286414.36563331</v>
      </c>
      <c r="N63" s="47">
        <v>265581296.65074039</v>
      </c>
    </row>
    <row r="64" spans="1:14" ht="14.5" x14ac:dyDescent="0.35">
      <c r="A64" s="19" t="s">
        <v>11</v>
      </c>
      <c r="B64" s="19">
        <v>1905</v>
      </c>
      <c r="C64" s="23" t="s">
        <v>12</v>
      </c>
      <c r="D64" s="38">
        <v>17356056.739999998</v>
      </c>
      <c r="E64" s="20">
        <v>0</v>
      </c>
      <c r="F64" s="20">
        <v>0</v>
      </c>
      <c r="G64" s="21">
        <v>17356056.739999998</v>
      </c>
      <c r="H64" s="21">
        <v>0</v>
      </c>
      <c r="I64" s="22"/>
      <c r="J64" s="38">
        <v>0</v>
      </c>
      <c r="K64" s="20">
        <v>0</v>
      </c>
      <c r="L64" s="20">
        <v>0</v>
      </c>
      <c r="M64" s="21">
        <v>0</v>
      </c>
      <c r="N64" s="47">
        <v>17356056.739999998</v>
      </c>
    </row>
    <row r="65" spans="1:14" ht="14.5" x14ac:dyDescent="0.35">
      <c r="A65" s="19">
        <v>47</v>
      </c>
      <c r="B65" s="19">
        <v>1908</v>
      </c>
      <c r="C65" s="23" t="s">
        <v>23</v>
      </c>
      <c r="D65" s="38">
        <v>349290328.98759359</v>
      </c>
      <c r="E65" s="20">
        <v>21175172.279367607</v>
      </c>
      <c r="F65" s="20">
        <v>0</v>
      </c>
      <c r="G65" s="21">
        <v>370465501.26696122</v>
      </c>
      <c r="H65" s="21">
        <v>0</v>
      </c>
      <c r="I65" s="22"/>
      <c r="J65" s="38">
        <v>-146523391.4554455</v>
      </c>
      <c r="K65" s="20">
        <v>-15631291.617037769</v>
      </c>
      <c r="L65" s="20">
        <v>0</v>
      </c>
      <c r="M65" s="21">
        <v>-162154683.07248327</v>
      </c>
      <c r="N65" s="47">
        <v>208310818.19447795</v>
      </c>
    </row>
    <row r="66" spans="1:14" ht="14.5" x14ac:dyDescent="0.35">
      <c r="A66" s="19">
        <v>13</v>
      </c>
      <c r="B66" s="19">
        <v>1910</v>
      </c>
      <c r="C66" s="23" t="s">
        <v>24</v>
      </c>
      <c r="D66" s="38">
        <v>1011573.6960851093</v>
      </c>
      <c r="E66" s="20">
        <v>11799.335982148616</v>
      </c>
      <c r="F66" s="20">
        <v>0</v>
      </c>
      <c r="G66" s="21">
        <v>1023373.0320672579</v>
      </c>
      <c r="H66" s="21">
        <v>0</v>
      </c>
      <c r="I66" s="22"/>
      <c r="J66" s="38">
        <v>-991559.37853048893</v>
      </c>
      <c r="K66" s="20">
        <v>-6930.7481855583583</v>
      </c>
      <c r="L66" s="20">
        <v>0</v>
      </c>
      <c r="M66" s="21">
        <v>-998490.12671604729</v>
      </c>
      <c r="N66" s="47">
        <v>24882.905351210618</v>
      </c>
    </row>
    <row r="67" spans="1:14" ht="14.5" x14ac:dyDescent="0.35">
      <c r="A67" s="19">
        <v>8</v>
      </c>
      <c r="B67" s="19">
        <v>1915</v>
      </c>
      <c r="C67" s="23" t="s">
        <v>72</v>
      </c>
      <c r="D67" s="38">
        <v>26425409.359030601</v>
      </c>
      <c r="E67" s="20">
        <v>1907784.4957576091</v>
      </c>
      <c r="F67" s="20">
        <v>0</v>
      </c>
      <c r="G67" s="21">
        <v>28333193.85478821</v>
      </c>
      <c r="H67" s="21">
        <v>0</v>
      </c>
      <c r="I67" s="22"/>
      <c r="J67" s="38">
        <v>-18319153.242609881</v>
      </c>
      <c r="K67" s="20">
        <v>-982561.93743803992</v>
      </c>
      <c r="L67" s="20">
        <v>0</v>
      </c>
      <c r="M67" s="21">
        <v>-19301715.180047922</v>
      </c>
      <c r="N67" s="47">
        <v>9031478.6747402884</v>
      </c>
    </row>
    <row r="68" spans="1:14" ht="14.5" x14ac:dyDescent="0.35">
      <c r="A68" s="19">
        <v>8</v>
      </c>
      <c r="B68" s="19">
        <v>1915</v>
      </c>
      <c r="C68" s="23" t="s">
        <v>73</v>
      </c>
      <c r="D68" s="38">
        <v>0</v>
      </c>
      <c r="E68" s="20">
        <v>0</v>
      </c>
      <c r="F68" s="20">
        <v>0</v>
      </c>
      <c r="G68" s="21">
        <v>0</v>
      </c>
      <c r="H68" s="21">
        <v>0</v>
      </c>
      <c r="I68" s="22"/>
      <c r="J68" s="38">
        <v>0</v>
      </c>
      <c r="K68" s="20">
        <v>0</v>
      </c>
      <c r="L68" s="20">
        <v>0</v>
      </c>
      <c r="M68" s="21">
        <v>0</v>
      </c>
      <c r="N68" s="47">
        <v>0</v>
      </c>
    </row>
    <row r="69" spans="1:14" ht="14.5" x14ac:dyDescent="0.35">
      <c r="A69" s="19">
        <v>10</v>
      </c>
      <c r="B69" s="19">
        <v>1920</v>
      </c>
      <c r="C69" s="23" t="s">
        <v>25</v>
      </c>
      <c r="D69" s="38">
        <v>0</v>
      </c>
      <c r="E69" s="20">
        <v>0</v>
      </c>
      <c r="F69" s="20">
        <v>0</v>
      </c>
      <c r="G69" s="21">
        <v>0</v>
      </c>
      <c r="H69" s="21">
        <v>0</v>
      </c>
      <c r="I69" s="22"/>
      <c r="J69" s="38">
        <v>0</v>
      </c>
      <c r="K69" s="20">
        <v>0</v>
      </c>
      <c r="L69" s="20">
        <v>0</v>
      </c>
      <c r="M69" s="21">
        <v>0</v>
      </c>
      <c r="N69" s="47">
        <v>0</v>
      </c>
    </row>
    <row r="70" spans="1:14" ht="14.5" x14ac:dyDescent="0.35">
      <c r="A70" s="19">
        <v>45</v>
      </c>
      <c r="B70" s="19">
        <v>1920</v>
      </c>
      <c r="C70" s="23" t="s">
        <v>74</v>
      </c>
      <c r="D70" s="38">
        <v>0</v>
      </c>
      <c r="E70" s="20">
        <v>0</v>
      </c>
      <c r="F70" s="20">
        <v>0</v>
      </c>
      <c r="G70" s="21">
        <v>0</v>
      </c>
      <c r="H70" s="21">
        <v>0</v>
      </c>
      <c r="I70" s="22"/>
      <c r="J70" s="38">
        <v>0</v>
      </c>
      <c r="K70" s="20">
        <v>0</v>
      </c>
      <c r="L70" s="20">
        <v>0</v>
      </c>
      <c r="M70" s="21">
        <v>0</v>
      </c>
      <c r="N70" s="47">
        <v>0</v>
      </c>
    </row>
    <row r="71" spans="1:14" ht="14.5" x14ac:dyDescent="0.35">
      <c r="A71" s="19">
        <v>50</v>
      </c>
      <c r="B71" s="19">
        <v>1920</v>
      </c>
      <c r="C71" s="23" t="s">
        <v>75</v>
      </c>
      <c r="D71" s="38">
        <v>188245707.57550848</v>
      </c>
      <c r="E71" s="20">
        <v>28113810.953624416</v>
      </c>
      <c r="F71" s="20">
        <v>0</v>
      </c>
      <c r="G71" s="21">
        <v>216359518.5291329</v>
      </c>
      <c r="H71" s="21">
        <v>0</v>
      </c>
      <c r="I71" s="22"/>
      <c r="J71" s="38">
        <v>-149161138.19956565</v>
      </c>
      <c r="K71" s="20">
        <v>-15383516.859021079</v>
      </c>
      <c r="L71" s="20">
        <v>0</v>
      </c>
      <c r="M71" s="21">
        <v>-164544655.05858672</v>
      </c>
      <c r="N71" s="47">
        <v>51814863.470546186</v>
      </c>
    </row>
    <row r="72" spans="1:14" ht="14.5" x14ac:dyDescent="0.35">
      <c r="A72" s="19">
        <v>10</v>
      </c>
      <c r="B72" s="19">
        <v>1930</v>
      </c>
      <c r="C72" s="23" t="s">
        <v>26</v>
      </c>
      <c r="D72" s="38">
        <v>77206844.116806403</v>
      </c>
      <c r="E72" s="20">
        <v>6067392.2138221953</v>
      </c>
      <c r="F72" s="20">
        <v>0</v>
      </c>
      <c r="G72" s="21">
        <v>83274236.330628604</v>
      </c>
      <c r="H72" s="21">
        <v>0</v>
      </c>
      <c r="I72" s="22"/>
      <c r="J72" s="38">
        <v>-40988339.916619435</v>
      </c>
      <c r="K72" s="20">
        <v>-4893047.2268278627</v>
      </c>
      <c r="L72" s="20">
        <v>0</v>
      </c>
      <c r="M72" s="21">
        <v>-45881387.143447295</v>
      </c>
      <c r="N72" s="47">
        <v>37392849.187181309</v>
      </c>
    </row>
    <row r="73" spans="1:14" ht="14.5" x14ac:dyDescent="0.35">
      <c r="A73" s="19">
        <v>8</v>
      </c>
      <c r="B73" s="19">
        <v>1935</v>
      </c>
      <c r="C73" s="23" t="s">
        <v>27</v>
      </c>
      <c r="D73" s="38">
        <v>18547.675280092775</v>
      </c>
      <c r="E73" s="20">
        <v>311.49753422013742</v>
      </c>
      <c r="F73" s="20">
        <v>0</v>
      </c>
      <c r="G73" s="21">
        <v>18859.172814312911</v>
      </c>
      <c r="H73" s="21">
        <v>0</v>
      </c>
      <c r="I73" s="22"/>
      <c r="J73" s="38">
        <v>-9850.1428879436244</v>
      </c>
      <c r="K73" s="20">
        <v>-767.02280513732308</v>
      </c>
      <c r="L73" s="20">
        <v>0</v>
      </c>
      <c r="M73" s="21">
        <v>-10617.165693080948</v>
      </c>
      <c r="N73" s="47">
        <v>8242.0071212319635</v>
      </c>
    </row>
    <row r="74" spans="1:14" ht="14.5" x14ac:dyDescent="0.35">
      <c r="A74" s="19">
        <v>8</v>
      </c>
      <c r="B74" s="19">
        <v>1940</v>
      </c>
      <c r="C74" s="23" t="s">
        <v>28</v>
      </c>
      <c r="D74" s="38">
        <v>50209187.43736048</v>
      </c>
      <c r="E74" s="20">
        <v>16284215.396655824</v>
      </c>
      <c r="F74" s="20">
        <v>0</v>
      </c>
      <c r="G74" s="21">
        <v>66493402.834016308</v>
      </c>
      <c r="H74" s="21">
        <v>0</v>
      </c>
      <c r="I74" s="22"/>
      <c r="J74" s="38">
        <v>-33495558.028931361</v>
      </c>
      <c r="K74" s="20">
        <v>-3019596.3906403235</v>
      </c>
      <c r="L74" s="20">
        <v>0</v>
      </c>
      <c r="M74" s="21">
        <v>-36515154.419571683</v>
      </c>
      <c r="N74" s="47">
        <v>29978248.414444625</v>
      </c>
    </row>
    <row r="75" spans="1:14" ht="14.5" x14ac:dyDescent="0.35">
      <c r="A75" s="19">
        <v>8</v>
      </c>
      <c r="B75" s="19">
        <v>1945</v>
      </c>
      <c r="C75" s="23" t="s">
        <v>29</v>
      </c>
      <c r="D75" s="38">
        <v>480242.53</v>
      </c>
      <c r="E75" s="20">
        <v>0</v>
      </c>
      <c r="F75" s="20">
        <v>0</v>
      </c>
      <c r="G75" s="21">
        <v>480242.53</v>
      </c>
      <c r="H75" s="21">
        <v>0</v>
      </c>
      <c r="I75" s="22"/>
      <c r="J75" s="38">
        <v>-480242.52999999997</v>
      </c>
      <c r="K75" s="20">
        <v>0</v>
      </c>
      <c r="L75" s="20">
        <v>0</v>
      </c>
      <c r="M75" s="21">
        <v>-480242.52999999997</v>
      </c>
      <c r="N75" s="47">
        <v>0</v>
      </c>
    </row>
    <row r="76" spans="1:14" ht="14.5" x14ac:dyDescent="0.35">
      <c r="A76" s="19">
        <v>8</v>
      </c>
      <c r="B76" s="19">
        <v>1950</v>
      </c>
      <c r="C76" s="23" t="s">
        <v>76</v>
      </c>
      <c r="D76" s="38">
        <v>3305176.8148006182</v>
      </c>
      <c r="E76" s="20">
        <v>224250.75431257737</v>
      </c>
      <c r="F76" s="20">
        <v>0</v>
      </c>
      <c r="G76" s="21">
        <v>3529427.5691131954</v>
      </c>
      <c r="H76" s="21">
        <v>0</v>
      </c>
      <c r="I76" s="22"/>
      <c r="J76" s="38">
        <v>-1351554.8241656446</v>
      </c>
      <c r="K76" s="20">
        <v>-145794.61299627973</v>
      </c>
      <c r="L76" s="20">
        <v>0</v>
      </c>
      <c r="M76" s="21">
        <v>-1497349.4371619243</v>
      </c>
      <c r="N76" s="47">
        <v>2032078.1319512711</v>
      </c>
    </row>
    <row r="77" spans="1:14" ht="14.5" x14ac:dyDescent="0.35">
      <c r="A77" s="19">
        <v>8</v>
      </c>
      <c r="B77" s="19">
        <v>1955</v>
      </c>
      <c r="C77" s="23" t="s">
        <v>30</v>
      </c>
      <c r="D77" s="38">
        <v>139581771.77744862</v>
      </c>
      <c r="E77" s="20">
        <v>4376002.7467840444</v>
      </c>
      <c r="F77" s="20">
        <v>0</v>
      </c>
      <c r="G77" s="21">
        <v>143957774.52423266</v>
      </c>
      <c r="H77" s="21">
        <v>0</v>
      </c>
      <c r="I77" s="22"/>
      <c r="J77" s="38">
        <v>-75303669.486546189</v>
      </c>
      <c r="K77" s="20">
        <v>-9531323.0454609077</v>
      </c>
      <c r="L77" s="20">
        <v>0</v>
      </c>
      <c r="M77" s="21">
        <v>-84834992.532007098</v>
      </c>
      <c r="N77" s="47">
        <v>59122781.992225558</v>
      </c>
    </row>
    <row r="78" spans="1:14" ht="14.5" x14ac:dyDescent="0.35">
      <c r="A78" s="19">
        <v>8</v>
      </c>
      <c r="B78" s="19">
        <v>1955</v>
      </c>
      <c r="C78" s="23" t="s">
        <v>77</v>
      </c>
      <c r="D78" s="38">
        <v>0</v>
      </c>
      <c r="E78" s="20">
        <v>0</v>
      </c>
      <c r="F78" s="20">
        <v>0</v>
      </c>
      <c r="G78" s="21">
        <v>0</v>
      </c>
      <c r="H78" s="21">
        <v>0</v>
      </c>
      <c r="I78" s="22"/>
      <c r="J78" s="38">
        <v>0</v>
      </c>
      <c r="K78" s="20">
        <v>0</v>
      </c>
      <c r="L78" s="20">
        <v>0</v>
      </c>
      <c r="M78" s="21">
        <v>0</v>
      </c>
      <c r="N78" s="47">
        <v>0</v>
      </c>
    </row>
    <row r="79" spans="1:14" ht="14.5" x14ac:dyDescent="0.35">
      <c r="A79" s="19">
        <v>8</v>
      </c>
      <c r="B79" s="19">
        <v>1960</v>
      </c>
      <c r="C79" s="23" t="s">
        <v>31</v>
      </c>
      <c r="D79" s="38">
        <v>270977.71999999997</v>
      </c>
      <c r="E79" s="20">
        <v>0</v>
      </c>
      <c r="F79" s="20">
        <v>0</v>
      </c>
      <c r="G79" s="21">
        <v>270977.71999999997</v>
      </c>
      <c r="H79" s="21">
        <v>0</v>
      </c>
      <c r="I79" s="22"/>
      <c r="J79" s="38">
        <v>-270977.71999999991</v>
      </c>
      <c r="K79" s="20">
        <v>0</v>
      </c>
      <c r="L79" s="20">
        <v>0</v>
      </c>
      <c r="M79" s="21">
        <v>-270977.71999999991</v>
      </c>
      <c r="N79" s="47">
        <v>0</v>
      </c>
    </row>
    <row r="80" spans="1:14" ht="25" x14ac:dyDescent="0.35">
      <c r="A80" s="1">
        <v>47</v>
      </c>
      <c r="B80" s="19">
        <v>1970</v>
      </c>
      <c r="C80" s="23" t="s">
        <v>32</v>
      </c>
      <c r="D80" s="38">
        <v>3022833.64</v>
      </c>
      <c r="E80" s="20">
        <v>0</v>
      </c>
      <c r="F80" s="20">
        <v>0</v>
      </c>
      <c r="G80" s="21">
        <v>3022833.64</v>
      </c>
      <c r="H80" s="21">
        <v>0</v>
      </c>
      <c r="I80" s="22"/>
      <c r="J80" s="38">
        <v>-3022833.64</v>
      </c>
      <c r="K80" s="20">
        <v>0</v>
      </c>
      <c r="L80" s="20">
        <v>0</v>
      </c>
      <c r="M80" s="21">
        <v>-3022833.64</v>
      </c>
      <c r="N80" s="47">
        <v>0</v>
      </c>
    </row>
    <row r="81" spans="1:14" ht="14.5" x14ac:dyDescent="0.35">
      <c r="A81" s="19">
        <v>47</v>
      </c>
      <c r="B81" s="19">
        <v>1975</v>
      </c>
      <c r="C81" s="23" t="s">
        <v>33</v>
      </c>
      <c r="D81" s="38">
        <v>0</v>
      </c>
      <c r="E81" s="20">
        <v>0</v>
      </c>
      <c r="F81" s="20">
        <v>0</v>
      </c>
      <c r="G81" s="21">
        <v>0</v>
      </c>
      <c r="H81" s="21">
        <v>0</v>
      </c>
      <c r="I81" s="22"/>
      <c r="J81" s="38">
        <v>0</v>
      </c>
      <c r="K81" s="20">
        <v>0</v>
      </c>
      <c r="L81" s="20">
        <v>0</v>
      </c>
      <c r="M81" s="21">
        <v>0</v>
      </c>
      <c r="N81" s="47">
        <v>0</v>
      </c>
    </row>
    <row r="82" spans="1:14" ht="14.5" x14ac:dyDescent="0.35">
      <c r="A82" s="19">
        <v>47</v>
      </c>
      <c r="B82" s="19">
        <v>1980</v>
      </c>
      <c r="C82" s="23" t="s">
        <v>34</v>
      </c>
      <c r="D82" s="38">
        <v>132010956.63798068</v>
      </c>
      <c r="E82" s="20">
        <v>17655944.404615782</v>
      </c>
      <c r="F82" s="20">
        <v>-273547.2692980381</v>
      </c>
      <c r="G82" s="21">
        <v>149393353.77329841</v>
      </c>
      <c r="H82" s="21">
        <v>0</v>
      </c>
      <c r="I82" s="22"/>
      <c r="J82" s="38">
        <v>-44397294.218701601</v>
      </c>
      <c r="K82" s="20">
        <v>-6283806.1889283257</v>
      </c>
      <c r="L82" s="20">
        <v>114856.1231627761</v>
      </c>
      <c r="M82" s="21">
        <v>-50566244.284467153</v>
      </c>
      <c r="N82" s="47">
        <v>98827109.488831252</v>
      </c>
    </row>
    <row r="83" spans="1:14" ht="14.5" x14ac:dyDescent="0.35">
      <c r="A83" s="19">
        <v>47</v>
      </c>
      <c r="B83" s="19">
        <v>1985</v>
      </c>
      <c r="C83" s="23" t="s">
        <v>35</v>
      </c>
      <c r="D83" s="38">
        <v>0</v>
      </c>
      <c r="E83" s="20">
        <v>0</v>
      </c>
      <c r="F83" s="20">
        <v>0</v>
      </c>
      <c r="G83" s="21">
        <v>0</v>
      </c>
      <c r="H83" s="21">
        <v>0</v>
      </c>
      <c r="I83" s="22"/>
      <c r="J83" s="38">
        <v>0</v>
      </c>
      <c r="K83" s="20">
        <v>0</v>
      </c>
      <c r="L83" s="20">
        <v>0</v>
      </c>
      <c r="M83" s="21">
        <v>0</v>
      </c>
      <c r="N83" s="47">
        <v>0</v>
      </c>
    </row>
    <row r="84" spans="1:14" ht="14.5" x14ac:dyDescent="0.35">
      <c r="A84" s="1">
        <v>47</v>
      </c>
      <c r="B84" s="19">
        <v>1990</v>
      </c>
      <c r="C84" s="24" t="s">
        <v>78</v>
      </c>
      <c r="D84" s="38">
        <v>0</v>
      </c>
      <c r="E84" s="20">
        <v>0</v>
      </c>
      <c r="F84" s="20">
        <v>0</v>
      </c>
      <c r="G84" s="21">
        <v>0</v>
      </c>
      <c r="H84" s="21">
        <v>0</v>
      </c>
      <c r="I84" s="22"/>
      <c r="J84" s="38">
        <v>0</v>
      </c>
      <c r="K84" s="20">
        <v>0</v>
      </c>
      <c r="L84" s="20">
        <v>0</v>
      </c>
      <c r="M84" s="21">
        <v>0</v>
      </c>
      <c r="N84" s="47">
        <v>0</v>
      </c>
    </row>
    <row r="85" spans="1:14" ht="14.5" x14ac:dyDescent="0.35">
      <c r="A85" s="19">
        <v>47</v>
      </c>
      <c r="B85" s="19">
        <v>1995</v>
      </c>
      <c r="C85" s="23" t="s">
        <v>79</v>
      </c>
      <c r="D85" s="38">
        <v>0</v>
      </c>
      <c r="E85" s="20">
        <v>0</v>
      </c>
      <c r="F85" s="20">
        <v>0</v>
      </c>
      <c r="G85" s="21">
        <v>0</v>
      </c>
      <c r="H85" s="21">
        <v>0</v>
      </c>
      <c r="I85" s="22"/>
      <c r="J85" s="38">
        <v>0</v>
      </c>
      <c r="K85" s="20">
        <v>0</v>
      </c>
      <c r="L85" s="20">
        <v>0</v>
      </c>
      <c r="M85" s="21">
        <v>0</v>
      </c>
      <c r="N85" s="47">
        <v>0</v>
      </c>
    </row>
    <row r="86" spans="1:14" ht="14.5" x14ac:dyDescent="0.35">
      <c r="A86" s="19">
        <v>47</v>
      </c>
      <c r="B86" s="19">
        <v>2440</v>
      </c>
      <c r="C86" s="23" t="s">
        <v>80</v>
      </c>
      <c r="D86" s="38">
        <v>-1161555175.3677602</v>
      </c>
      <c r="E86" s="20">
        <v>-139502943.13138792</v>
      </c>
      <c r="F86" s="20">
        <v>1391297.3131654337</v>
      </c>
      <c r="G86" s="21">
        <v>-1299666821.1859827</v>
      </c>
      <c r="H86" s="21">
        <v>0</v>
      </c>
      <c r="J86" s="38">
        <v>133212656.12076059</v>
      </c>
      <c r="K86" s="20">
        <v>24288678.515772332</v>
      </c>
      <c r="L86" s="20">
        <v>-383777.8570301084</v>
      </c>
      <c r="M86" s="21">
        <v>157117556.77950284</v>
      </c>
      <c r="N86" s="47">
        <v>-1142549264.4064798</v>
      </c>
    </row>
    <row r="87" spans="1:14" ht="15.5" x14ac:dyDescent="0.35">
      <c r="A87" s="25"/>
      <c r="B87" s="25">
        <v>2005</v>
      </c>
      <c r="C87" s="26" t="s">
        <v>81</v>
      </c>
      <c r="D87" s="38">
        <v>7567759.2000000002</v>
      </c>
      <c r="E87" s="20">
        <v>0</v>
      </c>
      <c r="F87" s="20">
        <v>0</v>
      </c>
      <c r="G87" s="21">
        <v>7567759.2000000002</v>
      </c>
      <c r="H87" s="21">
        <v>0</v>
      </c>
      <c r="J87" s="38">
        <v>-1503753.1200000003</v>
      </c>
      <c r="K87" s="20">
        <v>-124836.20000000001</v>
      </c>
      <c r="L87" s="20">
        <v>0</v>
      </c>
      <c r="M87" s="21">
        <v>-1628589.3200000003</v>
      </c>
      <c r="N87" s="47">
        <v>5939169.8799999999</v>
      </c>
    </row>
    <row r="88" spans="1:14" ht="14.5" x14ac:dyDescent="0.35">
      <c r="A88" s="25"/>
      <c r="B88" s="25">
        <v>1875</v>
      </c>
      <c r="C88" s="26" t="s">
        <v>46</v>
      </c>
      <c r="D88" s="38">
        <v>87699.060000000012</v>
      </c>
      <c r="E88" s="20">
        <v>0</v>
      </c>
      <c r="F88" s="20">
        <v>0</v>
      </c>
      <c r="G88" s="21">
        <v>87699.060000000012</v>
      </c>
      <c r="H88" s="21">
        <v>0</v>
      </c>
      <c r="J88" s="38">
        <v>-28091.469999999998</v>
      </c>
      <c r="K88" s="20">
        <v>-3373.71</v>
      </c>
      <c r="L88" s="20">
        <v>0</v>
      </c>
      <c r="M88" s="21">
        <v>-31465.179999999997</v>
      </c>
      <c r="N88" s="47">
        <v>56233.880000000019</v>
      </c>
    </row>
    <row r="89" spans="1:14" ht="13" x14ac:dyDescent="0.3">
      <c r="A89" s="25"/>
      <c r="B89" s="25"/>
      <c r="C89" s="27" t="s">
        <v>37</v>
      </c>
      <c r="D89" s="48">
        <v>8993115015.4860115</v>
      </c>
      <c r="E89" s="48">
        <v>747517498.6697638</v>
      </c>
      <c r="F89" s="48">
        <v>-50297339.14804925</v>
      </c>
      <c r="G89" s="48">
        <v>9690335175.0077305</v>
      </c>
      <c r="H89" s="28">
        <v>0</v>
      </c>
      <c r="I89" s="29"/>
      <c r="J89" s="48">
        <v>-2752262139.3348169</v>
      </c>
      <c r="K89" s="48">
        <v>-281045716.92098677</v>
      </c>
      <c r="L89" s="48">
        <v>13447264.778333537</v>
      </c>
      <c r="M89" s="48">
        <v>-3019860591.4774714</v>
      </c>
      <c r="N89" s="48">
        <v>6670474583.5302591</v>
      </c>
    </row>
    <row r="90" spans="1:14" ht="26" x14ac:dyDescent="0.35">
      <c r="A90" s="25"/>
      <c r="B90" s="25"/>
      <c r="C90" s="30" t="s">
        <v>38</v>
      </c>
      <c r="D90" s="38">
        <v>-552684.61839999992</v>
      </c>
      <c r="E90" s="20">
        <v>-13857709.965411585</v>
      </c>
      <c r="F90" s="20">
        <v>0</v>
      </c>
      <c r="G90" s="21">
        <v>-14410394.583811585</v>
      </c>
      <c r="H90" s="21"/>
      <c r="J90" s="38">
        <v>57571.314416666653</v>
      </c>
      <c r="K90" s="20">
        <v>85374.689109214931</v>
      </c>
      <c r="L90" s="20">
        <v>0</v>
      </c>
      <c r="M90" s="21">
        <v>142946.00352588159</v>
      </c>
      <c r="N90" s="47">
        <v>-14267448.580285704</v>
      </c>
    </row>
    <row r="91" spans="1:14" ht="26" x14ac:dyDescent="0.35">
      <c r="A91" s="25"/>
      <c r="B91" s="25"/>
      <c r="C91" s="32" t="s">
        <v>39</v>
      </c>
      <c r="D91" s="39">
        <v>-17610913.080004264</v>
      </c>
      <c r="E91" s="33">
        <v>-7124571.1050156057</v>
      </c>
      <c r="F91" s="33">
        <v>0</v>
      </c>
      <c r="G91" s="21">
        <v>-24735484.185019869</v>
      </c>
      <c r="H91" s="21"/>
      <c r="J91" s="39">
        <v>7294255.171356135</v>
      </c>
      <c r="K91" s="20">
        <v>1785922.316483553</v>
      </c>
      <c r="L91" s="20">
        <v>0</v>
      </c>
      <c r="M91" s="21">
        <v>9080177.4878396876</v>
      </c>
      <c r="N91" s="47">
        <v>-15655306.697180182</v>
      </c>
    </row>
    <row r="92" spans="1:14" ht="13" x14ac:dyDescent="0.3">
      <c r="A92" s="25"/>
      <c r="B92" s="25"/>
      <c r="C92" s="27" t="s">
        <v>92</v>
      </c>
      <c r="D92" s="48">
        <v>8974951417.7876072</v>
      </c>
      <c r="E92" s="48">
        <v>726535217.59933662</v>
      </c>
      <c r="F92" s="48">
        <v>-50297339.14804925</v>
      </c>
      <c r="G92" s="48">
        <v>9651189296.2388992</v>
      </c>
      <c r="H92" s="28"/>
      <c r="I92" s="29"/>
      <c r="J92" s="48">
        <v>-2744910312.8490438</v>
      </c>
      <c r="K92" s="48">
        <v>-279174419.91539401</v>
      </c>
      <c r="L92" s="48">
        <v>13447264.778333537</v>
      </c>
      <c r="M92" s="48">
        <v>-3010637467.9861059</v>
      </c>
      <c r="N92" s="48">
        <v>6640551828.2527933</v>
      </c>
    </row>
    <row r="93" spans="1:14" ht="14.5" x14ac:dyDescent="0.35">
      <c r="A93" s="25"/>
      <c r="B93" s="25"/>
      <c r="C93" s="56" t="s">
        <v>93</v>
      </c>
      <c r="D93" s="39">
        <f>'2-BA 2026'!G93</f>
        <v>588361228.97848797</v>
      </c>
      <c r="E93" s="20">
        <v>-2840079.8081129789</v>
      </c>
      <c r="F93" s="20"/>
      <c r="G93" s="21">
        <f>D93+E93+F93</f>
        <v>585521149.17037499</v>
      </c>
      <c r="H93" s="21"/>
      <c r="J93" s="39"/>
      <c r="K93" s="38"/>
      <c r="L93" s="38"/>
      <c r="M93" s="21">
        <f>J93+K93+L93</f>
        <v>0</v>
      </c>
      <c r="N93" s="47">
        <f>G93+M93</f>
        <v>585521149.17037499</v>
      </c>
    </row>
    <row r="94" spans="1:14" ht="13" x14ac:dyDescent="0.3">
      <c r="A94" s="25"/>
      <c r="B94" s="25"/>
      <c r="C94" s="27" t="s">
        <v>40</v>
      </c>
      <c r="D94" s="48">
        <f>D92+D93</f>
        <v>9563312646.7660942</v>
      </c>
      <c r="E94" s="48">
        <f t="shared" ref="E94:G94" si="0">E92+E93</f>
        <v>723695137.79122365</v>
      </c>
      <c r="F94" s="48">
        <f t="shared" si="0"/>
        <v>-50297339.14804925</v>
      </c>
      <c r="G94" s="48">
        <f t="shared" si="0"/>
        <v>10236710445.409275</v>
      </c>
      <c r="H94" s="48"/>
      <c r="I94" s="29"/>
      <c r="J94" s="48">
        <f>J92+J93</f>
        <v>-2744910312.8490438</v>
      </c>
      <c r="K94" s="48">
        <f t="shared" ref="K94:M94" si="1">K92+K93</f>
        <v>-279174419.91539401</v>
      </c>
      <c r="L94" s="48">
        <f t="shared" si="1"/>
        <v>13447264.778333537</v>
      </c>
      <c r="M94" s="48">
        <f t="shared" si="1"/>
        <v>-3010637467.9861059</v>
      </c>
      <c r="N94" s="48">
        <f>N92+N93</f>
        <v>7226072977.4231682</v>
      </c>
    </row>
    <row r="95" spans="1:14" ht="15.5" x14ac:dyDescent="0.35">
      <c r="A95" s="25"/>
      <c r="B95" s="25"/>
      <c r="C95" s="65" t="s">
        <v>82</v>
      </c>
      <c r="D95" s="66"/>
      <c r="E95" s="66"/>
      <c r="F95" s="66"/>
      <c r="G95" s="66"/>
      <c r="H95" s="66"/>
      <c r="I95" s="66"/>
      <c r="J95" s="67"/>
      <c r="K95" s="31"/>
      <c r="M95" s="34"/>
      <c r="N95" s="40"/>
    </row>
    <row r="96" spans="1:14" ht="14.5" x14ac:dyDescent="0.35">
      <c r="A96" s="25"/>
      <c r="B96" s="25"/>
      <c r="C96" s="65" t="s">
        <v>44</v>
      </c>
      <c r="D96" s="66"/>
      <c r="E96" s="66"/>
      <c r="F96" s="66"/>
      <c r="G96" s="66"/>
      <c r="H96" s="66"/>
      <c r="I96" s="66"/>
      <c r="J96" s="67"/>
      <c r="K96" s="48">
        <v>-279174419.91539401</v>
      </c>
      <c r="M96" s="34"/>
      <c r="N96" s="40"/>
    </row>
    <row r="98" spans="1:13" ht="13" x14ac:dyDescent="0.3">
      <c r="J98" s="2" t="s">
        <v>45</v>
      </c>
      <c r="M98" s="40"/>
    </row>
    <row r="99" spans="1:13" ht="14.5" x14ac:dyDescent="0.35">
      <c r="A99" s="25">
        <v>10</v>
      </c>
      <c r="B99" s="25"/>
      <c r="C99" s="35" t="s">
        <v>42</v>
      </c>
      <c r="D99" s="36"/>
      <c r="E99" s="36"/>
      <c r="F99" s="36"/>
      <c r="G99" s="36"/>
      <c r="H99" s="36"/>
      <c r="I99" s="36"/>
      <c r="J99" s="36" t="s">
        <v>42</v>
      </c>
      <c r="K99" s="36"/>
      <c r="L99" s="37">
        <v>-2021000</v>
      </c>
      <c r="M99" s="40"/>
    </row>
    <row r="100" spans="1:13" ht="14.5" x14ac:dyDescent="0.35">
      <c r="A100" s="25">
        <v>8</v>
      </c>
      <c r="B100" s="25"/>
      <c r="C100" s="35" t="s">
        <v>27</v>
      </c>
      <c r="D100" s="36"/>
      <c r="E100" s="36"/>
      <c r="F100" s="36"/>
      <c r="G100" s="36"/>
      <c r="H100" s="36"/>
      <c r="I100" s="36"/>
      <c r="J100" s="36" t="s">
        <v>27</v>
      </c>
      <c r="K100" s="36"/>
      <c r="L100" s="37"/>
    </row>
    <row r="101" spans="1:13" ht="14.5" x14ac:dyDescent="0.35">
      <c r="A101" s="25">
        <v>47</v>
      </c>
      <c r="B101" s="25"/>
      <c r="C101" s="35" t="s">
        <v>83</v>
      </c>
      <c r="D101" s="36"/>
      <c r="E101" s="36"/>
      <c r="F101" s="36"/>
      <c r="G101" s="36"/>
      <c r="H101" s="36"/>
      <c r="I101" s="36"/>
      <c r="J101" s="36" t="s">
        <v>83</v>
      </c>
      <c r="K101" s="36"/>
      <c r="L101" s="37">
        <v>24288678.515772332</v>
      </c>
    </row>
    <row r="102" spans="1:13" ht="13" x14ac:dyDescent="0.3">
      <c r="J102" s="68" t="s">
        <v>43</v>
      </c>
      <c r="K102" s="69"/>
      <c r="L102" s="49">
        <v>-301442098.43116635</v>
      </c>
    </row>
    <row r="103" spans="1:13" x14ac:dyDescent="0.25">
      <c r="A103" s="9" t="s">
        <v>84</v>
      </c>
    </row>
    <row r="104" spans="1:13" ht="14.5" x14ac:dyDescent="0.35">
      <c r="A104" s="1">
        <v>2</v>
      </c>
      <c r="B104" t="s">
        <v>85</v>
      </c>
    </row>
  </sheetData>
  <mergeCells count="11">
    <mergeCell ref="B26:N28"/>
    <mergeCell ref="D45:H45"/>
    <mergeCell ref="C95:J95"/>
    <mergeCell ref="C96:J96"/>
    <mergeCell ref="J102:K102"/>
    <mergeCell ref="B24:N24"/>
    <mergeCell ref="A9:N9"/>
    <mergeCell ref="A10:N10"/>
    <mergeCell ref="B14:N15"/>
    <mergeCell ref="B17:N18"/>
    <mergeCell ref="B20:N20"/>
  </mergeCells>
  <dataValidations count="1">
    <dataValidation type="list" allowBlank="1" showErrorMessage="1" error="Use the following date format when inserting a date:_x000a__x000a_Eg:  &quot;January 1, 2013&quot;" prompt="Use the following format eg: January 1, 2013" sqref="F42" xr:uid="{CDB1B072-DA1B-4E47-B652-1925FFC53825}">
      <formula1>"CGAAP, MIFRS,USGAAP, ASPE"</formula1>
    </dataValidation>
  </dataValidations>
  <pageMargins left="0.7" right="0.7" top="0.75" bottom="0.75" header="0.3" footer="0.3"/>
  <pageSetup scale="3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1C8EF-86D0-41E3-9E36-8EF22A52D3FE}">
  <sheetPr>
    <pageSetUpPr fitToPage="1"/>
  </sheetPr>
  <dimension ref="A1:O104"/>
  <sheetViews>
    <sheetView zoomScale="85" zoomScaleNormal="85" workbookViewId="0"/>
  </sheetViews>
  <sheetFormatPr defaultColWidth="9.453125" defaultRowHeight="12.5" x14ac:dyDescent="0.25"/>
  <cols>
    <col min="1" max="1" width="7.54296875" style="1" customWidth="1"/>
    <col min="2" max="2" width="10.453125" style="1" customWidth="1"/>
    <col min="3" max="3" width="37.54296875" style="2" customWidth="1"/>
    <col min="4" max="4" width="17.26953125" style="2" customWidth="1"/>
    <col min="5" max="5" width="19.7265625" style="2" bestFit="1" customWidth="1"/>
    <col min="6" max="6" width="18.26953125" style="2" customWidth="1"/>
    <col min="7" max="7" width="16.26953125" style="2" bestFit="1" customWidth="1"/>
    <col min="8" max="8" width="10.453125" style="2" bestFit="1" customWidth="1"/>
    <col min="9" max="9" width="1.54296875" style="2" customWidth="1"/>
    <col min="10" max="10" width="15.7265625" style="2" customWidth="1"/>
    <col min="11" max="11" width="24.26953125" style="2" bestFit="1" customWidth="1"/>
    <col min="12" max="12" width="13.54296875" style="2" bestFit="1" customWidth="1"/>
    <col min="13" max="13" width="19.54296875" style="2" customWidth="1"/>
    <col min="14" max="14" width="20.26953125" style="2" customWidth="1"/>
    <col min="15" max="15" width="10.453125" style="2" bestFit="1" customWidth="1"/>
    <col min="16" max="16" width="16.7265625" style="2" bestFit="1" customWidth="1"/>
    <col min="17" max="16384" width="9.453125" style="2"/>
  </cols>
  <sheetData>
    <row r="1" spans="1:15" ht="13" x14ac:dyDescent="0.3">
      <c r="M1" s="3" t="s">
        <v>0</v>
      </c>
      <c r="N1" s="53" t="str">
        <f>+'2-BA 2020'!$N$1</f>
        <v>EB-2023-0195</v>
      </c>
    </row>
    <row r="2" spans="1:15" ht="13" x14ac:dyDescent="0.3">
      <c r="M2" s="3" t="s">
        <v>1</v>
      </c>
      <c r="N2" s="4" t="str">
        <f>+'2-BA 2020'!$N$2</f>
        <v>Settlement Proposal</v>
      </c>
    </row>
    <row r="3" spans="1:15" ht="13" x14ac:dyDescent="0.3">
      <c r="M3" s="3" t="s">
        <v>2</v>
      </c>
      <c r="N3" s="4"/>
    </row>
    <row r="4" spans="1:15" ht="13" x14ac:dyDescent="0.3">
      <c r="M4" s="3" t="s">
        <v>3</v>
      </c>
      <c r="N4" s="4">
        <f>+'2-BA 2020'!$N$4</f>
        <v>2</v>
      </c>
    </row>
    <row r="5" spans="1:15" ht="13" x14ac:dyDescent="0.3">
      <c r="M5" s="3" t="s">
        <v>4</v>
      </c>
      <c r="N5" s="5"/>
    </row>
    <row r="6" spans="1:15" ht="9" customHeight="1" x14ac:dyDescent="0.3">
      <c r="M6" s="3"/>
      <c r="N6" s="6"/>
    </row>
    <row r="7" spans="1:15" ht="13" x14ac:dyDescent="0.3">
      <c r="M7" s="3" t="s">
        <v>5</v>
      </c>
      <c r="N7" s="50">
        <f>+'2-BA 2020'!$N$7</f>
        <v>45520</v>
      </c>
    </row>
    <row r="8" spans="1:15" ht="9" customHeight="1" x14ac:dyDescent="0.25"/>
    <row r="9" spans="1:15" ht="20.25" customHeight="1" x14ac:dyDescent="0.25">
      <c r="A9" s="70" t="s">
        <v>47</v>
      </c>
      <c r="B9" s="70"/>
      <c r="C9" s="70"/>
      <c r="D9" s="70"/>
      <c r="E9" s="70"/>
      <c r="F9" s="70"/>
      <c r="G9" s="70"/>
      <c r="H9" s="70"/>
      <c r="I9" s="70"/>
      <c r="J9" s="70"/>
      <c r="K9" s="70"/>
      <c r="L9" s="70"/>
      <c r="M9" s="70"/>
      <c r="N9" s="70"/>
    </row>
    <row r="10" spans="1:15" ht="21" x14ac:dyDescent="0.25">
      <c r="A10" s="70" t="s">
        <v>48</v>
      </c>
      <c r="B10" s="70"/>
      <c r="C10" s="70"/>
      <c r="D10" s="70"/>
      <c r="E10" s="70"/>
      <c r="F10" s="70"/>
      <c r="G10" s="70"/>
      <c r="H10" s="70"/>
      <c r="I10" s="70"/>
      <c r="J10" s="70"/>
      <c r="K10" s="70"/>
      <c r="L10" s="70"/>
      <c r="M10" s="70"/>
      <c r="N10" s="70"/>
    </row>
    <row r="12" spans="1:15" ht="13" x14ac:dyDescent="0.3">
      <c r="A12" s="7" t="s">
        <v>49</v>
      </c>
      <c r="O12" s="8"/>
    </row>
    <row r="14" spans="1:15" x14ac:dyDescent="0.25">
      <c r="A14" s="1">
        <v>1</v>
      </c>
      <c r="B14" s="71" t="s">
        <v>50</v>
      </c>
      <c r="C14" s="71"/>
      <c r="D14" s="71"/>
      <c r="E14" s="71"/>
      <c r="F14" s="71"/>
      <c r="G14" s="71"/>
      <c r="H14" s="71"/>
      <c r="I14" s="71"/>
      <c r="J14" s="71"/>
      <c r="K14" s="71"/>
      <c r="L14" s="71"/>
      <c r="M14" s="71"/>
      <c r="N14" s="71"/>
    </row>
    <row r="15" spans="1:15" ht="29.25" customHeight="1" x14ac:dyDescent="0.25">
      <c r="B15" s="71"/>
      <c r="C15" s="71"/>
      <c r="D15" s="71"/>
      <c r="E15" s="71"/>
      <c r="F15" s="71"/>
      <c r="G15" s="71"/>
      <c r="H15" s="71"/>
      <c r="I15" s="71"/>
      <c r="J15" s="71"/>
      <c r="K15" s="71"/>
      <c r="L15" s="71"/>
      <c r="M15" s="71"/>
      <c r="N15" s="71"/>
    </row>
    <row r="16" spans="1:15" ht="12.75" customHeight="1" x14ac:dyDescent="0.25"/>
    <row r="17" spans="1:14" x14ac:dyDescent="0.25">
      <c r="A17" s="1">
        <v>2</v>
      </c>
      <c r="B17" s="71" t="s">
        <v>51</v>
      </c>
      <c r="C17" s="71"/>
      <c r="D17" s="71"/>
      <c r="E17" s="71"/>
      <c r="F17" s="71"/>
      <c r="G17" s="71"/>
      <c r="H17" s="71"/>
      <c r="I17" s="71"/>
      <c r="J17" s="71"/>
      <c r="K17" s="71"/>
      <c r="L17" s="71"/>
      <c r="M17" s="71"/>
      <c r="N17" s="71"/>
    </row>
    <row r="18" spans="1:14" x14ac:dyDescent="0.25">
      <c r="B18" s="71"/>
      <c r="C18" s="71"/>
      <c r="D18" s="71"/>
      <c r="E18" s="71"/>
      <c r="F18" s="71"/>
      <c r="G18" s="71"/>
      <c r="H18" s="71"/>
      <c r="I18" s="71"/>
      <c r="J18" s="71"/>
      <c r="K18" s="71"/>
      <c r="L18" s="71"/>
      <c r="M18" s="71"/>
      <c r="N18" s="71"/>
    </row>
    <row r="20" spans="1:14" x14ac:dyDescent="0.25">
      <c r="A20" s="1">
        <v>3</v>
      </c>
      <c r="B20" s="61" t="s">
        <v>52</v>
      </c>
      <c r="C20" s="61"/>
      <c r="D20" s="61"/>
      <c r="E20" s="61"/>
      <c r="F20" s="61"/>
      <c r="G20" s="61"/>
      <c r="H20" s="61"/>
      <c r="I20" s="61"/>
      <c r="J20" s="61"/>
      <c r="K20" s="61"/>
      <c r="L20" s="61"/>
      <c r="M20" s="61"/>
      <c r="N20" s="61"/>
    </row>
    <row r="22" spans="1:14" x14ac:dyDescent="0.25">
      <c r="A22" s="1">
        <v>4</v>
      </c>
      <c r="B22" s="9" t="s">
        <v>53</v>
      </c>
    </row>
    <row r="24" spans="1:14" ht="30.75" customHeight="1" x14ac:dyDescent="0.25">
      <c r="A24" s="1">
        <v>5</v>
      </c>
      <c r="B24" s="61" t="s">
        <v>54</v>
      </c>
      <c r="C24" s="61"/>
      <c r="D24" s="61"/>
      <c r="E24" s="61"/>
      <c r="F24" s="61"/>
      <c r="G24" s="61"/>
      <c r="H24" s="61"/>
      <c r="I24" s="61"/>
      <c r="J24" s="61"/>
      <c r="K24" s="61"/>
      <c r="L24" s="61"/>
      <c r="M24" s="61"/>
      <c r="N24" s="61"/>
    </row>
    <row r="26" spans="1:14" x14ac:dyDescent="0.25">
      <c r="A26" s="1">
        <v>6</v>
      </c>
      <c r="B26" s="61" t="s">
        <v>55</v>
      </c>
      <c r="C26" s="61"/>
      <c r="D26" s="61"/>
      <c r="E26" s="61"/>
      <c r="F26" s="61"/>
      <c r="G26" s="61"/>
      <c r="H26" s="61"/>
      <c r="I26" s="61"/>
      <c r="J26" s="61"/>
      <c r="K26" s="61"/>
      <c r="L26" s="61"/>
      <c r="M26" s="61"/>
      <c r="N26" s="61"/>
    </row>
    <row r="27" spans="1:14" x14ac:dyDescent="0.25">
      <c r="B27" s="61"/>
      <c r="C27" s="61"/>
      <c r="D27" s="61"/>
      <c r="E27" s="61"/>
      <c r="F27" s="61"/>
      <c r="G27" s="61"/>
      <c r="H27" s="61"/>
      <c r="I27" s="61"/>
      <c r="J27" s="61"/>
      <c r="K27" s="61"/>
      <c r="L27" s="61"/>
      <c r="M27" s="61"/>
      <c r="N27" s="61"/>
    </row>
    <row r="28" spans="1:14" x14ac:dyDescent="0.25">
      <c r="B28" s="61"/>
      <c r="C28" s="61"/>
      <c r="D28" s="61"/>
      <c r="E28" s="61"/>
      <c r="F28" s="61"/>
      <c r="G28" s="61"/>
      <c r="H28" s="61"/>
      <c r="I28" s="61"/>
      <c r="J28" s="61"/>
      <c r="K28" s="61"/>
      <c r="L28" s="61"/>
      <c r="M28" s="61"/>
      <c r="N28" s="61"/>
    </row>
    <row r="30" spans="1:14" ht="12.75" customHeight="1" x14ac:dyDescent="0.25">
      <c r="A30" s="1">
        <v>7</v>
      </c>
      <c r="B30" s="9" t="s">
        <v>56</v>
      </c>
      <c r="C30" s="41"/>
      <c r="D30" s="41"/>
      <c r="E30" s="41"/>
      <c r="F30" s="41"/>
      <c r="G30" s="41"/>
      <c r="H30" s="41"/>
      <c r="I30" s="41"/>
      <c r="J30" s="41"/>
      <c r="K30" s="41"/>
      <c r="L30" s="41"/>
      <c r="M30" s="41"/>
      <c r="N30" s="41"/>
    </row>
    <row r="31" spans="1:14" x14ac:dyDescent="0.25">
      <c r="B31" s="41"/>
      <c r="C31" s="41"/>
      <c r="D31" s="41"/>
      <c r="E31" s="41"/>
      <c r="F31" s="41"/>
      <c r="G31" s="41"/>
      <c r="H31" s="41"/>
      <c r="I31" s="41"/>
      <c r="J31" s="41"/>
      <c r="K31" s="41"/>
      <c r="L31" s="41"/>
      <c r="M31" s="41"/>
      <c r="N31" s="41"/>
    </row>
    <row r="32" spans="1:14" x14ac:dyDescent="0.25">
      <c r="A32" s="1">
        <v>8</v>
      </c>
      <c r="B32" s="9" t="s">
        <v>57</v>
      </c>
      <c r="C32" s="41"/>
      <c r="D32" s="41"/>
      <c r="E32" s="41"/>
      <c r="F32" s="41"/>
      <c r="G32" s="41"/>
      <c r="H32" s="41"/>
      <c r="I32" s="41"/>
      <c r="J32" s="41"/>
      <c r="K32" s="41"/>
      <c r="L32" s="41"/>
      <c r="M32" s="41"/>
      <c r="N32" s="41"/>
    </row>
    <row r="42" spans="1:14" ht="15" thickBot="1" x14ac:dyDescent="0.35">
      <c r="E42" s="10" t="s">
        <v>58</v>
      </c>
      <c r="F42" s="42" t="s">
        <v>59</v>
      </c>
    </row>
    <row r="43" spans="1:14" ht="14.5" thickBot="1" x14ac:dyDescent="0.35">
      <c r="E43" s="10" t="s">
        <v>6</v>
      </c>
      <c r="F43" s="43">
        <v>2028</v>
      </c>
      <c r="G43" s="11"/>
      <c r="H43" s="44" t="b">
        <v>0</v>
      </c>
    </row>
    <row r="45" spans="1:14" ht="13" x14ac:dyDescent="0.3">
      <c r="D45" s="62" t="s">
        <v>60</v>
      </c>
      <c r="E45" s="63"/>
      <c r="F45" s="63"/>
      <c r="G45" s="63"/>
      <c r="H45" s="64"/>
      <c r="J45" s="12"/>
      <c r="K45" s="45" t="s">
        <v>61</v>
      </c>
      <c r="L45" s="45"/>
      <c r="M45" s="46"/>
    </row>
    <row r="46" spans="1:14" ht="30" customHeight="1" x14ac:dyDescent="0.3">
      <c r="A46" s="13" t="s">
        <v>62</v>
      </c>
      <c r="B46" s="13" t="s">
        <v>63</v>
      </c>
      <c r="C46" s="14" t="s">
        <v>64</v>
      </c>
      <c r="D46" s="13" t="s">
        <v>65</v>
      </c>
      <c r="E46" s="15" t="s">
        <v>66</v>
      </c>
      <c r="F46" s="15" t="s">
        <v>67</v>
      </c>
      <c r="G46" s="13" t="s">
        <v>8</v>
      </c>
      <c r="H46" s="13" t="s">
        <v>68</v>
      </c>
      <c r="I46" s="16"/>
      <c r="J46" s="13" t="s">
        <v>65</v>
      </c>
      <c r="K46" s="17" t="s">
        <v>7</v>
      </c>
      <c r="L46" s="17" t="s">
        <v>67</v>
      </c>
      <c r="M46" s="18" t="s">
        <v>8</v>
      </c>
      <c r="N46" s="13" t="s">
        <v>9</v>
      </c>
    </row>
    <row r="47" spans="1:14" ht="25.5" customHeight="1" x14ac:dyDescent="0.35">
      <c r="A47" s="13"/>
      <c r="B47" s="19">
        <v>1609</v>
      </c>
      <c r="C47" s="23" t="s">
        <v>36</v>
      </c>
      <c r="D47" s="38">
        <v>318330109.23190629</v>
      </c>
      <c r="E47" s="20">
        <v>9595982.3108712323</v>
      </c>
      <c r="F47" s="20">
        <v>0</v>
      </c>
      <c r="G47" s="21">
        <v>327926091.54277754</v>
      </c>
      <c r="H47" s="21">
        <v>0</v>
      </c>
      <c r="I47" s="16"/>
      <c r="J47" s="38">
        <v>-101200239.89630666</v>
      </c>
      <c r="K47" s="20">
        <v>-13420113.780295461</v>
      </c>
      <c r="L47" s="20">
        <v>0</v>
      </c>
      <c r="M47" s="21">
        <v>-114620353.67660213</v>
      </c>
      <c r="N47" s="47">
        <v>213305737.86617541</v>
      </c>
    </row>
    <row r="48" spans="1:14" ht="25" x14ac:dyDescent="0.35">
      <c r="A48" s="19">
        <v>12</v>
      </c>
      <c r="B48" s="19">
        <v>1611</v>
      </c>
      <c r="C48" s="23" t="s">
        <v>10</v>
      </c>
      <c r="D48" s="38">
        <v>563220445.09678769</v>
      </c>
      <c r="E48" s="20">
        <v>40755480.222193889</v>
      </c>
      <c r="F48" s="20">
        <v>0</v>
      </c>
      <c r="G48" s="21">
        <v>603975925.31898153</v>
      </c>
      <c r="H48" s="21">
        <v>0</v>
      </c>
      <c r="I48" s="22"/>
      <c r="J48" s="38">
        <v>-406291939.63928795</v>
      </c>
      <c r="K48" s="20">
        <v>-48996017.569607534</v>
      </c>
      <c r="L48" s="20">
        <v>0</v>
      </c>
      <c r="M48" s="21">
        <v>-455287957.2088955</v>
      </c>
      <c r="N48" s="47">
        <v>148687968.11008602</v>
      </c>
    </row>
    <row r="49" spans="1:14" ht="25" x14ac:dyDescent="0.35">
      <c r="A49" s="19" t="s">
        <v>69</v>
      </c>
      <c r="B49" s="19">
        <v>1612</v>
      </c>
      <c r="C49" s="23" t="s">
        <v>70</v>
      </c>
      <c r="D49" s="38">
        <v>0</v>
      </c>
      <c r="E49" s="20">
        <v>0</v>
      </c>
      <c r="F49" s="20">
        <v>0</v>
      </c>
      <c r="G49" s="21">
        <v>0</v>
      </c>
      <c r="H49" s="21">
        <v>0</v>
      </c>
      <c r="I49" s="22"/>
      <c r="J49" s="38">
        <v>0</v>
      </c>
      <c r="K49" s="20">
        <v>0</v>
      </c>
      <c r="L49" s="20">
        <v>0</v>
      </c>
      <c r="M49" s="21">
        <v>0</v>
      </c>
      <c r="N49" s="47">
        <v>0</v>
      </c>
    </row>
    <row r="50" spans="1:14" ht="14.5" x14ac:dyDescent="0.35">
      <c r="A50" s="19" t="s">
        <v>11</v>
      </c>
      <c r="B50" s="19">
        <v>1805</v>
      </c>
      <c r="C50" s="23" t="s">
        <v>12</v>
      </c>
      <c r="D50" s="38">
        <v>13992648.639120044</v>
      </c>
      <c r="E50" s="20">
        <v>0</v>
      </c>
      <c r="F50" s="20">
        <v>0</v>
      </c>
      <c r="G50" s="21">
        <v>13992648.639120044</v>
      </c>
      <c r="H50" s="21">
        <v>0</v>
      </c>
      <c r="I50" s="22"/>
      <c r="J50" s="38">
        <v>0</v>
      </c>
      <c r="K50" s="20">
        <v>0</v>
      </c>
      <c r="L50" s="20">
        <v>0</v>
      </c>
      <c r="M50" s="21">
        <v>0</v>
      </c>
      <c r="N50" s="47">
        <v>13992648.639120044</v>
      </c>
    </row>
    <row r="51" spans="1:14" ht="14.5" x14ac:dyDescent="0.35">
      <c r="A51" s="19">
        <v>47</v>
      </c>
      <c r="B51" s="19">
        <v>1808</v>
      </c>
      <c r="C51" s="23" t="s">
        <v>13</v>
      </c>
      <c r="D51" s="38">
        <v>223857556.02570418</v>
      </c>
      <c r="E51" s="20">
        <v>9529109.5395474341</v>
      </c>
      <c r="F51" s="20">
        <v>0</v>
      </c>
      <c r="G51" s="21">
        <v>233386665.56525162</v>
      </c>
      <c r="H51" s="21">
        <v>0</v>
      </c>
      <c r="I51" s="22"/>
      <c r="J51" s="38">
        <v>-65398860.634374663</v>
      </c>
      <c r="K51" s="20">
        <v>-6844010.6864470607</v>
      </c>
      <c r="L51" s="20">
        <v>0</v>
      </c>
      <c r="M51" s="21">
        <v>-72242871.320821717</v>
      </c>
      <c r="N51" s="47">
        <v>161143794.24442989</v>
      </c>
    </row>
    <row r="52" spans="1:14" ht="14.5" x14ac:dyDescent="0.35">
      <c r="A52" s="19">
        <v>13</v>
      </c>
      <c r="B52" s="19">
        <v>1810</v>
      </c>
      <c r="C52" s="23" t="s">
        <v>24</v>
      </c>
      <c r="D52" s="38">
        <v>0</v>
      </c>
      <c r="E52" s="20">
        <v>0</v>
      </c>
      <c r="F52" s="20">
        <v>0</v>
      </c>
      <c r="G52" s="21">
        <v>0</v>
      </c>
      <c r="H52" s="21">
        <v>0</v>
      </c>
      <c r="I52" s="22"/>
      <c r="J52" s="38">
        <v>0</v>
      </c>
      <c r="K52" s="20">
        <v>0</v>
      </c>
      <c r="L52" s="20">
        <v>0</v>
      </c>
      <c r="M52" s="21">
        <v>0</v>
      </c>
      <c r="N52" s="47">
        <v>0</v>
      </c>
    </row>
    <row r="53" spans="1:14" ht="14.5" x14ac:dyDescent="0.35">
      <c r="A53" s="19">
        <v>47</v>
      </c>
      <c r="B53" s="19">
        <v>1815</v>
      </c>
      <c r="C53" s="23" t="s">
        <v>14</v>
      </c>
      <c r="D53" s="38">
        <v>96562059.656196937</v>
      </c>
      <c r="E53" s="20">
        <v>114767.64361988906</v>
      </c>
      <c r="F53" s="20">
        <v>-825692.84982189664</v>
      </c>
      <c r="G53" s="21">
        <v>95851134.449994937</v>
      </c>
      <c r="H53" s="21">
        <v>0</v>
      </c>
      <c r="I53" s="22"/>
      <c r="J53" s="38">
        <v>-15429957.417663597</v>
      </c>
      <c r="K53" s="20">
        <v>-2007958.8103672797</v>
      </c>
      <c r="L53" s="20">
        <v>266346.55510693777</v>
      </c>
      <c r="M53" s="21">
        <v>-17171569.672923937</v>
      </c>
      <c r="N53" s="47">
        <v>78679564.777070999</v>
      </c>
    </row>
    <row r="54" spans="1:14" ht="14.5" x14ac:dyDescent="0.35">
      <c r="A54" s="19">
        <v>47</v>
      </c>
      <c r="B54" s="19">
        <v>1820</v>
      </c>
      <c r="C54" s="23" t="s">
        <v>15</v>
      </c>
      <c r="D54" s="38">
        <v>432647407.79159373</v>
      </c>
      <c r="E54" s="20">
        <v>34957972.687318273</v>
      </c>
      <c r="F54" s="20">
        <v>-1493920.293449895</v>
      </c>
      <c r="G54" s="21">
        <v>466111460.18546212</v>
      </c>
      <c r="H54" s="21">
        <v>0</v>
      </c>
      <c r="I54" s="22"/>
      <c r="J54" s="38">
        <v>-122160080.28552486</v>
      </c>
      <c r="K54" s="20">
        <v>-11904818.050162233</v>
      </c>
      <c r="L54" s="20">
        <v>353814.52397249267</v>
      </c>
      <c r="M54" s="21">
        <v>-133711083.8117146</v>
      </c>
      <c r="N54" s="47">
        <v>332400376.37374753</v>
      </c>
    </row>
    <row r="55" spans="1:14" ht="14.5" x14ac:dyDescent="0.35">
      <c r="A55" s="19">
        <v>47</v>
      </c>
      <c r="B55" s="19">
        <v>1825</v>
      </c>
      <c r="C55" s="23" t="s">
        <v>71</v>
      </c>
      <c r="D55" s="38">
        <v>5714760.2545679733</v>
      </c>
      <c r="E55" s="20">
        <v>0</v>
      </c>
      <c r="F55" s="20">
        <v>0</v>
      </c>
      <c r="G55" s="21">
        <v>5714760.2545679733</v>
      </c>
      <c r="H55" s="21">
        <v>0</v>
      </c>
      <c r="I55" s="22"/>
      <c r="J55" s="38">
        <v>-2148695.9358648257</v>
      </c>
      <c r="K55" s="20">
        <v>-348236.37707934703</v>
      </c>
      <c r="L55" s="20">
        <v>0</v>
      </c>
      <c r="M55" s="21">
        <v>-2496932.3129441729</v>
      </c>
      <c r="N55" s="47">
        <v>3217827.9416238004</v>
      </c>
    </row>
    <row r="56" spans="1:14" ht="14.5" x14ac:dyDescent="0.35">
      <c r="A56" s="19">
        <v>47</v>
      </c>
      <c r="B56" s="19">
        <v>1830</v>
      </c>
      <c r="C56" s="23" t="s">
        <v>16</v>
      </c>
      <c r="D56" s="38">
        <v>692845972.57580459</v>
      </c>
      <c r="E56" s="20">
        <v>41509891.84232901</v>
      </c>
      <c r="F56" s="20">
        <v>-4192739.9009892214</v>
      </c>
      <c r="G56" s="21">
        <v>730163124.51714444</v>
      </c>
      <c r="H56" s="21">
        <v>0</v>
      </c>
      <c r="I56" s="22"/>
      <c r="J56" s="38">
        <v>-153668674.65849918</v>
      </c>
      <c r="K56" s="20">
        <v>-14421026.70015303</v>
      </c>
      <c r="L56" s="20">
        <v>1082157.8774278499</v>
      </c>
      <c r="M56" s="21">
        <v>-167007543.48122436</v>
      </c>
      <c r="N56" s="47">
        <v>563155581.03592014</v>
      </c>
    </row>
    <row r="57" spans="1:14" ht="14.5" x14ac:dyDescent="0.35">
      <c r="A57" s="19">
        <v>47</v>
      </c>
      <c r="B57" s="19">
        <v>1835</v>
      </c>
      <c r="C57" s="23" t="s">
        <v>17</v>
      </c>
      <c r="D57" s="38">
        <v>838715454.81354582</v>
      </c>
      <c r="E57" s="20">
        <v>61290356.918784305</v>
      </c>
      <c r="F57" s="20">
        <v>-6285304.1377814543</v>
      </c>
      <c r="G57" s="21">
        <v>893720507.59454858</v>
      </c>
      <c r="H57" s="21">
        <v>0</v>
      </c>
      <c r="I57" s="22"/>
      <c r="J57" s="38">
        <v>-162017496.77410394</v>
      </c>
      <c r="K57" s="20">
        <v>-17435110.306434546</v>
      </c>
      <c r="L57" s="20">
        <v>1587989.7308508365</v>
      </c>
      <c r="M57" s="21">
        <v>-177864617.34968764</v>
      </c>
      <c r="N57" s="47">
        <v>715855890.24486089</v>
      </c>
    </row>
    <row r="58" spans="1:14" ht="14.5" x14ac:dyDescent="0.35">
      <c r="A58" s="19">
        <v>47</v>
      </c>
      <c r="B58" s="19">
        <v>1840</v>
      </c>
      <c r="C58" s="23" t="s">
        <v>18</v>
      </c>
      <c r="D58" s="38">
        <v>2551267391.9134622</v>
      </c>
      <c r="E58" s="20">
        <v>207164006.76578</v>
      </c>
      <c r="F58" s="20">
        <v>-948235.89018147311</v>
      </c>
      <c r="G58" s="21">
        <v>2757483162.7890606</v>
      </c>
      <c r="H58" s="21">
        <v>0</v>
      </c>
      <c r="I58" s="22"/>
      <c r="J58" s="38">
        <v>-601418272.71684146</v>
      </c>
      <c r="K58" s="20">
        <v>-49942704.631402396</v>
      </c>
      <c r="L58" s="20">
        <v>344286.06989611161</v>
      </c>
      <c r="M58" s="21">
        <v>-651016691.27834773</v>
      </c>
      <c r="N58" s="47">
        <v>2106466471.5107129</v>
      </c>
    </row>
    <row r="59" spans="1:14" ht="14.5" x14ac:dyDescent="0.35">
      <c r="A59" s="19">
        <v>47</v>
      </c>
      <c r="B59" s="19">
        <v>1845</v>
      </c>
      <c r="C59" s="23" t="s">
        <v>19</v>
      </c>
      <c r="D59" s="38">
        <v>2262472686.5240088</v>
      </c>
      <c r="E59" s="20">
        <v>232057097.56135768</v>
      </c>
      <c r="F59" s="20">
        <v>-22435983.787525959</v>
      </c>
      <c r="G59" s="21">
        <v>2472093800.2978401</v>
      </c>
      <c r="H59" s="21">
        <v>0</v>
      </c>
      <c r="I59" s="22"/>
      <c r="J59" s="38">
        <v>-376085654.93555635</v>
      </c>
      <c r="K59" s="20">
        <v>-41806004.446303234</v>
      </c>
      <c r="L59" s="20">
        <v>5144329.0509444084</v>
      </c>
      <c r="M59" s="21">
        <v>-412747330.33091521</v>
      </c>
      <c r="N59" s="47">
        <v>2059346469.9669249</v>
      </c>
    </row>
    <row r="60" spans="1:14" ht="14.5" x14ac:dyDescent="0.35">
      <c r="A60" s="19">
        <v>47</v>
      </c>
      <c r="B60" s="19">
        <v>1850</v>
      </c>
      <c r="C60" s="23" t="s">
        <v>20</v>
      </c>
      <c r="D60" s="38">
        <v>1263433051.4176068</v>
      </c>
      <c r="E60" s="20">
        <v>93909928.205148712</v>
      </c>
      <c r="F60" s="20">
        <v>-12743004.284049254</v>
      </c>
      <c r="G60" s="21">
        <v>1344599975.3387063</v>
      </c>
      <c r="H60" s="21">
        <v>0</v>
      </c>
      <c r="I60" s="22"/>
      <c r="J60" s="38">
        <v>-344112448.49005014</v>
      </c>
      <c r="K60" s="20">
        <v>-36501137.685630716</v>
      </c>
      <c r="L60" s="20">
        <v>4440912.8080702238</v>
      </c>
      <c r="M60" s="21">
        <v>-376172673.36761063</v>
      </c>
      <c r="N60" s="47">
        <v>968427301.97109556</v>
      </c>
    </row>
    <row r="61" spans="1:14" ht="14.5" x14ac:dyDescent="0.35">
      <c r="A61" s="19">
        <v>47</v>
      </c>
      <c r="B61" s="19">
        <v>1855</v>
      </c>
      <c r="C61" s="23" t="s">
        <v>21</v>
      </c>
      <c r="D61" s="38">
        <v>149440531.45997953</v>
      </c>
      <c r="E61" s="20">
        <v>4572868.7428060686</v>
      </c>
      <c r="F61" s="20">
        <v>-1522271.8299888528</v>
      </c>
      <c r="G61" s="21">
        <v>152491128.37279674</v>
      </c>
      <c r="H61" s="21">
        <v>0</v>
      </c>
      <c r="I61" s="22"/>
      <c r="J61" s="38">
        <v>-35020015.697084405</v>
      </c>
      <c r="K61" s="20">
        <v>-2443883.1375811556</v>
      </c>
      <c r="L61" s="20">
        <v>234044.41999734362</v>
      </c>
      <c r="M61" s="21">
        <v>-37229854.414668217</v>
      </c>
      <c r="N61" s="47">
        <v>115261273.95812853</v>
      </c>
    </row>
    <row r="62" spans="1:14" ht="14.5" x14ac:dyDescent="0.35">
      <c r="A62" s="19">
        <v>47</v>
      </c>
      <c r="B62" s="19">
        <v>1860</v>
      </c>
      <c r="C62" s="23" t="s">
        <v>22</v>
      </c>
      <c r="D62" s="38">
        <v>0</v>
      </c>
      <c r="E62" s="20">
        <v>0</v>
      </c>
      <c r="F62" s="20">
        <v>0</v>
      </c>
      <c r="G62" s="21">
        <v>0</v>
      </c>
      <c r="H62" s="21">
        <v>0</v>
      </c>
      <c r="I62" s="22"/>
      <c r="J62" s="38">
        <v>0</v>
      </c>
      <c r="K62" s="20">
        <v>0</v>
      </c>
      <c r="L62" s="20">
        <v>0</v>
      </c>
      <c r="M62" s="21">
        <v>0</v>
      </c>
      <c r="N62" s="47">
        <v>0</v>
      </c>
    </row>
    <row r="63" spans="1:14" ht="14.5" x14ac:dyDescent="0.35">
      <c r="A63" s="19">
        <v>47</v>
      </c>
      <c r="B63" s="19">
        <v>1860</v>
      </c>
      <c r="C63" s="23" t="s">
        <v>41</v>
      </c>
      <c r="D63" s="38">
        <v>485867711.01637369</v>
      </c>
      <c r="E63" s="20">
        <v>48909101.803075984</v>
      </c>
      <c r="F63" s="20">
        <v>-2066047.7767079347</v>
      </c>
      <c r="G63" s="21">
        <v>532710765.04274172</v>
      </c>
      <c r="H63" s="21">
        <v>0</v>
      </c>
      <c r="I63" s="22"/>
      <c r="J63" s="38">
        <v>-220286414.36563331</v>
      </c>
      <c r="K63" s="20">
        <v>-20155498.019202873</v>
      </c>
      <c r="L63" s="20">
        <v>552369.01133678481</v>
      </c>
      <c r="M63" s="21">
        <v>-239889543.37349942</v>
      </c>
      <c r="N63" s="47">
        <v>292821221.66924226</v>
      </c>
    </row>
    <row r="64" spans="1:14" ht="14.5" x14ac:dyDescent="0.35">
      <c r="A64" s="19" t="s">
        <v>11</v>
      </c>
      <c r="B64" s="19">
        <v>1905</v>
      </c>
      <c r="C64" s="23" t="s">
        <v>12</v>
      </c>
      <c r="D64" s="38">
        <v>17356056.739999998</v>
      </c>
      <c r="E64" s="20">
        <v>0</v>
      </c>
      <c r="F64" s="20">
        <v>0</v>
      </c>
      <c r="G64" s="21">
        <v>17356056.739999998</v>
      </c>
      <c r="H64" s="21">
        <v>0</v>
      </c>
      <c r="I64" s="22"/>
      <c r="J64" s="38">
        <v>0</v>
      </c>
      <c r="K64" s="20">
        <v>0</v>
      </c>
      <c r="L64" s="20">
        <v>0</v>
      </c>
      <c r="M64" s="21">
        <v>0</v>
      </c>
      <c r="N64" s="47">
        <v>17356056.739999998</v>
      </c>
    </row>
    <row r="65" spans="1:14" ht="14.5" x14ac:dyDescent="0.35">
      <c r="A65" s="19">
        <v>47</v>
      </c>
      <c r="B65" s="19">
        <v>1908</v>
      </c>
      <c r="C65" s="23" t="s">
        <v>23</v>
      </c>
      <c r="D65" s="38">
        <v>370465501.26696122</v>
      </c>
      <c r="E65" s="20">
        <v>26685926.813245911</v>
      </c>
      <c r="F65" s="20">
        <v>0</v>
      </c>
      <c r="G65" s="21">
        <v>397151428.08020711</v>
      </c>
      <c r="H65" s="21">
        <v>0</v>
      </c>
      <c r="I65" s="22"/>
      <c r="J65" s="38">
        <v>-162154683.07248327</v>
      </c>
      <c r="K65" s="20">
        <v>-16304134.807659877</v>
      </c>
      <c r="L65" s="20">
        <v>0</v>
      </c>
      <c r="M65" s="21">
        <v>-178458817.88014314</v>
      </c>
      <c r="N65" s="47">
        <v>218692610.20006397</v>
      </c>
    </row>
    <row r="66" spans="1:14" ht="14.5" x14ac:dyDescent="0.35">
      <c r="A66" s="19">
        <v>13</v>
      </c>
      <c r="B66" s="19">
        <v>1910</v>
      </c>
      <c r="C66" s="23" t="s">
        <v>24</v>
      </c>
      <c r="D66" s="38">
        <v>1023373.0320672579</v>
      </c>
      <c r="E66" s="20">
        <v>11548.915997132315</v>
      </c>
      <c r="F66" s="20">
        <v>0</v>
      </c>
      <c r="G66" s="21">
        <v>1034921.9480643902</v>
      </c>
      <c r="H66" s="21">
        <v>0</v>
      </c>
      <c r="I66" s="22"/>
      <c r="J66" s="38">
        <v>-998490.12671604729</v>
      </c>
      <c r="K66" s="20">
        <v>-9353.2151799058483</v>
      </c>
      <c r="L66" s="20">
        <v>0</v>
      </c>
      <c r="M66" s="21">
        <v>-1007843.3418959532</v>
      </c>
      <c r="N66" s="47">
        <v>27078.606168437051</v>
      </c>
    </row>
    <row r="67" spans="1:14" ht="14.5" x14ac:dyDescent="0.35">
      <c r="A67" s="19">
        <v>8</v>
      </c>
      <c r="B67" s="19">
        <v>1915</v>
      </c>
      <c r="C67" s="23" t="s">
        <v>72</v>
      </c>
      <c r="D67" s="38">
        <v>28333193.85478821</v>
      </c>
      <c r="E67" s="20">
        <v>1866215.7327764062</v>
      </c>
      <c r="F67" s="20">
        <v>0</v>
      </c>
      <c r="G67" s="21">
        <v>30199409.587564617</v>
      </c>
      <c r="H67" s="21">
        <v>0</v>
      </c>
      <c r="I67" s="22"/>
      <c r="J67" s="38">
        <v>-19301715.180047922</v>
      </c>
      <c r="K67" s="20">
        <v>-1112445.7413724775</v>
      </c>
      <c r="L67" s="20">
        <v>0</v>
      </c>
      <c r="M67" s="21">
        <v>-20414160.921420399</v>
      </c>
      <c r="N67" s="47">
        <v>9785248.6661442183</v>
      </c>
    </row>
    <row r="68" spans="1:14" ht="14.5" x14ac:dyDescent="0.35">
      <c r="A68" s="19">
        <v>8</v>
      </c>
      <c r="B68" s="19">
        <v>1915</v>
      </c>
      <c r="C68" s="23" t="s">
        <v>73</v>
      </c>
      <c r="D68" s="38">
        <v>0</v>
      </c>
      <c r="E68" s="20">
        <v>0</v>
      </c>
      <c r="F68" s="20">
        <v>0</v>
      </c>
      <c r="G68" s="21">
        <v>0</v>
      </c>
      <c r="H68" s="21">
        <v>0</v>
      </c>
      <c r="I68" s="22"/>
      <c r="J68" s="38">
        <v>0</v>
      </c>
      <c r="K68" s="20">
        <v>0</v>
      </c>
      <c r="L68" s="20">
        <v>0</v>
      </c>
      <c r="M68" s="21">
        <v>0</v>
      </c>
      <c r="N68" s="47">
        <v>0</v>
      </c>
    </row>
    <row r="69" spans="1:14" ht="14.5" x14ac:dyDescent="0.35">
      <c r="A69" s="19">
        <v>10</v>
      </c>
      <c r="B69" s="19">
        <v>1920</v>
      </c>
      <c r="C69" s="23" t="s">
        <v>25</v>
      </c>
      <c r="D69" s="38">
        <v>0</v>
      </c>
      <c r="E69" s="20">
        <v>0</v>
      </c>
      <c r="F69" s="20">
        <v>0</v>
      </c>
      <c r="G69" s="21">
        <v>0</v>
      </c>
      <c r="H69" s="21">
        <v>0</v>
      </c>
      <c r="I69" s="22"/>
      <c r="J69" s="38">
        <v>0</v>
      </c>
      <c r="K69" s="20">
        <v>0</v>
      </c>
      <c r="L69" s="20">
        <v>0</v>
      </c>
      <c r="M69" s="21">
        <v>0</v>
      </c>
      <c r="N69" s="47">
        <v>0</v>
      </c>
    </row>
    <row r="70" spans="1:14" ht="14.5" x14ac:dyDescent="0.35">
      <c r="A70" s="19">
        <v>45</v>
      </c>
      <c r="B70" s="19">
        <v>1920</v>
      </c>
      <c r="C70" s="23" t="s">
        <v>74</v>
      </c>
      <c r="D70" s="38">
        <v>0</v>
      </c>
      <c r="E70" s="20">
        <v>0</v>
      </c>
      <c r="F70" s="20">
        <v>0</v>
      </c>
      <c r="G70" s="21">
        <v>0</v>
      </c>
      <c r="H70" s="21">
        <v>0</v>
      </c>
      <c r="I70" s="22"/>
      <c r="J70" s="38">
        <v>0</v>
      </c>
      <c r="K70" s="20">
        <v>0</v>
      </c>
      <c r="L70" s="20">
        <v>0</v>
      </c>
      <c r="M70" s="21">
        <v>0</v>
      </c>
      <c r="N70" s="47">
        <v>0</v>
      </c>
    </row>
    <row r="71" spans="1:14" ht="14.5" x14ac:dyDescent="0.35">
      <c r="A71" s="19">
        <v>50</v>
      </c>
      <c r="B71" s="19">
        <v>1920</v>
      </c>
      <c r="C71" s="23" t="s">
        <v>75</v>
      </c>
      <c r="D71" s="38">
        <v>216359518.5291329</v>
      </c>
      <c r="E71" s="20">
        <v>25865212.119745228</v>
      </c>
      <c r="F71" s="20">
        <v>0</v>
      </c>
      <c r="G71" s="21">
        <v>242224730.64887813</v>
      </c>
      <c r="H71" s="21">
        <v>0</v>
      </c>
      <c r="I71" s="22"/>
      <c r="J71" s="38">
        <v>-164544655.05858672</v>
      </c>
      <c r="K71" s="20">
        <v>-17877336.58111807</v>
      </c>
      <c r="L71" s="20">
        <v>0</v>
      </c>
      <c r="M71" s="21">
        <v>-182421991.63970479</v>
      </c>
      <c r="N71" s="47">
        <v>59802739.009173334</v>
      </c>
    </row>
    <row r="72" spans="1:14" ht="14.5" x14ac:dyDescent="0.35">
      <c r="A72" s="19">
        <v>10</v>
      </c>
      <c r="B72" s="19">
        <v>1930</v>
      </c>
      <c r="C72" s="23" t="s">
        <v>26</v>
      </c>
      <c r="D72" s="38">
        <v>83274236.330628604</v>
      </c>
      <c r="E72" s="20">
        <v>7548602.0470697945</v>
      </c>
      <c r="F72" s="20">
        <v>0</v>
      </c>
      <c r="G72" s="21">
        <v>90822838.377698392</v>
      </c>
      <c r="H72" s="21">
        <v>0</v>
      </c>
      <c r="I72" s="22"/>
      <c r="J72" s="38">
        <v>-45881387.143447295</v>
      </c>
      <c r="K72" s="20">
        <v>-5360317.784909158</v>
      </c>
      <c r="L72" s="20">
        <v>0</v>
      </c>
      <c r="M72" s="21">
        <v>-51241704.928356454</v>
      </c>
      <c r="N72" s="47">
        <v>39581133.449341938</v>
      </c>
    </row>
    <row r="73" spans="1:14" ht="14.5" x14ac:dyDescent="0.35">
      <c r="A73" s="19">
        <v>8</v>
      </c>
      <c r="B73" s="19">
        <v>1935</v>
      </c>
      <c r="C73" s="23" t="s">
        <v>27</v>
      </c>
      <c r="D73" s="38">
        <v>18859.172814312911</v>
      </c>
      <c r="E73" s="20">
        <v>224.10099791015975</v>
      </c>
      <c r="F73" s="20">
        <v>0</v>
      </c>
      <c r="G73" s="21">
        <v>19083.273812223069</v>
      </c>
      <c r="H73" s="21">
        <v>0</v>
      </c>
      <c r="I73" s="22"/>
      <c r="J73" s="38">
        <v>-10617.165693080948</v>
      </c>
      <c r="K73" s="20">
        <v>-784.90557121628001</v>
      </c>
      <c r="L73" s="20">
        <v>0</v>
      </c>
      <c r="M73" s="21">
        <v>-11402.071264297228</v>
      </c>
      <c r="N73" s="47">
        <v>7681.2025479258409</v>
      </c>
    </row>
    <row r="74" spans="1:14" ht="14.5" x14ac:dyDescent="0.35">
      <c r="A74" s="19">
        <v>8</v>
      </c>
      <c r="B74" s="19">
        <v>1940</v>
      </c>
      <c r="C74" s="23" t="s">
        <v>28</v>
      </c>
      <c r="D74" s="38">
        <v>66493402.834016308</v>
      </c>
      <c r="E74" s="20">
        <v>2379394.2240778166</v>
      </c>
      <c r="F74" s="20">
        <v>0</v>
      </c>
      <c r="G74" s="21">
        <v>68872797.058094129</v>
      </c>
      <c r="H74" s="21">
        <v>0</v>
      </c>
      <c r="I74" s="22"/>
      <c r="J74" s="38">
        <v>-36515154.419571683</v>
      </c>
      <c r="K74" s="20">
        <v>-3539946.2602495896</v>
      </c>
      <c r="L74" s="20">
        <v>0</v>
      </c>
      <c r="M74" s="21">
        <v>-40055100.679821275</v>
      </c>
      <c r="N74" s="47">
        <v>28817696.378272854</v>
      </c>
    </row>
    <row r="75" spans="1:14" ht="14.5" x14ac:dyDescent="0.35">
      <c r="A75" s="19">
        <v>8</v>
      </c>
      <c r="B75" s="19">
        <v>1945</v>
      </c>
      <c r="C75" s="23" t="s">
        <v>29</v>
      </c>
      <c r="D75" s="38">
        <v>480242.53</v>
      </c>
      <c r="E75" s="20">
        <v>0</v>
      </c>
      <c r="F75" s="20">
        <v>0</v>
      </c>
      <c r="G75" s="21">
        <v>480242.53</v>
      </c>
      <c r="H75" s="21">
        <v>0</v>
      </c>
      <c r="I75" s="22"/>
      <c r="J75" s="38">
        <v>-480242.52999999997</v>
      </c>
      <c r="K75" s="20">
        <v>0</v>
      </c>
      <c r="L75" s="20">
        <v>0</v>
      </c>
      <c r="M75" s="21">
        <v>-480242.52999999997</v>
      </c>
      <c r="N75" s="47">
        <v>0</v>
      </c>
    </row>
    <row r="76" spans="1:14" ht="14.5" x14ac:dyDescent="0.35">
      <c r="A76" s="19">
        <v>8</v>
      </c>
      <c r="B76" s="19">
        <v>1950</v>
      </c>
      <c r="C76" s="23" t="s">
        <v>76</v>
      </c>
      <c r="D76" s="38">
        <v>3529427.5691131954</v>
      </c>
      <c r="E76" s="20">
        <v>126875.00500413915</v>
      </c>
      <c r="F76" s="20">
        <v>0</v>
      </c>
      <c r="G76" s="21">
        <v>3656302.5741173346</v>
      </c>
      <c r="H76" s="21">
        <v>0</v>
      </c>
      <c r="I76" s="22"/>
      <c r="J76" s="38">
        <v>-1497349.4371619243</v>
      </c>
      <c r="K76" s="20">
        <v>-166238.20028313392</v>
      </c>
      <c r="L76" s="20">
        <v>0</v>
      </c>
      <c r="M76" s="21">
        <v>-1663587.6374450582</v>
      </c>
      <c r="N76" s="47">
        <v>1992714.9366722764</v>
      </c>
    </row>
    <row r="77" spans="1:14" ht="14.5" x14ac:dyDescent="0.35">
      <c r="A77" s="19">
        <v>8</v>
      </c>
      <c r="B77" s="19">
        <v>1955</v>
      </c>
      <c r="C77" s="23" t="s">
        <v>30</v>
      </c>
      <c r="D77" s="38">
        <v>143957774.52423266</v>
      </c>
      <c r="E77" s="20">
        <v>4966662.6476256819</v>
      </c>
      <c r="F77" s="20">
        <v>0</v>
      </c>
      <c r="G77" s="21">
        <v>148924437.17185834</v>
      </c>
      <c r="H77" s="21">
        <v>0</v>
      </c>
      <c r="I77" s="22"/>
      <c r="J77" s="38">
        <v>-84834992.532007098</v>
      </c>
      <c r="K77" s="20">
        <v>-9576478.173813805</v>
      </c>
      <c r="L77" s="20">
        <v>0</v>
      </c>
      <c r="M77" s="21">
        <v>-94411470.705820903</v>
      </c>
      <c r="N77" s="47">
        <v>54512966.466037437</v>
      </c>
    </row>
    <row r="78" spans="1:14" ht="14.5" x14ac:dyDescent="0.35">
      <c r="A78" s="19">
        <v>8</v>
      </c>
      <c r="B78" s="19">
        <v>1955</v>
      </c>
      <c r="C78" s="23" t="s">
        <v>77</v>
      </c>
      <c r="D78" s="38">
        <v>0</v>
      </c>
      <c r="E78" s="20">
        <v>0</v>
      </c>
      <c r="F78" s="20">
        <v>0</v>
      </c>
      <c r="G78" s="21">
        <v>0</v>
      </c>
      <c r="H78" s="21">
        <v>0</v>
      </c>
      <c r="I78" s="22"/>
      <c r="J78" s="38">
        <v>0</v>
      </c>
      <c r="K78" s="20">
        <v>0</v>
      </c>
      <c r="L78" s="20">
        <v>0</v>
      </c>
      <c r="M78" s="21">
        <v>0</v>
      </c>
      <c r="N78" s="47">
        <v>0</v>
      </c>
    </row>
    <row r="79" spans="1:14" ht="14.5" x14ac:dyDescent="0.35">
      <c r="A79" s="19">
        <v>8</v>
      </c>
      <c r="B79" s="19">
        <v>1960</v>
      </c>
      <c r="C79" s="23" t="s">
        <v>31</v>
      </c>
      <c r="D79" s="38">
        <v>270977.71999999997</v>
      </c>
      <c r="E79" s="20">
        <v>0</v>
      </c>
      <c r="F79" s="20">
        <v>0</v>
      </c>
      <c r="G79" s="21">
        <v>270977.71999999997</v>
      </c>
      <c r="H79" s="21">
        <v>0</v>
      </c>
      <c r="I79" s="22"/>
      <c r="J79" s="38">
        <v>-270977.71999999991</v>
      </c>
      <c r="K79" s="20">
        <v>0</v>
      </c>
      <c r="L79" s="20">
        <v>0</v>
      </c>
      <c r="M79" s="21">
        <v>-270977.71999999991</v>
      </c>
      <c r="N79" s="47">
        <v>0</v>
      </c>
    </row>
    <row r="80" spans="1:14" ht="25" x14ac:dyDescent="0.35">
      <c r="A80" s="1">
        <v>47</v>
      </c>
      <c r="B80" s="19">
        <v>1970</v>
      </c>
      <c r="C80" s="23" t="s">
        <v>32</v>
      </c>
      <c r="D80" s="38">
        <v>3022833.64</v>
      </c>
      <c r="E80" s="20">
        <v>0</v>
      </c>
      <c r="F80" s="20">
        <v>0</v>
      </c>
      <c r="G80" s="21">
        <v>3022833.64</v>
      </c>
      <c r="H80" s="21">
        <v>0</v>
      </c>
      <c r="I80" s="22"/>
      <c r="J80" s="38">
        <v>-3022833.64</v>
      </c>
      <c r="K80" s="20">
        <v>0</v>
      </c>
      <c r="L80" s="20">
        <v>0</v>
      </c>
      <c r="M80" s="21">
        <v>-3022833.64</v>
      </c>
      <c r="N80" s="47">
        <v>0</v>
      </c>
    </row>
    <row r="81" spans="1:14" ht="14.5" x14ac:dyDescent="0.35">
      <c r="A81" s="19">
        <v>47</v>
      </c>
      <c r="B81" s="19">
        <v>1975</v>
      </c>
      <c r="C81" s="23" t="s">
        <v>33</v>
      </c>
      <c r="D81" s="38">
        <v>0</v>
      </c>
      <c r="E81" s="20">
        <v>0</v>
      </c>
      <c r="F81" s="20">
        <v>0</v>
      </c>
      <c r="G81" s="21">
        <v>0</v>
      </c>
      <c r="H81" s="21">
        <v>0</v>
      </c>
      <c r="I81" s="22"/>
      <c r="J81" s="38">
        <v>0</v>
      </c>
      <c r="K81" s="20">
        <v>0</v>
      </c>
      <c r="L81" s="20">
        <v>0</v>
      </c>
      <c r="M81" s="21">
        <v>0</v>
      </c>
      <c r="N81" s="47">
        <v>0</v>
      </c>
    </row>
    <row r="82" spans="1:14" ht="14.5" x14ac:dyDescent="0.35">
      <c r="A82" s="19">
        <v>47</v>
      </c>
      <c r="B82" s="19">
        <v>1980</v>
      </c>
      <c r="C82" s="23" t="s">
        <v>34</v>
      </c>
      <c r="D82" s="38">
        <v>149393353.77329841</v>
      </c>
      <c r="E82" s="20">
        <v>18734290.24641256</v>
      </c>
      <c r="F82" s="20">
        <v>-298385.53961722279</v>
      </c>
      <c r="G82" s="21">
        <v>167829258.48009375</v>
      </c>
      <c r="H82" s="21">
        <v>0</v>
      </c>
      <c r="I82" s="22"/>
      <c r="J82" s="38">
        <v>-50566244.284467153</v>
      </c>
      <c r="K82" s="20">
        <v>-6908353.7794889472</v>
      </c>
      <c r="L82" s="20">
        <v>125275.78918005528</v>
      </c>
      <c r="M82" s="21">
        <v>-57349322.274776042</v>
      </c>
      <c r="N82" s="47">
        <v>110479936.20531771</v>
      </c>
    </row>
    <row r="83" spans="1:14" ht="14.5" x14ac:dyDescent="0.35">
      <c r="A83" s="19">
        <v>47</v>
      </c>
      <c r="B83" s="19">
        <v>1985</v>
      </c>
      <c r="C83" s="23" t="s">
        <v>35</v>
      </c>
      <c r="D83" s="38">
        <v>0</v>
      </c>
      <c r="E83" s="20">
        <v>0</v>
      </c>
      <c r="F83" s="20">
        <v>0</v>
      </c>
      <c r="G83" s="21">
        <v>0</v>
      </c>
      <c r="H83" s="21">
        <v>0</v>
      </c>
      <c r="I83" s="22"/>
      <c r="J83" s="38">
        <v>0</v>
      </c>
      <c r="K83" s="20">
        <v>0</v>
      </c>
      <c r="L83" s="20">
        <v>0</v>
      </c>
      <c r="M83" s="21">
        <v>0</v>
      </c>
      <c r="N83" s="47">
        <v>0</v>
      </c>
    </row>
    <row r="84" spans="1:14" ht="14.5" x14ac:dyDescent="0.35">
      <c r="A84" s="1">
        <v>47</v>
      </c>
      <c r="B84" s="19">
        <v>1990</v>
      </c>
      <c r="C84" s="24" t="s">
        <v>78</v>
      </c>
      <c r="D84" s="38">
        <v>0</v>
      </c>
      <c r="E84" s="20">
        <v>0</v>
      </c>
      <c r="F84" s="20">
        <v>0</v>
      </c>
      <c r="G84" s="21">
        <v>0</v>
      </c>
      <c r="H84" s="21">
        <v>0</v>
      </c>
      <c r="I84" s="22"/>
      <c r="J84" s="38">
        <v>0</v>
      </c>
      <c r="K84" s="20">
        <v>0</v>
      </c>
      <c r="L84" s="20">
        <v>0</v>
      </c>
      <c r="M84" s="21">
        <v>0</v>
      </c>
      <c r="N84" s="47">
        <v>0</v>
      </c>
    </row>
    <row r="85" spans="1:14" ht="14.5" x14ac:dyDescent="0.35">
      <c r="A85" s="19">
        <v>47</v>
      </c>
      <c r="B85" s="19">
        <v>1995</v>
      </c>
      <c r="C85" s="23" t="s">
        <v>79</v>
      </c>
      <c r="D85" s="38">
        <v>0</v>
      </c>
      <c r="E85" s="20">
        <v>0</v>
      </c>
      <c r="F85" s="20">
        <v>0</v>
      </c>
      <c r="G85" s="21">
        <v>0</v>
      </c>
      <c r="H85" s="21">
        <v>0</v>
      </c>
      <c r="I85" s="22"/>
      <c r="J85" s="38">
        <v>0</v>
      </c>
      <c r="K85" s="20">
        <v>0</v>
      </c>
      <c r="L85" s="20">
        <v>0</v>
      </c>
      <c r="M85" s="21">
        <v>0</v>
      </c>
      <c r="N85" s="47">
        <v>0</v>
      </c>
    </row>
    <row r="86" spans="1:14" ht="14.5" x14ac:dyDescent="0.35">
      <c r="A86" s="19">
        <v>47</v>
      </c>
      <c r="B86" s="19">
        <v>2440</v>
      </c>
      <c r="C86" s="23" t="s">
        <v>80</v>
      </c>
      <c r="D86" s="38">
        <v>-1299666821.1859827</v>
      </c>
      <c r="E86" s="20">
        <v>-167891746.82481942</v>
      </c>
      <c r="F86" s="20">
        <v>1421523.6295616571</v>
      </c>
      <c r="G86" s="21">
        <v>-1466137044.3812404</v>
      </c>
      <c r="H86" s="21">
        <v>0</v>
      </c>
      <c r="J86" s="38">
        <v>157117556.77950284</v>
      </c>
      <c r="K86" s="20">
        <v>26888996.979444992</v>
      </c>
      <c r="L86" s="20">
        <v>-392115.53641947208</v>
      </c>
      <c r="M86" s="21">
        <v>183614438.22252834</v>
      </c>
      <c r="N86" s="47">
        <v>-1282522606.1587119</v>
      </c>
    </row>
    <row r="87" spans="1:14" ht="15.5" x14ac:dyDescent="0.35">
      <c r="A87" s="25"/>
      <c r="B87" s="25">
        <v>2005</v>
      </c>
      <c r="C87" s="26" t="s">
        <v>81</v>
      </c>
      <c r="D87" s="38">
        <v>7567759.2000000002</v>
      </c>
      <c r="E87" s="20">
        <v>0</v>
      </c>
      <c r="F87" s="20">
        <v>0</v>
      </c>
      <c r="G87" s="21">
        <v>7567759.2000000002</v>
      </c>
      <c r="H87" s="21">
        <v>0</v>
      </c>
      <c r="J87" s="38">
        <v>-1628589.3200000003</v>
      </c>
      <c r="K87" s="20">
        <v>-89422.88</v>
      </c>
      <c r="L87" s="20">
        <v>0</v>
      </c>
      <c r="M87" s="21">
        <v>-1718012.2000000002</v>
      </c>
      <c r="N87" s="47">
        <v>5849747</v>
      </c>
    </row>
    <row r="88" spans="1:14" ht="14.5" x14ac:dyDescent="0.35">
      <c r="A88" s="25"/>
      <c r="B88" s="25">
        <v>1875</v>
      </c>
      <c r="C88" s="26" t="s">
        <v>46</v>
      </c>
      <c r="D88" s="38">
        <v>87699.060000000012</v>
      </c>
      <c r="E88" s="20">
        <v>0</v>
      </c>
      <c r="F88" s="20">
        <v>0</v>
      </c>
      <c r="G88" s="21">
        <v>87699.060000000012</v>
      </c>
      <c r="H88" s="21">
        <v>0</v>
      </c>
      <c r="J88" s="38">
        <v>-31465.179999999997</v>
      </c>
      <c r="K88" s="20">
        <v>-3373.71</v>
      </c>
      <c r="L88" s="20">
        <v>0</v>
      </c>
      <c r="M88" s="21">
        <v>-34838.89</v>
      </c>
      <c r="N88" s="47">
        <v>52860.170000000013</v>
      </c>
    </row>
    <row r="89" spans="1:14" ht="13" x14ac:dyDescent="0.3">
      <c r="A89" s="25"/>
      <c r="B89" s="25"/>
      <c r="C89" s="27" t="s">
        <v>37</v>
      </c>
      <c r="D89" s="48">
        <v>9690335175.0077305</v>
      </c>
      <c r="E89" s="48">
        <v>704659769.2709657</v>
      </c>
      <c r="F89" s="48">
        <v>-51390062.660551511</v>
      </c>
      <c r="G89" s="48">
        <v>10343604881.618143</v>
      </c>
      <c r="H89" s="28">
        <v>0</v>
      </c>
      <c r="I89" s="29"/>
      <c r="J89" s="48">
        <v>-3019860591.4774714</v>
      </c>
      <c r="K89" s="48">
        <v>-300285709.26086801</v>
      </c>
      <c r="L89" s="48">
        <v>13739410.300363572</v>
      </c>
      <c r="M89" s="48">
        <v>-3306406890.4379749</v>
      </c>
      <c r="N89" s="48">
        <v>7037197991.1801682</v>
      </c>
    </row>
    <row r="90" spans="1:14" ht="26" x14ac:dyDescent="0.35">
      <c r="A90" s="25"/>
      <c r="B90" s="25"/>
      <c r="C90" s="30" t="s">
        <v>38</v>
      </c>
      <c r="D90" s="38">
        <v>-14410394.583811585</v>
      </c>
      <c r="E90" s="20">
        <v>0</v>
      </c>
      <c r="F90" s="20">
        <v>0</v>
      </c>
      <c r="G90" s="21">
        <v>-14410394.583811585</v>
      </c>
      <c r="H90" s="21"/>
      <c r="J90" s="38">
        <v>142946.00352588159</v>
      </c>
      <c r="K90" s="20">
        <v>720519.72919057915</v>
      </c>
      <c r="L90" s="20">
        <v>0</v>
      </c>
      <c r="M90" s="21">
        <v>863465.73271646071</v>
      </c>
      <c r="N90" s="47">
        <v>-13546928.851095125</v>
      </c>
    </row>
    <row r="91" spans="1:14" ht="26" x14ac:dyDescent="0.35">
      <c r="A91" s="25"/>
      <c r="B91" s="25"/>
      <c r="C91" s="32" t="s">
        <v>39</v>
      </c>
      <c r="D91" s="39">
        <v>-24735484.185019869</v>
      </c>
      <c r="E91" s="33">
        <v>-7143520.6076124907</v>
      </c>
      <c r="F91" s="33">
        <v>0</v>
      </c>
      <c r="G91" s="21">
        <v>-31879004.79263236</v>
      </c>
      <c r="H91" s="21"/>
      <c r="J91" s="39">
        <v>9080177.4878396876</v>
      </c>
      <c r="K91" s="20">
        <v>2380632.2422596924</v>
      </c>
      <c r="L91" s="20">
        <v>0</v>
      </c>
      <c r="M91" s="21">
        <v>11460809.73009938</v>
      </c>
      <c r="N91" s="47">
        <v>-20418195.06253298</v>
      </c>
    </row>
    <row r="92" spans="1:14" ht="13" x14ac:dyDescent="0.3">
      <c r="A92" s="25"/>
      <c r="B92" s="25"/>
      <c r="C92" s="27" t="s">
        <v>92</v>
      </c>
      <c r="D92" s="48">
        <v>9651189296.2388992</v>
      </c>
      <c r="E92" s="48">
        <v>697516248.6633532</v>
      </c>
      <c r="F92" s="48">
        <v>-51390062.660551511</v>
      </c>
      <c r="G92" s="48">
        <v>10297315482.241699</v>
      </c>
      <c r="H92" s="28"/>
      <c r="I92" s="29"/>
      <c r="J92" s="48">
        <v>-3010637467.9861059</v>
      </c>
      <c r="K92" s="48">
        <v>-297184557.28941774</v>
      </c>
      <c r="L92" s="48">
        <v>13739410.300363572</v>
      </c>
      <c r="M92" s="48">
        <v>-3294082614.9751592</v>
      </c>
      <c r="N92" s="48">
        <v>7003232867.2665396</v>
      </c>
    </row>
    <row r="93" spans="1:14" ht="14.5" x14ac:dyDescent="0.35">
      <c r="A93" s="25"/>
      <c r="B93" s="25"/>
      <c r="C93" s="56" t="s">
        <v>93</v>
      </c>
      <c r="D93" s="39">
        <f>'2-BA 2027'!G93</f>
        <v>585521149.17037499</v>
      </c>
      <c r="E93" s="20">
        <v>35262035.607954025</v>
      </c>
      <c r="F93" s="20"/>
      <c r="G93" s="21">
        <f>D93+E93+F93</f>
        <v>620783184.77832901</v>
      </c>
      <c r="H93" s="21"/>
      <c r="J93" s="39"/>
      <c r="K93" s="38"/>
      <c r="L93" s="38"/>
      <c r="M93" s="21">
        <f>J93+K93+L93</f>
        <v>0</v>
      </c>
      <c r="N93" s="47">
        <f>G93+M93</f>
        <v>620783184.77832901</v>
      </c>
    </row>
    <row r="94" spans="1:14" ht="13" x14ac:dyDescent="0.3">
      <c r="A94" s="25"/>
      <c r="B94" s="25"/>
      <c r="C94" s="27" t="s">
        <v>40</v>
      </c>
      <c r="D94" s="48">
        <f>D92+D93</f>
        <v>10236710445.409275</v>
      </c>
      <c r="E94" s="48">
        <f t="shared" ref="E94:G94" si="0">E92+E93</f>
        <v>732778284.27130723</v>
      </c>
      <c r="F94" s="48">
        <f t="shared" si="0"/>
        <v>-51390062.660551511</v>
      </c>
      <c r="G94" s="48">
        <f t="shared" si="0"/>
        <v>10918098667.020029</v>
      </c>
      <c r="H94" s="48"/>
      <c r="I94" s="29"/>
      <c r="J94" s="48">
        <f>J92+J93</f>
        <v>-3010637467.9861059</v>
      </c>
      <c r="K94" s="48">
        <f t="shared" ref="K94:M94" si="1">K92+K93</f>
        <v>-297184557.28941774</v>
      </c>
      <c r="L94" s="48">
        <f t="shared" si="1"/>
        <v>13739410.300363572</v>
      </c>
      <c r="M94" s="48">
        <f t="shared" si="1"/>
        <v>-3294082614.9751592</v>
      </c>
      <c r="N94" s="48">
        <f>N92+N93</f>
        <v>7624016052.0448685</v>
      </c>
    </row>
    <row r="95" spans="1:14" ht="15.5" x14ac:dyDescent="0.35">
      <c r="A95" s="25"/>
      <c r="B95" s="25"/>
      <c r="C95" s="65" t="s">
        <v>82</v>
      </c>
      <c r="D95" s="66"/>
      <c r="E95" s="66"/>
      <c r="F95" s="66"/>
      <c r="G95" s="66"/>
      <c r="H95" s="66"/>
      <c r="I95" s="66"/>
      <c r="J95" s="67"/>
      <c r="K95" s="31"/>
      <c r="M95" s="34"/>
      <c r="N95" s="40"/>
    </row>
    <row r="96" spans="1:14" ht="14.5" x14ac:dyDescent="0.35">
      <c r="A96" s="25"/>
      <c r="B96" s="25"/>
      <c r="C96" s="65" t="s">
        <v>44</v>
      </c>
      <c r="D96" s="66"/>
      <c r="E96" s="66"/>
      <c r="F96" s="66"/>
      <c r="G96" s="66"/>
      <c r="H96" s="66"/>
      <c r="I96" s="66"/>
      <c r="J96" s="67"/>
      <c r="K96" s="48">
        <v>-297184557.28941774</v>
      </c>
      <c r="M96" s="34"/>
      <c r="N96" s="40"/>
    </row>
    <row r="98" spans="1:13" ht="13" x14ac:dyDescent="0.3">
      <c r="J98" s="2" t="s">
        <v>45</v>
      </c>
      <c r="M98" s="40"/>
    </row>
    <row r="99" spans="1:13" ht="14.5" x14ac:dyDescent="0.35">
      <c r="A99" s="25">
        <v>10</v>
      </c>
      <c r="B99" s="25"/>
      <c r="C99" s="35" t="s">
        <v>42</v>
      </c>
      <c r="D99" s="36"/>
      <c r="E99" s="36"/>
      <c r="F99" s="36"/>
      <c r="G99" s="36"/>
      <c r="H99" s="36"/>
      <c r="I99" s="36"/>
      <c r="J99" s="36" t="s">
        <v>42</v>
      </c>
      <c r="K99" s="36"/>
      <c r="L99" s="37">
        <v>-2279882</v>
      </c>
      <c r="M99" s="40"/>
    </row>
    <row r="100" spans="1:13" ht="14.5" x14ac:dyDescent="0.35">
      <c r="A100" s="25">
        <v>8</v>
      </c>
      <c r="B100" s="25"/>
      <c r="C100" s="35" t="s">
        <v>27</v>
      </c>
      <c r="D100" s="36"/>
      <c r="E100" s="36"/>
      <c r="F100" s="36"/>
      <c r="G100" s="36"/>
      <c r="H100" s="36"/>
      <c r="I100" s="36"/>
      <c r="J100" s="36" t="s">
        <v>27</v>
      </c>
      <c r="K100" s="36"/>
      <c r="L100" s="37"/>
    </row>
    <row r="101" spans="1:13" ht="14.5" x14ac:dyDescent="0.35">
      <c r="A101" s="25">
        <v>47</v>
      </c>
      <c r="B101" s="25"/>
      <c r="C101" s="35" t="s">
        <v>83</v>
      </c>
      <c r="D101" s="36"/>
      <c r="E101" s="36"/>
      <c r="F101" s="36"/>
      <c r="G101" s="36"/>
      <c r="H101" s="36"/>
      <c r="I101" s="36"/>
      <c r="J101" s="36" t="s">
        <v>83</v>
      </c>
      <c r="K101" s="36"/>
      <c r="L101" s="37">
        <v>26888996.979444992</v>
      </c>
    </row>
    <row r="102" spans="1:13" ht="13" x14ac:dyDescent="0.3">
      <c r="J102" s="68" t="s">
        <v>43</v>
      </c>
      <c r="K102" s="69"/>
      <c r="L102" s="49">
        <v>-321793672.26886272</v>
      </c>
    </row>
    <row r="103" spans="1:13" x14ac:dyDescent="0.25">
      <c r="A103" s="9" t="s">
        <v>84</v>
      </c>
    </row>
    <row r="104" spans="1:13" ht="14.5" x14ac:dyDescent="0.35">
      <c r="A104" s="1">
        <v>2</v>
      </c>
      <c r="B104" t="s">
        <v>85</v>
      </c>
    </row>
  </sheetData>
  <mergeCells count="11">
    <mergeCell ref="B26:N28"/>
    <mergeCell ref="D45:H45"/>
    <mergeCell ref="C95:J95"/>
    <mergeCell ref="C96:J96"/>
    <mergeCell ref="J102:K102"/>
    <mergeCell ref="B24:N24"/>
    <mergeCell ref="A9:N9"/>
    <mergeCell ref="A10:N10"/>
    <mergeCell ref="B14:N15"/>
    <mergeCell ref="B17:N18"/>
    <mergeCell ref="B20:N20"/>
  </mergeCells>
  <dataValidations count="1">
    <dataValidation type="list" allowBlank="1" showErrorMessage="1" error="Use the following date format when inserting a date:_x000a__x000a_Eg:  &quot;January 1, 2013&quot;" prompt="Use the following format eg: January 1, 2013" sqref="F42" xr:uid="{EDCE38A4-6004-45AF-B508-3A15EADB3D55}">
      <formula1>"CGAAP, MIFRS,USGAAP, ASPE"</formula1>
    </dataValidation>
  </dataValidations>
  <pageMargins left="0.7" right="0.7" top="0.75" bottom="0.75" header="0.3" footer="0.3"/>
  <pageSetup scale="3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2BC2B17DA609645B55856B502DCD708" ma:contentTypeVersion="0" ma:contentTypeDescription="Create a new document." ma:contentTypeScope="" ma:versionID="7501e697027496ec5616b7535dce6192">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A3C2E6-4DA7-4F2A-AE3C-1407DD3A57C1}">
  <ds:schemaRefs>
    <ds:schemaRef ds:uri="http://purl.org/dc/elements/1.1/"/>
    <ds:schemaRef ds:uri="http://schemas.openxmlformats.org/package/2006/metadata/core-properties"/>
    <ds:schemaRef ds:uri="http://schemas.microsoft.com/office/2006/documentManagement/types"/>
    <ds:schemaRef ds:uri="http://www.w3.org/XML/1998/namespace"/>
    <ds:schemaRef ds:uri="http://purl.org/dc/terms/"/>
    <ds:schemaRef ds:uri="http://schemas.microsoft.com/office/2006/metadata/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828F2CD5-E486-46C3-B8E4-CF4BAFE727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0A8DE22-3480-4931-AEB5-CEBDE0C73B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2-BA 2020</vt:lpstr>
      <vt:lpstr>2-BA 2021</vt:lpstr>
      <vt:lpstr>2-BA 2022</vt:lpstr>
      <vt:lpstr>2-BA 2023</vt:lpstr>
      <vt:lpstr>2-BA 2024</vt:lpstr>
      <vt:lpstr>2-BA 2025</vt:lpstr>
      <vt:lpstr>2-BA 2026</vt:lpstr>
      <vt:lpstr>2-BA 2027</vt:lpstr>
      <vt:lpstr>2-BA 2028</vt:lpstr>
      <vt:lpstr>2-BA 2029</vt:lpstr>
    </vt:vector>
  </TitlesOfParts>
  <Company>Toronto Hydro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Toronto Hydro</dc:creator>
  <cp:lastModifiedBy>Lisa Phin</cp:lastModifiedBy>
  <cp:lastPrinted>2019-04-27T21:03:57Z</cp:lastPrinted>
  <dcterms:created xsi:type="dcterms:W3CDTF">2014-06-14T12:30:59Z</dcterms:created>
  <dcterms:modified xsi:type="dcterms:W3CDTF">2024-08-14T19:13:36Z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0x010100E2BC2B17DA609645B55856B502DCD708</vt:lpwstr>
  </property>
  <property fmtid="{D5CDD505-2E9C-101B-9397-08002B2CF9AE}" pid="4" name="SV_HIDDEN_GRID_QUERY_LIST_4F35BF76-6C0D-4D9B-82B2-816C12CF3733">
    <vt:lpwstr>empty_477D106A-C0D6-4607-AEBD-E2C9D60EA279</vt:lpwstr>
  </property>
  <property fmtid="{D5CDD505-2E9C-101B-9397-08002B2CF9AE}" pid="5" name="MSIP_Label_1689ff65-c46b-482d-991c-de3cc8c3b259_Enabled">
    <vt:lpwstr>true</vt:lpwstr>
  </property>
  <property fmtid="{D5CDD505-2E9C-101B-9397-08002B2CF9AE}" pid="6" name="MSIP_Label_1689ff65-c46b-482d-991c-de3cc8c3b259_SetDate">
    <vt:lpwstr>2022-12-12T21:10:29Z</vt:lpwstr>
  </property>
  <property fmtid="{D5CDD505-2E9C-101B-9397-08002B2CF9AE}" pid="7" name="MSIP_Label_1689ff65-c46b-482d-991c-de3cc8c3b259_Method">
    <vt:lpwstr>Privileged</vt:lpwstr>
  </property>
  <property fmtid="{D5CDD505-2E9C-101B-9397-08002B2CF9AE}" pid="8" name="MSIP_Label_1689ff65-c46b-482d-991c-de3cc8c3b259_Name">
    <vt:lpwstr>Confidential - TH Internal Use Only</vt:lpwstr>
  </property>
  <property fmtid="{D5CDD505-2E9C-101B-9397-08002B2CF9AE}" pid="9" name="MSIP_Label_1689ff65-c46b-482d-991c-de3cc8c3b259_SiteId">
    <vt:lpwstr>cecf09d6-44f1-4c40-95a1-cbafb9319d75</vt:lpwstr>
  </property>
  <property fmtid="{D5CDD505-2E9C-101B-9397-08002B2CF9AE}" pid="10" name="MSIP_Label_1689ff65-c46b-482d-991c-de3cc8c3b259_ActionId">
    <vt:lpwstr>7e50ed41-6791-441d-a84d-354c14bab004</vt:lpwstr>
  </property>
  <property fmtid="{D5CDD505-2E9C-101B-9397-08002B2CF9AE}" pid="11" name="MSIP_Label_1689ff65-c46b-482d-991c-de3cc8c3b259_ContentBits">
    <vt:lpwstr>0</vt:lpwstr>
  </property>
</Properties>
</file>