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2025RateAppSettlement/Settlement Agreement/Final Settlement Submission/a) Settlement Proposal Schedules/"/>
    </mc:Choice>
  </mc:AlternateContent>
  <xr:revisionPtr revIDLastSave="0" documentId="13_ncr:1_{81C55D29-48CA-4AFD-BCCA-9E4BDEA19542}" xr6:coauthVersionLast="47" xr6:coauthVersionMax="47" xr10:uidLastSave="{00000000-0000-0000-0000-000000000000}"/>
  <bookViews>
    <workbookView xWindow="-110" yWindow="-110" windowWidth="19420" windowHeight="10420" xr2:uid="{87055878-D5B6-44AE-A3FE-FC3905E6B181}"/>
  </bookViews>
  <sheets>
    <sheet name="2-AA ISA by Program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Parse_Out" hidden="1">#REF!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zad" hidden="1">{#N/A,#N/A,FALSE,"Aging Summary";#N/A,#N/A,FALSE,"Ratio Analysis";#N/A,#N/A,FALSE,"Test 120 Day Accts";#N/A,#N/A,FALSE,"Tickmarks"}</definedName>
    <definedName name="Crystal_1_1_WEBI_DataGrid" localSheetId="0" hidden="1">[1]summary!#REF!</definedName>
    <definedName name="Crystal_1_1_WEBI_DataGrid" hidden="1">[1]summary!#REF!</definedName>
    <definedName name="Crystal_1_1_WEBI_HHeading" localSheetId="0" hidden="1">[1]summary!#REF!</definedName>
    <definedName name="Crystal_1_1_WEBI_HHeading" hidden="1">[1]summary!#REF!</definedName>
    <definedName name="Crystal_1_1_WEBI_Table" localSheetId="0" hidden="1">[1]summary!#REF!</definedName>
    <definedName name="Crystal_1_1_WEBI_Table" hidden="1">[1]summary!#REF!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rtt" hidden="1">#REF!</definedName>
    <definedName name="etet" localSheetId="0" hidden="1">#REF!</definedName>
    <definedName name="etet" hidden="1">#REF!</definedName>
    <definedName name="etette" hidden="1">#REF!</definedName>
    <definedName name="fdsfdsf" hidden="1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sfs" hidden="1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kjhk" localSheetId="0" hidden="1">{#N/A,#N/A,FALSE,"Aging Summary";#N/A,#N/A,FALSE,"Ratio Analysis";#N/A,#N/A,FALSE,"Test 120 Day Accts";#N/A,#N/A,FALSE,"Tickmarks"}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yiyi" hidden="1">#REF!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0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j\" localSheetId="0" hidden="1">{#N/A,#N/A,FALSE,"Aging Summary";#N/A,#N/A,FALSE,"Ratio Analysis";#N/A,#N/A,FALSE,"Test 120 Day Accts";#N/A,#N/A,FALSE,"Tickmarks"}</definedName>
    <definedName name="kjj\" hidden="1">{#N/A,#N/A,FALSE,"Aging Summary";#N/A,#N/A,FALSE,"Ratio Analysis";#N/A,#N/A,FALSE,"Test 120 Day Accts";#N/A,#N/A,FALSE,"Tickmarks"}</definedName>
    <definedName name="kkgk" hidden="1">#REF!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jljlj" hidden="1">#REF!</definedName>
    <definedName name="lkjlj" hidden="1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'2-AA ISA by Program'!$A$1:$H$55</definedName>
    <definedName name="q" hidden="1">#REF!</definedName>
    <definedName name="retet" hidden="1">#REF!</definedName>
    <definedName name="retett" hidden="1">#REF!</definedName>
    <definedName name="rewrewr" hidden="1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ffdsf" hidden="1">#REF!</definedName>
    <definedName name="sfsfs" hidden="1">#REF!</definedName>
    <definedName name="tretert" localSheetId="0" hidden="1">#REF!</definedName>
    <definedName name="tretert" hidden="1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xvx" hidden="1">#REF!</definedName>
    <definedName name="w" localSheetId="0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0" hidden="1">{"income",#N/A,FALSE,"income_statement"}</definedName>
    <definedName name="wrn.income." hidden="1">{"income",#N/A,FALSE,"income_statement"}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D49" i="1"/>
  <c r="K49" i="1"/>
  <c r="J49" i="1"/>
  <c r="I49" i="1"/>
  <c r="H49" i="1"/>
  <c r="G49" i="1"/>
  <c r="F49" i="1"/>
  <c r="C49" i="1"/>
  <c r="B49" i="1"/>
  <c r="D47" i="1"/>
  <c r="I47" i="1"/>
  <c r="H47" i="1"/>
  <c r="K47" i="1"/>
  <c r="J47" i="1"/>
  <c r="G47" i="1"/>
  <c r="F47" i="1"/>
  <c r="E47" i="1"/>
  <c r="C47" i="1"/>
  <c r="B47" i="1"/>
  <c r="K41" i="1"/>
  <c r="J41" i="1"/>
  <c r="I41" i="1"/>
  <c r="H41" i="1"/>
  <c r="G41" i="1"/>
  <c r="F41" i="1"/>
  <c r="E41" i="1"/>
  <c r="D41" i="1"/>
  <c r="C41" i="1"/>
  <c r="B41" i="1"/>
  <c r="K32" i="1"/>
  <c r="J32" i="1"/>
  <c r="C32" i="1"/>
  <c r="B32" i="1"/>
  <c r="D32" i="1"/>
  <c r="F32" i="1"/>
  <c r="I32" i="1"/>
  <c r="H32" i="1"/>
  <c r="G32" i="1"/>
  <c r="E32" i="1"/>
  <c r="K20" i="1"/>
  <c r="J20" i="1"/>
  <c r="C20" i="1"/>
  <c r="B20" i="1"/>
  <c r="I20" i="1"/>
  <c r="H20" i="1"/>
  <c r="G20" i="1"/>
  <c r="F20" i="1"/>
  <c r="E20" i="1"/>
  <c r="D20" i="1"/>
  <c r="J50" i="1" l="1"/>
  <c r="K50" i="1"/>
  <c r="D50" i="1"/>
  <c r="E50" i="1"/>
  <c r="C50" i="1"/>
  <c r="F50" i="1"/>
  <c r="G50" i="1"/>
  <c r="B50" i="1"/>
  <c r="I50" i="1"/>
  <c r="H50" i="1"/>
</calcChain>
</file>

<file path=xl/sharedStrings.xml><?xml version="1.0" encoding="utf-8"?>
<sst xmlns="http://schemas.openxmlformats.org/spreadsheetml/2006/main" count="61" uniqueCount="52">
  <si>
    <t>File Number:</t>
  </si>
  <si>
    <t>Exhibit:</t>
  </si>
  <si>
    <t>Page:</t>
  </si>
  <si>
    <t>Date:</t>
  </si>
  <si>
    <t>Appendix 2-AA</t>
  </si>
  <si>
    <t>ISA Project Table</t>
  </si>
  <si>
    <t>Net ISA</t>
  </si>
  <si>
    <t>Projects</t>
  </si>
  <si>
    <t>Reporting Basis</t>
  </si>
  <si>
    <t>MIFRS</t>
  </si>
  <si>
    <t>Customer and Generation Connections</t>
  </si>
  <si>
    <t>Externally Initiated Plant Relocations &amp; Expansion</t>
  </si>
  <si>
    <t>Generation Protection, Monitoring and Control</t>
  </si>
  <si>
    <t>Load Demand</t>
  </si>
  <si>
    <t>Metering</t>
  </si>
  <si>
    <t>System Access Net Expenditures</t>
  </si>
  <si>
    <t>Area Conversions</t>
  </si>
  <si>
    <t>Network System Renewal</t>
  </si>
  <si>
    <t>Reactive and Corrective Capital</t>
  </si>
  <si>
    <t>Stations Renewal</t>
  </si>
  <si>
    <t>Underground Renewal - Downtown</t>
  </si>
  <si>
    <t>Underground Renewal - Horseshoe</t>
  </si>
  <si>
    <t>Overhead Infrastructure Relocation</t>
  </si>
  <si>
    <t>SCADAMATE R1 Renewal</t>
  </si>
  <si>
    <t>PILC Piece Outs &amp; Leakers</t>
  </si>
  <si>
    <t>Underground Legacy Infrastructure</t>
  </si>
  <si>
    <t>Overhead System Renewal</t>
  </si>
  <si>
    <t>System Renewal Net Expenditures</t>
  </si>
  <si>
    <t>Network Condition Monitoring and Control</t>
  </si>
  <si>
    <t>Overhead Momentary Reduction</t>
  </si>
  <si>
    <t>Stations Expansion</t>
  </si>
  <si>
    <t>System Enhancements</t>
  </si>
  <si>
    <t>Handwell Upgrades</t>
  </si>
  <si>
    <t>Polymer SMD-20 Renewal</t>
  </si>
  <si>
    <t>Design Enhancement</t>
  </si>
  <si>
    <t>Non-Wires Alternative</t>
  </si>
  <si>
    <t>System Service Net Expenditures</t>
  </si>
  <si>
    <t>Facilities Management and Security</t>
  </si>
  <si>
    <t>Enterprise Data Centre</t>
  </si>
  <si>
    <t>Fleet and Equipment</t>
  </si>
  <si>
    <t>IT/OT Systems</t>
  </si>
  <si>
    <t>Control Operations Reinforcement</t>
  </si>
  <si>
    <t>General Plant Net Expenditures</t>
  </si>
  <si>
    <t>Miscellaneous</t>
  </si>
  <si>
    <t>Other Total</t>
  </si>
  <si>
    <t>Total</t>
  </si>
  <si>
    <t>Notes:</t>
  </si>
  <si>
    <t>1   AFUDC is included in each of the programs</t>
  </si>
  <si>
    <t>2   Non-Rate Regulated Utility Assets are excluded from the tables.</t>
  </si>
  <si>
    <t>EB-2023-0195</t>
  </si>
  <si>
    <t>Settlement Proposal</t>
  </si>
  <si>
    <t>Schedule: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</si>
</sst>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15" fontId="4" fillId="2" borderId="0" xfId="0" applyNumberFormat="1" applyFont="1" applyFill="1" applyAlignment="1" applyProtection="1">
      <alignment horizontal="right" vertical="top"/>
      <protection locked="0"/>
    </xf>
    <xf numFmtId="0" fontId="5" fillId="0" borderId="0" xfId="0" applyFont="1" applyAlignment="1">
      <alignment vertical="top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164" fontId="0" fillId="0" borderId="2" xfId="2" applyNumberFormat="1" applyFont="1" applyFill="1" applyBorder="1" applyProtection="1">
      <protection locked="0"/>
    </xf>
    <xf numFmtId="43" fontId="0" fillId="0" borderId="0" xfId="1" applyFont="1" applyProtection="1">
      <protection locked="0"/>
    </xf>
    <xf numFmtId="0" fontId="3" fillId="4" borderId="7" xfId="0" applyFont="1" applyFill="1" applyBorder="1" applyProtection="1">
      <protection locked="0"/>
    </xf>
    <xf numFmtId="164" fontId="2" fillId="4" borderId="8" xfId="0" applyNumberFormat="1" applyFont="1" applyFill="1" applyBorder="1"/>
    <xf numFmtId="0" fontId="3" fillId="0" borderId="9" xfId="0" applyFont="1" applyBorder="1" applyAlignment="1" applyProtection="1">
      <alignment wrapText="1"/>
      <protection locked="0"/>
    </xf>
    <xf numFmtId="0" fontId="3" fillId="0" borderId="9" xfId="0" applyFont="1" applyBorder="1" applyProtection="1">
      <protection locked="0"/>
    </xf>
    <xf numFmtId="0" fontId="3" fillId="4" borderId="9" xfId="0" applyFont="1" applyFill="1" applyBorder="1" applyProtection="1"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4" borderId="2" xfId="0" applyFont="1" applyFill="1" applyBorder="1" applyProtection="1">
      <protection locked="0"/>
    </xf>
    <xf numFmtId="0" fontId="3" fillId="0" borderId="10" xfId="3" applyFont="1" applyBorder="1" applyAlignment="1">
      <alignment wrapText="1"/>
    </xf>
    <xf numFmtId="164" fontId="2" fillId="4" borderId="2" xfId="0" applyNumberFormat="1" applyFont="1" applyFill="1" applyBorder="1"/>
    <xf numFmtId="3" fontId="3" fillId="4" borderId="11" xfId="0" applyNumberFormat="1" applyFont="1" applyFill="1" applyBorder="1"/>
    <xf numFmtId="164" fontId="3" fillId="4" borderId="11" xfId="0" applyNumberFormat="1" applyFont="1" applyFill="1" applyBorder="1"/>
    <xf numFmtId="164" fontId="0" fillId="0" borderId="0" xfId="0" applyNumberFormat="1" applyProtection="1"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Protection="1">
      <protection locked="0"/>
    </xf>
    <xf numFmtId="0" fontId="4" fillId="0" borderId="0" xfId="4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left" vertical="top"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122 2" xfId="3" xr:uid="{894D16DA-EBAB-420E-89F5-76D4CD7545E6}"/>
    <cellStyle name="Normal 2 15" xfId="4" xr:uid="{5910FF42-8C5A-4C88-9C3A-61BDFDFA4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1570-4394-41AC-A953-EBEE551B3105}">
  <sheetPr>
    <pageSetUpPr fitToPage="1"/>
  </sheetPr>
  <dimension ref="A1:W55"/>
  <sheetViews>
    <sheetView tabSelected="1" topLeftCell="A9" zoomScaleNormal="100" workbookViewId="0"/>
  </sheetViews>
  <sheetFormatPr defaultColWidth="9.453125" defaultRowHeight="14.5" outlineLevelRow="1" x14ac:dyDescent="0.35"/>
  <cols>
    <col min="1" max="1" width="58" style="1" customWidth="1"/>
    <col min="2" max="11" width="13.81640625" style="1" customWidth="1"/>
    <col min="12" max="16384" width="9.453125" style="1"/>
  </cols>
  <sheetData>
    <row r="1" spans="1:23" hidden="1" outlineLevel="1" x14ac:dyDescent="0.35">
      <c r="J1" s="2" t="s">
        <v>0</v>
      </c>
      <c r="K1" s="33" t="s">
        <v>49</v>
      </c>
    </row>
    <row r="2" spans="1:23" hidden="1" outlineLevel="1" x14ac:dyDescent="0.35">
      <c r="J2" s="2" t="s">
        <v>1</v>
      </c>
      <c r="K2" s="3" t="s">
        <v>50</v>
      </c>
    </row>
    <row r="3" spans="1:23" hidden="1" outlineLevel="1" x14ac:dyDescent="0.35">
      <c r="J3" s="2"/>
      <c r="K3" s="3"/>
    </row>
    <row r="4" spans="1:23" hidden="1" outlineLevel="1" x14ac:dyDescent="0.35">
      <c r="J4" s="2" t="s">
        <v>51</v>
      </c>
      <c r="K4" s="3">
        <v>11</v>
      </c>
    </row>
    <row r="5" spans="1:23" hidden="1" outlineLevel="1" x14ac:dyDescent="0.35">
      <c r="J5" s="2" t="s">
        <v>2</v>
      </c>
      <c r="K5" s="4"/>
    </row>
    <row r="6" spans="1:23" hidden="1" outlineLevel="1" x14ac:dyDescent="0.35">
      <c r="J6" s="2"/>
      <c r="K6" s="5"/>
    </row>
    <row r="7" spans="1:23" hidden="1" outlineLevel="1" x14ac:dyDescent="0.35">
      <c r="J7" s="2" t="s">
        <v>3</v>
      </c>
      <c r="K7" s="6">
        <v>45520</v>
      </c>
    </row>
    <row r="8" spans="1:23" hidden="1" outlineLevel="1" x14ac:dyDescent="0.35"/>
    <row r="9" spans="1:23" ht="18" collapsed="1" x14ac:dyDescent="0.4">
      <c r="A9" s="34" t="s">
        <v>4</v>
      </c>
      <c r="B9" s="34"/>
      <c r="C9" s="34"/>
      <c r="D9" s="34"/>
      <c r="E9" s="34"/>
      <c r="F9" s="34"/>
      <c r="G9" s="7"/>
      <c r="H9" s="7"/>
      <c r="I9" s="8"/>
    </row>
    <row r="10" spans="1:23" ht="18" x14ac:dyDescent="0.4">
      <c r="A10" s="34" t="s">
        <v>5</v>
      </c>
      <c r="B10" s="34"/>
      <c r="C10" s="34"/>
      <c r="D10" s="34"/>
      <c r="E10" s="34"/>
      <c r="F10" s="34"/>
      <c r="G10" s="7"/>
      <c r="H10" s="7"/>
      <c r="I10" s="8"/>
    </row>
    <row r="11" spans="1:23" x14ac:dyDescent="0.35">
      <c r="A11" s="9"/>
      <c r="B11" s="10" t="s">
        <v>6</v>
      </c>
    </row>
    <row r="12" spans="1:23" ht="15" thickBot="1" x14ac:dyDescent="0.4">
      <c r="A12" s="11"/>
      <c r="B12" s="11"/>
      <c r="C12" s="11"/>
      <c r="D12" s="11"/>
      <c r="E12" s="11"/>
      <c r="F12" s="11"/>
      <c r="G12" s="11"/>
    </row>
    <row r="13" spans="1:23" x14ac:dyDescent="0.35">
      <c r="A13" s="12" t="s">
        <v>7</v>
      </c>
      <c r="B13" s="13">
        <v>2020</v>
      </c>
      <c r="C13" s="13">
        <v>2021</v>
      </c>
      <c r="D13" s="13">
        <v>2022</v>
      </c>
      <c r="E13" s="13">
        <v>2023</v>
      </c>
      <c r="F13" s="13">
        <v>2024</v>
      </c>
      <c r="G13" s="13">
        <v>2025</v>
      </c>
      <c r="H13" s="13">
        <v>2026</v>
      </c>
      <c r="I13" s="13">
        <v>2027</v>
      </c>
      <c r="J13" s="13">
        <v>2028</v>
      </c>
      <c r="K13" s="13">
        <v>2029</v>
      </c>
    </row>
    <row r="14" spans="1:23" x14ac:dyDescent="0.35">
      <c r="A14" s="14" t="s">
        <v>8</v>
      </c>
      <c r="B14" s="15" t="s">
        <v>9</v>
      </c>
      <c r="C14" s="15" t="s">
        <v>9</v>
      </c>
      <c r="D14" s="15" t="s">
        <v>9</v>
      </c>
      <c r="E14" s="15" t="s">
        <v>9</v>
      </c>
      <c r="F14" s="15" t="s">
        <v>9</v>
      </c>
      <c r="G14" s="15" t="s">
        <v>9</v>
      </c>
      <c r="H14" s="15" t="s">
        <v>9</v>
      </c>
      <c r="I14" s="15" t="s">
        <v>9</v>
      </c>
      <c r="J14" s="15" t="s">
        <v>9</v>
      </c>
      <c r="K14" s="15" t="s">
        <v>9</v>
      </c>
    </row>
    <row r="15" spans="1:23" x14ac:dyDescent="0.35">
      <c r="A15" s="16" t="s">
        <v>10</v>
      </c>
      <c r="B15" s="17">
        <v>45.855516035972919</v>
      </c>
      <c r="C15" s="17">
        <v>72.237522377551556</v>
      </c>
      <c r="D15" s="17">
        <v>72.886650685526362</v>
      </c>
      <c r="E15" s="17">
        <v>59.836200250554057</v>
      </c>
      <c r="F15" s="17">
        <v>92.368383779925793</v>
      </c>
      <c r="G15" s="17">
        <v>86.695818351389974</v>
      </c>
      <c r="H15" s="17">
        <v>88.665381185671066</v>
      </c>
      <c r="I15" s="17">
        <v>93.016143442951176</v>
      </c>
      <c r="J15" s="17">
        <v>98.110148290488439</v>
      </c>
      <c r="K15" s="17">
        <v>103.36798802933004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x14ac:dyDescent="0.35">
      <c r="A16" s="16" t="s">
        <v>11</v>
      </c>
      <c r="B16" s="17">
        <v>11.338390760000035</v>
      </c>
      <c r="C16" s="17">
        <v>9.5974539299999773</v>
      </c>
      <c r="D16" s="17">
        <v>9.1216651899999821</v>
      </c>
      <c r="E16" s="17">
        <v>22.984188279243686</v>
      </c>
      <c r="F16" s="17">
        <v>10.545782731500077</v>
      </c>
      <c r="G16" s="17">
        <v>11.824238440786708</v>
      </c>
      <c r="H16" s="17">
        <v>14.683162432963716</v>
      </c>
      <c r="I16" s="17">
        <v>13.16214623114772</v>
      </c>
      <c r="J16" s="17">
        <v>15.642759443925277</v>
      </c>
      <c r="K16" s="17">
        <v>14.084732860774061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x14ac:dyDescent="0.35">
      <c r="A17" s="16" t="s">
        <v>12</v>
      </c>
      <c r="B17" s="17">
        <v>5.9684256000000022E-3</v>
      </c>
      <c r="C17" s="17">
        <v>0.2571641449999999</v>
      </c>
      <c r="D17" s="17">
        <v>8.8723536000000023E-3</v>
      </c>
      <c r="E17" s="17">
        <v>0</v>
      </c>
      <c r="F17" s="17">
        <v>0.3823424694</v>
      </c>
      <c r="G17" s="17">
        <v>0.21727513079999999</v>
      </c>
      <c r="H17" s="17">
        <v>0.12709375257474045</v>
      </c>
      <c r="I17" s="17">
        <v>0.45475985776695343</v>
      </c>
      <c r="J17" s="17">
        <v>0.45596940048590384</v>
      </c>
      <c r="K17" s="17">
        <v>1.0613070924506602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x14ac:dyDescent="0.35">
      <c r="A18" s="16" t="s">
        <v>13</v>
      </c>
      <c r="B18" s="17">
        <v>14.549340118559563</v>
      </c>
      <c r="C18" s="17">
        <v>39.645363129203339</v>
      </c>
      <c r="D18" s="17">
        <v>30.678892631891788</v>
      </c>
      <c r="E18" s="17">
        <v>26.51050986656924</v>
      </c>
      <c r="F18" s="17">
        <v>21.762873828592653</v>
      </c>
      <c r="G18" s="17">
        <v>37.90931456565287</v>
      </c>
      <c r="H18" s="17">
        <v>43.075916128845954</v>
      </c>
      <c r="I18" s="17">
        <v>40.623251005710372</v>
      </c>
      <c r="J18" s="17">
        <v>41.948237034930244</v>
      </c>
      <c r="K18" s="17">
        <v>44.841389980077778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x14ac:dyDescent="0.35">
      <c r="A19" s="16" t="s">
        <v>14</v>
      </c>
      <c r="B19" s="17">
        <v>25.271374970698716</v>
      </c>
      <c r="C19" s="17">
        <v>11.950030509617235</v>
      </c>
      <c r="D19" s="17">
        <v>12.288589030099436</v>
      </c>
      <c r="E19" s="17">
        <v>9.3202049500106288</v>
      </c>
      <c r="F19" s="17">
        <v>24.509542397436064</v>
      </c>
      <c r="G19" s="17">
        <v>51.08665616580128</v>
      </c>
      <c r="H19" s="17">
        <v>62.459139983224169</v>
      </c>
      <c r="I19" s="17">
        <v>67.671753020567579</v>
      </c>
      <c r="J19" s="17">
        <v>47.760312206711916</v>
      </c>
      <c r="K19" s="17">
        <v>22.342098354131874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x14ac:dyDescent="0.35">
      <c r="A20" s="19" t="s">
        <v>15</v>
      </c>
      <c r="B20" s="20">
        <f t="shared" ref="B20:K20" si="0">SUM(B15:B19)</f>
        <v>97.020590310831224</v>
      </c>
      <c r="C20" s="20">
        <f t="shared" si="0"/>
        <v>133.68753409137213</v>
      </c>
      <c r="D20" s="20">
        <f t="shared" si="0"/>
        <v>124.98466989111756</v>
      </c>
      <c r="E20" s="20">
        <f t="shared" si="0"/>
        <v>118.65110334637761</v>
      </c>
      <c r="F20" s="20">
        <f t="shared" si="0"/>
        <v>149.5689252068546</v>
      </c>
      <c r="G20" s="20">
        <f t="shared" si="0"/>
        <v>187.73330265443084</v>
      </c>
      <c r="H20" s="20">
        <f t="shared" si="0"/>
        <v>209.01069348327962</v>
      </c>
      <c r="I20" s="20">
        <f t="shared" si="0"/>
        <v>214.9280535581438</v>
      </c>
      <c r="J20" s="20">
        <f t="shared" si="0"/>
        <v>203.91742637654178</v>
      </c>
      <c r="K20" s="20">
        <f t="shared" si="0"/>
        <v>185.69751631676442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x14ac:dyDescent="0.35">
      <c r="A21" s="21" t="s">
        <v>16</v>
      </c>
      <c r="B21" s="17">
        <v>35.653141376182958</v>
      </c>
      <c r="C21" s="17">
        <v>52.501578572663803</v>
      </c>
      <c r="D21" s="17">
        <v>28.272437228602975</v>
      </c>
      <c r="E21" s="17">
        <v>38.715148836303094</v>
      </c>
      <c r="F21" s="17">
        <v>53.393936617219673</v>
      </c>
      <c r="G21" s="17">
        <v>57.219734965637976</v>
      </c>
      <c r="H21" s="17">
        <v>54.318409122183006</v>
      </c>
      <c r="I21" s="17">
        <v>38.832382582913766</v>
      </c>
      <c r="J21" s="17">
        <v>35.188257918952203</v>
      </c>
      <c r="K21" s="17">
        <v>34.208866723004448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x14ac:dyDescent="0.35">
      <c r="A22" s="22" t="s">
        <v>17</v>
      </c>
      <c r="B22" s="17">
        <v>25.604788867292747</v>
      </c>
      <c r="C22" s="17">
        <v>13.98556630096321</v>
      </c>
      <c r="D22" s="17">
        <v>31.391185832118801</v>
      </c>
      <c r="E22" s="17">
        <v>31.755891136153895</v>
      </c>
      <c r="F22" s="17">
        <v>24.242405292246971</v>
      </c>
      <c r="G22" s="17">
        <v>17.375986182244574</v>
      </c>
      <c r="H22" s="17">
        <v>13.943745047041411</v>
      </c>
      <c r="I22" s="17">
        <v>22.020058709286804</v>
      </c>
      <c r="J22" s="17">
        <v>25.769019769627558</v>
      </c>
      <c r="K22" s="17">
        <v>27.943526150365635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x14ac:dyDescent="0.35">
      <c r="A23" s="22" t="s">
        <v>18</v>
      </c>
      <c r="B23" s="17">
        <v>54.619639581167768</v>
      </c>
      <c r="C23" s="17">
        <v>54.69025410971232</v>
      </c>
      <c r="D23" s="17">
        <v>53.557455024629583</v>
      </c>
      <c r="E23" s="17">
        <v>54.98099732321797</v>
      </c>
      <c r="F23" s="17">
        <v>60.894635735124801</v>
      </c>
      <c r="G23" s="17">
        <v>58.426820799195468</v>
      </c>
      <c r="H23" s="17">
        <v>55.965877611103771</v>
      </c>
      <c r="I23" s="17">
        <v>56.752445743828453</v>
      </c>
      <c r="J23" s="17">
        <v>58.136491675033511</v>
      </c>
      <c r="K23" s="17">
        <v>59.955864340601188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x14ac:dyDescent="0.35">
      <c r="A24" s="22" t="s">
        <v>19</v>
      </c>
      <c r="B24" s="17">
        <v>32.883256639498207</v>
      </c>
      <c r="C24" s="17">
        <v>41.418918261910498</v>
      </c>
      <c r="D24" s="17">
        <v>21.070219622673687</v>
      </c>
      <c r="E24" s="17">
        <v>25.181948885267861</v>
      </c>
      <c r="F24" s="17">
        <v>21.995775749678337</v>
      </c>
      <c r="G24" s="17">
        <v>37.250581681008264</v>
      </c>
      <c r="H24" s="17">
        <v>38.785002000152872</v>
      </c>
      <c r="I24" s="17">
        <v>59.920101562302143</v>
      </c>
      <c r="J24" s="17">
        <v>53.458192119513086</v>
      </c>
      <c r="K24" s="17">
        <v>67.545041461473744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x14ac:dyDescent="0.35">
      <c r="A25" s="22" t="s">
        <v>20</v>
      </c>
      <c r="B25" s="17">
        <v>3.0753876531018087</v>
      </c>
      <c r="C25" s="17">
        <v>8.8268212340721277</v>
      </c>
      <c r="D25" s="17">
        <v>14.768593446186136</v>
      </c>
      <c r="E25" s="17">
        <v>29.39297958216175</v>
      </c>
      <c r="F25" s="17">
        <v>17.465886781147081</v>
      </c>
      <c r="G25" s="17">
        <v>18.07305256165143</v>
      </c>
      <c r="H25" s="17">
        <v>20.50948628787976</v>
      </c>
      <c r="I25" s="17">
        <v>25.305568189959352</v>
      </c>
      <c r="J25" s="17">
        <v>31.99675331488795</v>
      </c>
      <c r="K25" s="17">
        <v>36.560822706557474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x14ac:dyDescent="0.35">
      <c r="A26" s="22" t="s">
        <v>21</v>
      </c>
      <c r="B26" s="17">
        <v>86.044862538905264</v>
      </c>
      <c r="C26" s="17">
        <v>48.935987392464298</v>
      </c>
      <c r="D26" s="17">
        <v>65.926653234313605</v>
      </c>
      <c r="E26" s="17">
        <v>61.974412183192804</v>
      </c>
      <c r="F26" s="17">
        <v>94.265443491221177</v>
      </c>
      <c r="G26" s="17">
        <v>89.357695352177672</v>
      </c>
      <c r="H26" s="17">
        <v>76.923598516304608</v>
      </c>
      <c r="I26" s="17">
        <v>80.216789945351223</v>
      </c>
      <c r="J26" s="17">
        <v>85.701242882945849</v>
      </c>
      <c r="K26" s="17">
        <v>90.317545078076733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x14ac:dyDescent="0.35">
      <c r="A27" s="22" t="s">
        <v>22</v>
      </c>
      <c r="B27" s="17">
        <v>0.99138243505677126</v>
      </c>
      <c r="C27" s="17">
        <v>0.17725701804859573</v>
      </c>
      <c r="D27" s="17">
        <v>0.17075284534936613</v>
      </c>
      <c r="E27" s="17">
        <v>-2.7534378678040948E-4</v>
      </c>
      <c r="F27" s="17">
        <v>9.775663472844158E-2</v>
      </c>
      <c r="G27" s="17">
        <v>4.1679825335653481E-2</v>
      </c>
      <c r="H27" s="17">
        <v>1.1158020774432115E-2</v>
      </c>
      <c r="I27" s="17">
        <v>3.7708425988133235E-3</v>
      </c>
      <c r="J27" s="17">
        <v>1.2743527004007485E-3</v>
      </c>
      <c r="K27" s="17">
        <v>4.3066629339812319E-4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x14ac:dyDescent="0.35">
      <c r="A28" s="22" t="s">
        <v>23</v>
      </c>
      <c r="B28" s="17">
        <v>1.5649891274044412</v>
      </c>
      <c r="C28" s="17">
        <v>2.2436866407772253E-2</v>
      </c>
      <c r="D28" s="17">
        <v>-8.0063804217431565E-3</v>
      </c>
      <c r="E28" s="17">
        <v>8.6552790353393236E-3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x14ac:dyDescent="0.35">
      <c r="A29" s="22" t="s">
        <v>24</v>
      </c>
      <c r="B29" s="17">
        <v>0.18558563325307081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x14ac:dyDescent="0.35">
      <c r="A30" s="22" t="s">
        <v>25</v>
      </c>
      <c r="B30" s="17">
        <v>2.6944842135175509</v>
      </c>
      <c r="C30" s="17">
        <v>-0.12468399196281468</v>
      </c>
      <c r="D30" s="17">
        <v>0.20555040449378562</v>
      </c>
      <c r="E30" s="17">
        <v>0.46955165770525431</v>
      </c>
      <c r="F30" s="17">
        <v>3.3472332892540091E-2</v>
      </c>
      <c r="G30" s="17">
        <v>0.27690680241270216</v>
      </c>
      <c r="H30" s="17">
        <v>0.42121921627082254</v>
      </c>
      <c r="I30" s="17">
        <v>0.48293858552346852</v>
      </c>
      <c r="J30" s="17">
        <v>0.51901826205937429</v>
      </c>
      <c r="K30" s="17">
        <v>0.55615647312115224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x14ac:dyDescent="0.35">
      <c r="A31" s="22" t="s">
        <v>26</v>
      </c>
      <c r="B31" s="17">
        <v>32.097908353935679</v>
      </c>
      <c r="C31" s="17">
        <v>37.656382001792444</v>
      </c>
      <c r="D31" s="17">
        <v>40.722396297237722</v>
      </c>
      <c r="E31" s="17">
        <v>39.639895064210222</v>
      </c>
      <c r="F31" s="17">
        <v>57.19114421077861</v>
      </c>
      <c r="G31" s="17">
        <v>51.071782539585257</v>
      </c>
      <c r="H31" s="17">
        <v>51.359926181633952</v>
      </c>
      <c r="I31" s="17">
        <v>62.105443274907714</v>
      </c>
      <c r="J31" s="17">
        <v>70.448696560218025</v>
      </c>
      <c r="K31" s="17">
        <v>72.96023568745008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x14ac:dyDescent="0.35">
      <c r="A32" s="23" t="s">
        <v>27</v>
      </c>
      <c r="B32" s="20">
        <f t="shared" ref="B32:K32" si="1">SUM(B21:B31)</f>
        <v>275.4154264193163</v>
      </c>
      <c r="C32" s="20">
        <f t="shared" si="1"/>
        <v>258.09051776607225</v>
      </c>
      <c r="D32" s="20">
        <f t="shared" si="1"/>
        <v>256.07723755518396</v>
      </c>
      <c r="E32" s="20">
        <f t="shared" si="1"/>
        <v>282.11920460346147</v>
      </c>
      <c r="F32" s="20">
        <f t="shared" si="1"/>
        <v>329.58045684503759</v>
      </c>
      <c r="G32" s="20">
        <f t="shared" si="1"/>
        <v>329.09424070924911</v>
      </c>
      <c r="H32" s="20">
        <f t="shared" si="1"/>
        <v>312.23842200334462</v>
      </c>
      <c r="I32" s="20">
        <f t="shared" si="1"/>
        <v>345.63949943667177</v>
      </c>
      <c r="J32" s="20">
        <f t="shared" si="1"/>
        <v>361.21894685593799</v>
      </c>
      <c r="K32" s="20">
        <f t="shared" si="1"/>
        <v>390.04848928694389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x14ac:dyDescent="0.35">
      <c r="A33" s="24" t="s">
        <v>28</v>
      </c>
      <c r="B33" s="17">
        <v>8.6695713300564741</v>
      </c>
      <c r="C33" s="17">
        <v>12.727340196662908</v>
      </c>
      <c r="D33" s="17">
        <v>9.5834900938990941</v>
      </c>
      <c r="E33" s="17">
        <v>19.912827119470421</v>
      </c>
      <c r="F33" s="17">
        <v>4.4022246502205773</v>
      </c>
      <c r="G33" s="17">
        <v>4.7063644987151854</v>
      </c>
      <c r="H33" s="17">
        <v>2.0403942509212412</v>
      </c>
      <c r="I33" s="17">
        <v>0.80634648828312872</v>
      </c>
      <c r="J33" s="17">
        <v>0.56738016864063168</v>
      </c>
      <c r="K33" s="17">
        <v>0.53858530214807843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x14ac:dyDescent="0.35">
      <c r="A34" s="24" t="s">
        <v>29</v>
      </c>
      <c r="B34" s="17">
        <v>0.47827120277590252</v>
      </c>
      <c r="C34" s="17">
        <v>1.7026909062845374E-3</v>
      </c>
      <c r="D34" s="17">
        <v>-2.4302153047551405E-4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x14ac:dyDescent="0.35">
      <c r="A35" s="24" t="s">
        <v>30</v>
      </c>
      <c r="B35" s="17">
        <v>7.1432273740682133</v>
      </c>
      <c r="C35" s="17">
        <v>15.148527059999999</v>
      </c>
      <c r="D35" s="17">
        <v>88.264585769999997</v>
      </c>
      <c r="E35" s="17">
        <v>60.724592370000003</v>
      </c>
      <c r="F35" s="17">
        <v>8.8826793216881033</v>
      </c>
      <c r="G35" s="17">
        <v>7.4560215265497209</v>
      </c>
      <c r="H35" s="17">
        <v>20.879849072900971</v>
      </c>
      <c r="I35" s="17">
        <v>10.668391098511195</v>
      </c>
      <c r="J35" s="17">
        <v>1.4010465719932663</v>
      </c>
      <c r="K35" s="17">
        <v>34.144482027615361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x14ac:dyDescent="0.35">
      <c r="A36" s="24" t="s">
        <v>31</v>
      </c>
      <c r="B36" s="17">
        <v>9.1076814591242918</v>
      </c>
      <c r="C36" s="17">
        <v>2.2864798099863735</v>
      </c>
      <c r="D36" s="17">
        <v>9.8041308318399274</v>
      </c>
      <c r="E36" s="17">
        <v>4.7798575269866772</v>
      </c>
      <c r="F36" s="17">
        <v>3.9293013502085508</v>
      </c>
      <c r="G36" s="17">
        <v>10.916317583291097</v>
      </c>
      <c r="H36" s="17">
        <v>16.093044120926642</v>
      </c>
      <c r="I36" s="17">
        <v>23.543311257930775</v>
      </c>
      <c r="J36" s="17">
        <v>26.464813410875898</v>
      </c>
      <c r="K36" s="17">
        <v>29.513839627646473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x14ac:dyDescent="0.35">
      <c r="A37" s="24" t="s">
        <v>32</v>
      </c>
      <c r="B37" s="17">
        <v>1.5013240946492755E-2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x14ac:dyDescent="0.35">
      <c r="A38" s="24" t="s">
        <v>33</v>
      </c>
      <c r="B38" s="17">
        <v>0</v>
      </c>
      <c r="C38" s="17">
        <v>0</v>
      </c>
      <c r="D38" s="17">
        <v>2.9300284524259768E-3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x14ac:dyDescent="0.35">
      <c r="A39" s="24" t="s">
        <v>34</v>
      </c>
      <c r="B39" s="17">
        <v>0.28005675848100814</v>
      </c>
      <c r="C39" s="17">
        <v>0</v>
      </c>
      <c r="D39" s="17">
        <v>5.5000346375414658E-3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x14ac:dyDescent="0.35">
      <c r="A40" s="24" t="s">
        <v>35</v>
      </c>
      <c r="B40" s="17">
        <v>0</v>
      </c>
      <c r="C40" s="17">
        <v>0</v>
      </c>
      <c r="D40" s="17">
        <v>0</v>
      </c>
      <c r="E40" s="17">
        <v>0.12263398</v>
      </c>
      <c r="F40" s="17">
        <v>0.30039232160000001</v>
      </c>
      <c r="G40" s="17">
        <v>0</v>
      </c>
      <c r="H40" s="17">
        <v>0</v>
      </c>
      <c r="I40" s="17">
        <v>0.88453467864329272</v>
      </c>
      <c r="J40" s="17">
        <v>0</v>
      </c>
      <c r="K40" s="17">
        <v>0.4683561047777281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x14ac:dyDescent="0.35">
      <c r="A41" s="25" t="s">
        <v>36</v>
      </c>
      <c r="B41" s="20">
        <f>SUM(B33:B40)</f>
        <v>25.693821365452386</v>
      </c>
      <c r="C41" s="20">
        <f t="shared" ref="C41:K41" si="2">SUM(C33:C40)</f>
        <v>30.164049757555567</v>
      </c>
      <c r="D41" s="20">
        <f t="shared" si="2"/>
        <v>107.66039373729851</v>
      </c>
      <c r="E41" s="20">
        <f t="shared" si="2"/>
        <v>85.53991099645711</v>
      </c>
      <c r="F41" s="20">
        <f t="shared" si="2"/>
        <v>17.514597643717231</v>
      </c>
      <c r="G41" s="20">
        <f t="shared" si="2"/>
        <v>23.078703608556005</v>
      </c>
      <c r="H41" s="20">
        <f t="shared" si="2"/>
        <v>39.013287444748855</v>
      </c>
      <c r="I41" s="20">
        <f t="shared" si="2"/>
        <v>35.902583523368392</v>
      </c>
      <c r="J41" s="20">
        <f t="shared" si="2"/>
        <v>28.433240151509796</v>
      </c>
      <c r="K41" s="20">
        <f t="shared" si="2"/>
        <v>64.665263062187634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x14ac:dyDescent="0.35">
      <c r="A42" s="21" t="s">
        <v>37</v>
      </c>
      <c r="B42" s="17">
        <v>9.3122477500000027</v>
      </c>
      <c r="C42" s="17">
        <v>14.381162169999994</v>
      </c>
      <c r="D42" s="17">
        <v>13.874521769999998</v>
      </c>
      <c r="E42" s="17">
        <v>22.476311999999961</v>
      </c>
      <c r="F42" s="17">
        <v>18.978907649999989</v>
      </c>
      <c r="G42" s="17">
        <v>15.303157317910351</v>
      </c>
      <c r="H42" s="17">
        <v>24.062079153029465</v>
      </c>
      <c r="I42" s="17">
        <v>24.127613236034783</v>
      </c>
      <c r="J42" s="17">
        <v>23.628281361516493</v>
      </c>
      <c r="K42" s="17">
        <v>31.763422480502538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x14ac:dyDescent="0.35">
      <c r="A43" s="21" t="s">
        <v>38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11.129737776938226</v>
      </c>
      <c r="J43" s="17">
        <v>22.981816917224805</v>
      </c>
      <c r="K43" s="17">
        <v>41.328389078930321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x14ac:dyDescent="0.35">
      <c r="A44" s="22" t="s">
        <v>39</v>
      </c>
      <c r="B44" s="17">
        <v>4.5888596500000016</v>
      </c>
      <c r="C44" s="17">
        <v>4.2867414299999993</v>
      </c>
      <c r="D44" s="17">
        <v>7.0305087300000038</v>
      </c>
      <c r="E44" s="17">
        <v>6.0449669999999998</v>
      </c>
      <c r="F44" s="17">
        <v>12.503254689999995</v>
      </c>
      <c r="G44" s="17">
        <v>8.9059701772984514</v>
      </c>
      <c r="H44" s="17">
        <v>7.7365691089981254</v>
      </c>
      <c r="I44" s="17">
        <v>6.491701667289397</v>
      </c>
      <c r="J44" s="17">
        <v>7.7886648472908213</v>
      </c>
      <c r="K44" s="17">
        <v>8.6192262928019563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x14ac:dyDescent="0.35">
      <c r="A45" s="22" t="s">
        <v>40</v>
      </c>
      <c r="B45" s="17">
        <v>35.42357784</v>
      </c>
      <c r="C45" s="17">
        <v>39.808591749999998</v>
      </c>
      <c r="D45" s="17">
        <v>40.310110019999989</v>
      </c>
      <c r="E45" s="17">
        <v>47.807440199999995</v>
      </c>
      <c r="F45" s="17">
        <v>78.633457137075581</v>
      </c>
      <c r="G45" s="17">
        <v>51.968759991923292</v>
      </c>
      <c r="H45" s="17">
        <v>47.519452375399169</v>
      </c>
      <c r="I45" s="17">
        <v>88.225989892904224</v>
      </c>
      <c r="J45" s="17">
        <v>49.482367360438488</v>
      </c>
      <c r="K45" s="17">
        <v>55.865249792252747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x14ac:dyDescent="0.35">
      <c r="A46" s="22" t="s">
        <v>41</v>
      </c>
      <c r="B46" s="17">
        <v>0</v>
      </c>
      <c r="C46" s="17">
        <v>3.3670611800000003</v>
      </c>
      <c r="D46" s="17">
        <v>3.4985555600000007</v>
      </c>
      <c r="E46" s="17">
        <v>29.814671250000028</v>
      </c>
      <c r="F46" s="17">
        <v>4.7156301181708544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x14ac:dyDescent="0.35">
      <c r="A47" s="23" t="s">
        <v>42</v>
      </c>
      <c r="B47" s="20">
        <f>SUM(B42:B46)</f>
        <v>49.324685240000008</v>
      </c>
      <c r="C47" s="20">
        <f t="shared" ref="C47:K47" si="3">SUM(C42:C46)</f>
        <v>61.843556529999994</v>
      </c>
      <c r="D47" s="20">
        <f t="shared" si="3"/>
        <v>64.713696079999991</v>
      </c>
      <c r="E47" s="20">
        <f t="shared" si="3"/>
        <v>106.14339044999998</v>
      </c>
      <c r="F47" s="20">
        <f t="shared" si="3"/>
        <v>114.83124959524642</v>
      </c>
      <c r="G47" s="20">
        <f t="shared" si="3"/>
        <v>76.177887487132097</v>
      </c>
      <c r="H47" s="20">
        <f t="shared" si="3"/>
        <v>79.318100637426767</v>
      </c>
      <c r="I47" s="20">
        <f t="shared" si="3"/>
        <v>129.97504257316663</v>
      </c>
      <c r="J47" s="20">
        <f t="shared" si="3"/>
        <v>103.88113048647061</v>
      </c>
      <c r="K47" s="20">
        <f t="shared" si="3"/>
        <v>137.57628764448756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x14ac:dyDescent="0.35">
      <c r="A48" s="26" t="s">
        <v>43</v>
      </c>
      <c r="B48" s="17">
        <v>0.49153919999999984</v>
      </c>
      <c r="C48" s="17">
        <v>1.4349780700000003</v>
      </c>
      <c r="D48" s="17">
        <v>0.99656939000000033</v>
      </c>
      <c r="E48" s="17">
        <v>1.7838693037036397</v>
      </c>
      <c r="F48" s="17">
        <v>0.21231038419249196</v>
      </c>
      <c r="G48" s="17">
        <v>0.23851077450650435</v>
      </c>
      <c r="H48" s="17">
        <v>0.12223810080800468</v>
      </c>
      <c r="I48" s="17">
        <v>9.0038507986105673E-2</v>
      </c>
      <c r="J48" s="17">
        <v>6.5504792892937092E-2</v>
      </c>
      <c r="K48" s="17">
        <v>4.7380320756182197E-2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5" thickBot="1" x14ac:dyDescent="0.4">
      <c r="A49" s="23" t="s">
        <v>44</v>
      </c>
      <c r="B49" s="27">
        <f>SUM(B48)</f>
        <v>0.49153919999999984</v>
      </c>
      <c r="C49" s="27">
        <f t="shared" ref="C49:K49" si="4">SUM(C48)</f>
        <v>1.4349780700000003</v>
      </c>
      <c r="D49" s="27">
        <f t="shared" si="4"/>
        <v>0.99656939000000033</v>
      </c>
      <c r="E49" s="27">
        <f t="shared" si="4"/>
        <v>1.7838693037036397</v>
      </c>
      <c r="F49" s="27">
        <f t="shared" si="4"/>
        <v>0.21231038419249196</v>
      </c>
      <c r="G49" s="27">
        <f t="shared" si="4"/>
        <v>0.23851077450650435</v>
      </c>
      <c r="H49" s="27">
        <f t="shared" si="4"/>
        <v>0.12223810080800468</v>
      </c>
      <c r="I49" s="27">
        <f t="shared" si="4"/>
        <v>9.0038507986105673E-2</v>
      </c>
      <c r="J49" s="27">
        <f t="shared" si="4"/>
        <v>6.5504792892937092E-2</v>
      </c>
      <c r="K49" s="27">
        <f t="shared" si="4"/>
        <v>4.7380320756182197E-2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5.5" thickTop="1" thickBot="1" x14ac:dyDescent="0.4">
      <c r="A50" s="28" t="s">
        <v>45</v>
      </c>
      <c r="B50" s="29">
        <f>B20+B32+B41+B47+B49</f>
        <v>447.94606253559988</v>
      </c>
      <c r="C50" s="29">
        <f t="shared" ref="C50:K50" si="5">C20+C32+C41+C47+C49</f>
        <v>485.22063621499996</v>
      </c>
      <c r="D50" s="29">
        <f t="shared" si="5"/>
        <v>554.43256665360002</v>
      </c>
      <c r="E50" s="29">
        <f t="shared" si="5"/>
        <v>594.23747869999988</v>
      </c>
      <c r="F50" s="29">
        <f t="shared" si="5"/>
        <v>611.70753967504834</v>
      </c>
      <c r="G50" s="29">
        <f t="shared" si="5"/>
        <v>616.3226452338746</v>
      </c>
      <c r="H50" s="29">
        <f t="shared" si="5"/>
        <v>639.70274166960792</v>
      </c>
      <c r="I50" s="29">
        <f t="shared" si="5"/>
        <v>726.53521759933676</v>
      </c>
      <c r="J50" s="29">
        <f t="shared" si="5"/>
        <v>697.51624866335317</v>
      </c>
      <c r="K50" s="29">
        <f t="shared" si="5"/>
        <v>778.03493663113966</v>
      </c>
      <c r="R50" s="18"/>
      <c r="S50" s="18"/>
      <c r="T50" s="18"/>
      <c r="U50" s="18"/>
      <c r="V50" s="18"/>
      <c r="W50" s="18"/>
    </row>
    <row r="51" spans="1:23" x14ac:dyDescent="0.35">
      <c r="B51" s="30"/>
      <c r="C51" s="30"/>
      <c r="D51" s="30"/>
      <c r="E51" s="30"/>
      <c r="F51" s="30"/>
      <c r="G51" s="30"/>
    </row>
    <row r="52" spans="1:23" x14ac:dyDescent="0.35">
      <c r="A52" s="31" t="s">
        <v>46</v>
      </c>
      <c r="B52" s="31"/>
      <c r="C52" s="31"/>
      <c r="D52" s="31"/>
      <c r="E52" s="31"/>
      <c r="G52" s="32"/>
    </row>
    <row r="53" spans="1:23" ht="6" customHeight="1" x14ac:dyDescent="0.35"/>
    <row r="54" spans="1:23" x14ac:dyDescent="0.35">
      <c r="A54" s="35" t="s">
        <v>47</v>
      </c>
      <c r="B54" s="35"/>
      <c r="C54" s="35"/>
      <c r="D54" s="35"/>
      <c r="E54" s="35"/>
      <c r="F54" s="35"/>
      <c r="G54" s="35"/>
      <c r="H54" s="35"/>
    </row>
    <row r="55" spans="1:23" x14ac:dyDescent="0.35">
      <c r="A55" s="35" t="s">
        <v>48</v>
      </c>
      <c r="B55" s="35"/>
      <c r="C55" s="35"/>
      <c r="D55" s="35"/>
      <c r="E55" s="35"/>
      <c r="F55" s="35"/>
      <c r="G55" s="35"/>
      <c r="H55" s="35"/>
    </row>
  </sheetData>
  <mergeCells count="4">
    <mergeCell ref="A9:F9"/>
    <mergeCell ref="A10:F10"/>
    <mergeCell ref="A54:H54"/>
    <mergeCell ref="A55:H55"/>
  </mergeCells>
  <dataValidations count="1">
    <dataValidation type="list" allowBlank="1" showInputMessage="1" showErrorMessage="1" sqref="E14:K14" xr:uid="{4759EAEB-899D-41FB-A6AA-A46C967E6C1B}">
      <formula1>"CGAAP, MIFRS, USGAAP, ASPE"</formula1>
    </dataValidation>
  </dataValidations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B8EC71-C48A-45E1-BE39-6B0F149B3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0E1CD7-1AEE-4310-BFE9-5300D122FB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F67EA-455D-40D1-B139-90AF0683476D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2-AA ISA by Program</vt:lpstr>
      <vt:lpstr>'2-AA ISA by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Githu Mundenchira</dc:creator>
  <cp:lastModifiedBy>Lisa Phin</cp:lastModifiedBy>
  <dcterms:created xsi:type="dcterms:W3CDTF">2024-06-24T18:56:53Z</dcterms:created>
  <dcterms:modified xsi:type="dcterms:W3CDTF">2024-08-14T18:57:56Z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2024-06-24T18:58:05Z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fb9a8905-6f9c-42d8-bb8c-a4a76a02afd8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0x010100E2BC2B17DA609645B55856B502DCD708</vt:lpwstr>
  </property>
</Properties>
</file>