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2025RateAppSettlement/Settlement Agreement/Final Settlement Submission/a) Settlement Proposal Schedules/"/>
    </mc:Choice>
  </mc:AlternateContent>
  <xr:revisionPtr revIDLastSave="0" documentId="13_ncr:1_{4D91EF7E-533C-48D8-B4DD-6BCEED5F987F}" xr6:coauthVersionLast="47" xr6:coauthVersionMax="47" xr10:uidLastSave="{00000000-0000-0000-0000-000000000000}"/>
  <bookViews>
    <workbookView xWindow="-110" yWindow="-110" windowWidth="19420" windowHeight="10420" xr2:uid="{360EDE7E-C24D-4833-AAE5-5C0A1DAC69E1}"/>
  </bookViews>
  <sheets>
    <sheet name="Sheet1" sheetId="1" r:id="rId1"/>
  </sheets>
  <externalReferences>
    <externalReference r:id="rId2"/>
  </externalReferences>
  <definedNames>
    <definedName name="EBNUMBER">'[1]LDC Info'!$E$16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R19" i="1" l="1"/>
  <c r="R71" i="1"/>
  <c r="R58" i="1"/>
  <c r="R57" i="1"/>
  <c r="R74" i="1"/>
  <c r="R61" i="1"/>
  <c r="R56" i="1"/>
  <c r="R72" i="1"/>
  <c r="R62" i="1"/>
  <c r="R73" i="1"/>
  <c r="R60" i="1"/>
  <c r="R16" i="1"/>
  <c r="R18" i="1"/>
  <c r="R68" i="1"/>
  <c r="AC77" i="1"/>
  <c r="AB77" i="1"/>
  <c r="AA77" i="1"/>
  <c r="Z77" i="1"/>
  <c r="Y77" i="1"/>
  <c r="X77" i="1"/>
  <c r="W77" i="1"/>
  <c r="V77" i="1"/>
  <c r="U77" i="1"/>
  <c r="T77" i="1"/>
  <c r="S77" i="1"/>
  <c r="R77" i="1"/>
  <c r="AC76" i="1"/>
  <c r="AB76" i="1"/>
  <c r="AA76" i="1"/>
  <c r="Z76" i="1"/>
  <c r="Y76" i="1"/>
  <c r="X76" i="1"/>
  <c r="W76" i="1"/>
  <c r="V76" i="1"/>
  <c r="U76" i="1"/>
  <c r="T76" i="1"/>
  <c r="S76" i="1"/>
  <c r="R76" i="1"/>
  <c r="AC75" i="1"/>
  <c r="AB75" i="1"/>
  <c r="AA75" i="1"/>
  <c r="Z75" i="1"/>
  <c r="Y75" i="1"/>
  <c r="X75" i="1"/>
  <c r="W75" i="1"/>
  <c r="V75" i="1"/>
  <c r="U75" i="1"/>
  <c r="T75" i="1"/>
  <c r="S75" i="1"/>
  <c r="R75" i="1"/>
  <c r="AC70" i="1"/>
  <c r="AB70" i="1"/>
  <c r="AA70" i="1"/>
  <c r="Z70" i="1"/>
  <c r="Y70" i="1"/>
  <c r="X70" i="1"/>
  <c r="W70" i="1"/>
  <c r="V70" i="1"/>
  <c r="U70" i="1"/>
  <c r="T70" i="1"/>
  <c r="S70" i="1"/>
  <c r="R70" i="1"/>
  <c r="AC69" i="1"/>
  <c r="AB69" i="1"/>
  <c r="AA69" i="1"/>
  <c r="Z69" i="1"/>
  <c r="Y69" i="1"/>
  <c r="X69" i="1"/>
  <c r="W69" i="1"/>
  <c r="V69" i="1"/>
  <c r="U69" i="1"/>
  <c r="T69" i="1"/>
  <c r="S69" i="1"/>
  <c r="R69" i="1"/>
  <c r="AC68" i="1"/>
  <c r="AB68" i="1"/>
  <c r="AA68" i="1"/>
  <c r="Z68" i="1"/>
  <c r="Y68" i="1"/>
  <c r="X68" i="1"/>
  <c r="W68" i="1"/>
  <c r="V68" i="1"/>
  <c r="U68" i="1"/>
  <c r="T68" i="1"/>
  <c r="S68" i="1"/>
  <c r="AC64" i="1"/>
  <c r="AB64" i="1"/>
  <c r="AA64" i="1"/>
  <c r="Z64" i="1"/>
  <c r="Y64" i="1"/>
  <c r="X64" i="1"/>
  <c r="W64" i="1"/>
  <c r="V64" i="1"/>
  <c r="U64" i="1"/>
  <c r="T64" i="1"/>
  <c r="S64" i="1"/>
  <c r="R64" i="1"/>
  <c r="AC63" i="1"/>
  <c r="AB63" i="1"/>
  <c r="AA63" i="1"/>
  <c r="Z63" i="1"/>
  <c r="Y63" i="1"/>
  <c r="X63" i="1"/>
  <c r="W63" i="1"/>
  <c r="V63" i="1"/>
  <c r="U63" i="1"/>
  <c r="T63" i="1"/>
  <c r="S63" i="1"/>
  <c r="R63" i="1"/>
  <c r="R59" i="1"/>
  <c r="R55" i="1"/>
  <c r="AC51" i="1"/>
  <c r="AB51" i="1"/>
  <c r="AA51" i="1"/>
  <c r="Z51" i="1"/>
  <c r="Y51" i="1"/>
  <c r="X51" i="1"/>
  <c r="W51" i="1"/>
  <c r="V51" i="1"/>
  <c r="U51" i="1"/>
  <c r="T51" i="1"/>
  <c r="S51" i="1"/>
  <c r="R51" i="1"/>
  <c r="AC50" i="1"/>
  <c r="AB50" i="1"/>
  <c r="AA50" i="1"/>
  <c r="Z50" i="1"/>
  <c r="Y50" i="1"/>
  <c r="X50" i="1"/>
  <c r="W50" i="1"/>
  <c r="V50" i="1"/>
  <c r="U50" i="1"/>
  <c r="T50" i="1"/>
  <c r="S50" i="1"/>
  <c r="R50" i="1"/>
  <c r="AC49" i="1"/>
  <c r="AB49" i="1"/>
  <c r="AA49" i="1"/>
  <c r="Z49" i="1"/>
  <c r="Y49" i="1"/>
  <c r="X49" i="1"/>
  <c r="W49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AC44" i="1"/>
  <c r="AB44" i="1"/>
  <c r="AA44" i="1"/>
  <c r="Z44" i="1"/>
  <c r="Y44" i="1"/>
  <c r="X44" i="1"/>
  <c r="W44" i="1"/>
  <c r="V44" i="1"/>
  <c r="U44" i="1"/>
  <c r="T44" i="1"/>
  <c r="S44" i="1"/>
  <c r="R44" i="1"/>
  <c r="AC43" i="1"/>
  <c r="AB43" i="1"/>
  <c r="AA43" i="1"/>
  <c r="Z43" i="1"/>
  <c r="Y43" i="1"/>
  <c r="X43" i="1"/>
  <c r="W43" i="1"/>
  <c r="V43" i="1"/>
  <c r="U43" i="1"/>
  <c r="T43" i="1"/>
  <c r="S43" i="1"/>
  <c r="R43" i="1"/>
  <c r="AC42" i="1"/>
  <c r="AB42" i="1"/>
  <c r="AA42" i="1"/>
  <c r="Z42" i="1"/>
  <c r="Y42" i="1"/>
  <c r="X42" i="1"/>
  <c r="W42" i="1"/>
  <c r="V42" i="1"/>
  <c r="U42" i="1"/>
  <c r="T42" i="1"/>
  <c r="S42" i="1"/>
  <c r="R42" i="1"/>
  <c r="AC38" i="1"/>
  <c r="AB38" i="1"/>
  <c r="AA38" i="1"/>
  <c r="Z38" i="1"/>
  <c r="Y38" i="1"/>
  <c r="X38" i="1"/>
  <c r="W38" i="1"/>
  <c r="V38" i="1"/>
  <c r="U38" i="1"/>
  <c r="T38" i="1"/>
  <c r="S38" i="1"/>
  <c r="R38" i="1"/>
  <c r="AC37" i="1"/>
  <c r="AB37" i="1"/>
  <c r="AA37" i="1"/>
  <c r="Z37" i="1"/>
  <c r="Y37" i="1"/>
  <c r="X37" i="1"/>
  <c r="W37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V24" i="1"/>
  <c r="W24" i="1"/>
  <c r="X24" i="1"/>
  <c r="Y24" i="1"/>
  <c r="Z24" i="1"/>
  <c r="AA24" i="1"/>
  <c r="AB24" i="1"/>
  <c r="AC24" i="1"/>
  <c r="V25" i="1"/>
  <c r="W25" i="1"/>
  <c r="X25" i="1"/>
  <c r="Y25" i="1"/>
  <c r="Z25" i="1"/>
  <c r="AA25" i="1"/>
  <c r="AB25" i="1"/>
  <c r="AC25" i="1"/>
  <c r="A38" i="1"/>
  <c r="A37" i="1"/>
  <c r="A36" i="1"/>
  <c r="A35" i="1"/>
  <c r="A34" i="1"/>
  <c r="A33" i="1"/>
  <c r="A32" i="1"/>
  <c r="A31" i="1"/>
  <c r="A44" i="1" s="1"/>
  <c r="A30" i="1"/>
  <c r="A29" i="1"/>
  <c r="P25" i="1"/>
  <c r="S25" i="1"/>
  <c r="R25" i="1"/>
  <c r="S24" i="1"/>
  <c r="R24" i="1"/>
  <c r="P24" i="1"/>
  <c r="U24" i="1"/>
  <c r="P23" i="1"/>
  <c r="P22" i="1"/>
  <c r="R22" i="1"/>
  <c r="R21" i="1"/>
  <c r="P21" i="1"/>
  <c r="P20" i="1"/>
  <c r="P19" i="1"/>
  <c r="P18" i="1"/>
  <c r="P17" i="1"/>
  <c r="R17" i="1"/>
  <c r="P16" i="1"/>
  <c r="S71" i="1" l="1"/>
  <c r="S58" i="1"/>
  <c r="S74" i="1"/>
  <c r="S61" i="1"/>
  <c r="S56" i="1"/>
  <c r="S59" i="1"/>
  <c r="S62" i="1"/>
  <c r="S57" i="1"/>
  <c r="S73" i="1"/>
  <c r="S72" i="1"/>
  <c r="S60" i="1"/>
  <c r="S55" i="1"/>
  <c r="S22" i="1"/>
  <c r="S20" i="1"/>
  <c r="S18" i="1"/>
  <c r="S16" i="1"/>
  <c r="S23" i="1"/>
  <c r="S21" i="1"/>
  <c r="S19" i="1"/>
  <c r="S17" i="1"/>
  <c r="P44" i="1"/>
  <c r="A57" i="1"/>
  <c r="R20" i="1"/>
  <c r="R23" i="1"/>
  <c r="P29" i="1"/>
  <c r="P33" i="1"/>
  <c r="A46" i="1"/>
  <c r="P37" i="1"/>
  <c r="A50" i="1"/>
  <c r="U25" i="1"/>
  <c r="T25" i="1"/>
  <c r="P31" i="1"/>
  <c r="P35" i="1"/>
  <c r="A48" i="1"/>
  <c r="A42" i="1"/>
  <c r="T24" i="1"/>
  <c r="P30" i="1"/>
  <c r="P32" i="1"/>
  <c r="P34" i="1"/>
  <c r="P36" i="1"/>
  <c r="P38" i="1"/>
  <c r="A43" i="1"/>
  <c r="A45" i="1"/>
  <c r="A47" i="1"/>
  <c r="A49" i="1"/>
  <c r="A51" i="1"/>
  <c r="T74" i="1" l="1"/>
  <c r="T61" i="1"/>
  <c r="T55" i="1"/>
  <c r="T56" i="1"/>
  <c r="T59" i="1"/>
  <c r="T72" i="1"/>
  <c r="T73" i="1"/>
  <c r="T62" i="1"/>
  <c r="T57" i="1"/>
  <c r="T71" i="1"/>
  <c r="T58" i="1"/>
  <c r="T60" i="1"/>
  <c r="T22" i="1"/>
  <c r="T20" i="1"/>
  <c r="T16" i="1"/>
  <c r="T23" i="1"/>
  <c r="T21" i="1"/>
  <c r="T19" i="1"/>
  <c r="T17" i="1"/>
  <c r="T18" i="1"/>
  <c r="P46" i="1"/>
  <c r="A59" i="1"/>
  <c r="P51" i="1"/>
  <c r="A64" i="1"/>
  <c r="P57" i="1"/>
  <c r="A70" i="1"/>
  <c r="P70" i="1" s="1"/>
  <c r="P42" i="1"/>
  <c r="A55" i="1"/>
  <c r="P43" i="1"/>
  <c r="A56" i="1"/>
  <c r="P49" i="1"/>
  <c r="A62" i="1"/>
  <c r="P50" i="1"/>
  <c r="A63" i="1"/>
  <c r="P47" i="1"/>
  <c r="A60" i="1"/>
  <c r="P45" i="1"/>
  <c r="A58" i="1"/>
  <c r="P48" i="1"/>
  <c r="A61" i="1"/>
  <c r="U56" i="1" l="1"/>
  <c r="U55" i="1"/>
  <c r="U72" i="1"/>
  <c r="U59" i="1"/>
  <c r="U62" i="1"/>
  <c r="U57" i="1"/>
  <c r="U71" i="1"/>
  <c r="U73" i="1"/>
  <c r="U60" i="1"/>
  <c r="U74" i="1"/>
  <c r="U61" i="1"/>
  <c r="U58" i="1"/>
  <c r="U23" i="1"/>
  <c r="U21" i="1"/>
  <c r="U19" i="1"/>
  <c r="U17" i="1"/>
  <c r="U22" i="1"/>
  <c r="U20" i="1"/>
  <c r="U18" i="1"/>
  <c r="U16" i="1"/>
  <c r="P56" i="1"/>
  <c r="A69" i="1"/>
  <c r="P69" i="1" s="1"/>
  <c r="P64" i="1"/>
  <c r="A77" i="1"/>
  <c r="P77" i="1" s="1"/>
  <c r="P58" i="1"/>
  <c r="A71" i="1"/>
  <c r="P71" i="1" s="1"/>
  <c r="P61" i="1"/>
  <c r="A74" i="1"/>
  <c r="P74" i="1" s="1"/>
  <c r="P62" i="1"/>
  <c r="A75" i="1"/>
  <c r="P75" i="1" s="1"/>
  <c r="P63" i="1"/>
  <c r="A76" i="1"/>
  <c r="P76" i="1" s="1"/>
  <c r="P60" i="1"/>
  <c r="A73" i="1"/>
  <c r="P73" i="1" s="1"/>
  <c r="P55" i="1"/>
  <c r="A68" i="1"/>
  <c r="P68" i="1" s="1"/>
  <c r="P59" i="1"/>
  <c r="A72" i="1"/>
  <c r="P72" i="1" s="1"/>
  <c r="V72" i="1" l="1"/>
  <c r="V59" i="1"/>
  <c r="V71" i="1"/>
  <c r="V62" i="1"/>
  <c r="V57" i="1"/>
  <c r="V58" i="1"/>
  <c r="V60" i="1"/>
  <c r="V61" i="1"/>
  <c r="V73" i="1"/>
  <c r="V55" i="1"/>
  <c r="V56" i="1"/>
  <c r="V74" i="1"/>
  <c r="V23" i="1"/>
  <c r="V21" i="1"/>
  <c r="V19" i="1"/>
  <c r="V17" i="1"/>
  <c r="V22" i="1"/>
  <c r="V20" i="1"/>
  <c r="V18" i="1"/>
  <c r="V16" i="1"/>
  <c r="W23" i="1" l="1"/>
  <c r="W21" i="1"/>
  <c r="W19" i="1"/>
  <c r="W17" i="1"/>
  <c r="W22" i="1"/>
  <c r="W20" i="1"/>
  <c r="W18" i="1"/>
  <c r="W16" i="1"/>
  <c r="W29" i="1" l="1"/>
  <c r="W55" i="1"/>
  <c r="W47" i="1"/>
  <c r="W73" i="1"/>
  <c r="W32" i="1"/>
  <c r="W58" i="1"/>
  <c r="W36" i="1"/>
  <c r="W62" i="1"/>
  <c r="W34" i="1"/>
  <c r="W60" i="1"/>
  <c r="W30" i="1"/>
  <c r="W56" i="1"/>
  <c r="W45" i="1"/>
  <c r="W71" i="1"/>
  <c r="W35" i="1"/>
  <c r="W61" i="1"/>
  <c r="W46" i="1"/>
  <c r="W72" i="1"/>
  <c r="W31" i="1"/>
  <c r="W57" i="1"/>
  <c r="W33" i="1"/>
  <c r="W59" i="1"/>
  <c r="W48" i="1"/>
  <c r="W74" i="1"/>
  <c r="X19" i="1"/>
  <c r="X22" i="1"/>
  <c r="X20" i="1"/>
  <c r="X18" i="1"/>
  <c r="X16" i="1"/>
  <c r="X21" i="1"/>
  <c r="X17" i="1"/>
  <c r="X23" i="1"/>
  <c r="I46" i="1" l="1"/>
  <c r="X46" i="1" s="1"/>
  <c r="X72" i="1"/>
  <c r="I32" i="1"/>
  <c r="X32" i="1" s="1"/>
  <c r="X58" i="1"/>
  <c r="I30" i="1"/>
  <c r="X30" i="1" s="1"/>
  <c r="X56" i="1"/>
  <c r="I45" i="1"/>
  <c r="X45" i="1" s="1"/>
  <c r="X71" i="1"/>
  <c r="I35" i="1"/>
  <c r="X35" i="1" s="1"/>
  <c r="X61" i="1"/>
  <c r="I47" i="1"/>
  <c r="X47" i="1" s="1"/>
  <c r="X73" i="1"/>
  <c r="I34" i="1"/>
  <c r="X34" i="1" s="1"/>
  <c r="X60" i="1"/>
  <c r="X29" i="1"/>
  <c r="X55" i="1"/>
  <c r="I36" i="1"/>
  <c r="X36" i="1" s="1"/>
  <c r="X62" i="1"/>
  <c r="I33" i="1"/>
  <c r="X33" i="1" s="1"/>
  <c r="X59" i="1"/>
  <c r="I31" i="1"/>
  <c r="X31" i="1" s="1"/>
  <c r="X57" i="1"/>
  <c r="I48" i="1"/>
  <c r="X48" i="1" s="1"/>
  <c r="X74" i="1"/>
  <c r="Y22" i="1"/>
  <c r="Y20" i="1"/>
  <c r="Y18" i="1"/>
  <c r="Y16" i="1"/>
  <c r="Y23" i="1"/>
  <c r="Y21" i="1"/>
  <c r="Y19" i="1"/>
  <c r="Y17" i="1"/>
  <c r="J33" i="1" l="1"/>
  <c r="Y33" i="1" s="1"/>
  <c r="Y59" i="1"/>
  <c r="J30" i="1"/>
  <c r="Y30" i="1" s="1"/>
  <c r="Y56" i="1"/>
  <c r="J36" i="1"/>
  <c r="Y36" i="1" s="1"/>
  <c r="Y62" i="1"/>
  <c r="J46" i="1"/>
  <c r="Y46" i="1" s="1"/>
  <c r="Y72" i="1"/>
  <c r="J31" i="1"/>
  <c r="Y31" i="1" s="1"/>
  <c r="Y57" i="1"/>
  <c r="J32" i="1"/>
  <c r="Y32" i="1" s="1"/>
  <c r="Y58" i="1"/>
  <c r="J47" i="1"/>
  <c r="Y47" i="1" s="1"/>
  <c r="Y73" i="1"/>
  <c r="J34" i="1"/>
  <c r="Y34" i="1" s="1"/>
  <c r="Y60" i="1"/>
  <c r="J48" i="1"/>
  <c r="Y48" i="1" s="1"/>
  <c r="Y74" i="1"/>
  <c r="J35" i="1"/>
  <c r="Y35" i="1" s="1"/>
  <c r="Y61" i="1"/>
  <c r="J45" i="1"/>
  <c r="Y45" i="1" s="1"/>
  <c r="Y71" i="1"/>
  <c r="J29" i="1"/>
  <c r="Y29" i="1" s="1"/>
  <c r="Y55" i="1"/>
  <c r="Z22" i="1"/>
  <c r="Z20" i="1"/>
  <c r="Z18" i="1"/>
  <c r="Z16" i="1"/>
  <c r="Z23" i="1"/>
  <c r="Z21" i="1"/>
  <c r="Z19" i="1"/>
  <c r="Z17" i="1"/>
  <c r="K33" i="1" l="1"/>
  <c r="Z33" i="1" s="1"/>
  <c r="Z59" i="1"/>
  <c r="K36" i="1"/>
  <c r="Z36" i="1" s="1"/>
  <c r="Z62" i="1"/>
  <c r="K45" i="1"/>
  <c r="Z45" i="1" s="1"/>
  <c r="Z71" i="1"/>
  <c r="K35" i="1"/>
  <c r="Z35" i="1" s="1"/>
  <c r="Z61" i="1"/>
  <c r="K30" i="1"/>
  <c r="Z30" i="1" s="1"/>
  <c r="Z56" i="1"/>
  <c r="K29" i="1"/>
  <c r="Z29" i="1" s="1"/>
  <c r="Z55" i="1"/>
  <c r="K34" i="1"/>
  <c r="Z34" i="1" s="1"/>
  <c r="Z60" i="1"/>
  <c r="K46" i="1"/>
  <c r="Z46" i="1" s="1"/>
  <c r="Z72" i="1"/>
  <c r="K48" i="1"/>
  <c r="Z48" i="1" s="1"/>
  <c r="Z74" i="1"/>
  <c r="K47" i="1"/>
  <c r="Z47" i="1" s="1"/>
  <c r="Z73" i="1"/>
  <c r="K32" i="1"/>
  <c r="Z32" i="1" s="1"/>
  <c r="Z58" i="1"/>
  <c r="K31" i="1"/>
  <c r="Z31" i="1" s="1"/>
  <c r="Z57" i="1"/>
  <c r="AA22" i="1"/>
  <c r="AA20" i="1"/>
  <c r="AA18" i="1"/>
  <c r="AA16" i="1"/>
  <c r="AA23" i="1"/>
  <c r="AA21" i="1"/>
  <c r="AA19" i="1"/>
  <c r="AA17" i="1"/>
  <c r="L35" i="1" l="1"/>
  <c r="AA35" i="1" s="1"/>
  <c r="AA61" i="1"/>
  <c r="L33" i="1"/>
  <c r="AA33" i="1" s="1"/>
  <c r="AA59" i="1"/>
  <c r="L32" i="1"/>
  <c r="AA32" i="1" s="1"/>
  <c r="AA58" i="1"/>
  <c r="L48" i="1"/>
  <c r="AA48" i="1" s="1"/>
  <c r="AA74" i="1"/>
  <c r="L30" i="1"/>
  <c r="AA30" i="1" s="1"/>
  <c r="AA56" i="1"/>
  <c r="L45" i="1"/>
  <c r="AA45" i="1" s="1"/>
  <c r="AA71" i="1"/>
  <c r="L34" i="1"/>
  <c r="AA34" i="1" s="1"/>
  <c r="AA60" i="1"/>
  <c r="L36" i="1"/>
  <c r="AA36" i="1" s="1"/>
  <c r="AA62" i="1"/>
  <c r="L47" i="1"/>
  <c r="AA47" i="1" s="1"/>
  <c r="AA73" i="1"/>
  <c r="L46" i="1"/>
  <c r="AA46" i="1" s="1"/>
  <c r="AA72" i="1"/>
  <c r="L29" i="1"/>
  <c r="AA29" i="1" s="1"/>
  <c r="AA55" i="1"/>
  <c r="L31" i="1"/>
  <c r="AA31" i="1" s="1"/>
  <c r="AA57" i="1"/>
  <c r="AB16" i="1"/>
  <c r="AB20" i="1"/>
  <c r="AB23" i="1"/>
  <c r="AB21" i="1"/>
  <c r="AB19" i="1"/>
  <c r="AB17" i="1"/>
  <c r="AB22" i="1"/>
  <c r="AB18" i="1"/>
  <c r="M45" i="1" l="1"/>
  <c r="AB45" i="1" s="1"/>
  <c r="AB71" i="1"/>
  <c r="M47" i="1"/>
  <c r="AB47" i="1" s="1"/>
  <c r="AB73" i="1"/>
  <c r="M46" i="1"/>
  <c r="AB46" i="1" s="1"/>
  <c r="AB72" i="1"/>
  <c r="M35" i="1"/>
  <c r="AB35" i="1" s="1"/>
  <c r="AB61" i="1"/>
  <c r="M34" i="1"/>
  <c r="AB34" i="1" s="1"/>
  <c r="AB60" i="1"/>
  <c r="M32" i="1"/>
  <c r="AB32" i="1" s="1"/>
  <c r="AB58" i="1"/>
  <c r="M29" i="1"/>
  <c r="AB29" i="1" s="1"/>
  <c r="AB55" i="1"/>
  <c r="M36" i="1"/>
  <c r="AB36" i="1" s="1"/>
  <c r="AB62" i="1"/>
  <c r="M33" i="1"/>
  <c r="AB33" i="1" s="1"/>
  <c r="AB59" i="1"/>
  <c r="M31" i="1"/>
  <c r="AB31" i="1" s="1"/>
  <c r="AB57" i="1"/>
  <c r="M48" i="1"/>
  <c r="AB48" i="1" s="1"/>
  <c r="AB74" i="1"/>
  <c r="M30" i="1"/>
  <c r="AB30" i="1" s="1"/>
  <c r="AB56" i="1"/>
  <c r="AC23" i="1"/>
  <c r="AC21" i="1"/>
  <c r="AC19" i="1"/>
  <c r="AC17" i="1"/>
  <c r="AC22" i="1"/>
  <c r="AC20" i="1"/>
  <c r="AC18" i="1"/>
  <c r="AC16" i="1"/>
  <c r="N45" i="1" l="1"/>
  <c r="AC45" i="1" s="1"/>
  <c r="AC71" i="1"/>
  <c r="N48" i="1"/>
  <c r="AC48" i="1" s="1"/>
  <c r="AC74" i="1"/>
  <c r="N36" i="1"/>
  <c r="AC36" i="1" s="1"/>
  <c r="AC62" i="1"/>
  <c r="N31" i="1"/>
  <c r="AC31" i="1" s="1"/>
  <c r="AC57" i="1"/>
  <c r="N32" i="1"/>
  <c r="AC32" i="1" s="1"/>
  <c r="AC58" i="1"/>
  <c r="N46" i="1"/>
  <c r="AC46" i="1" s="1"/>
  <c r="AC72" i="1"/>
  <c r="N35" i="1"/>
  <c r="AC35" i="1" s="1"/>
  <c r="AC61" i="1"/>
  <c r="N30" i="1"/>
  <c r="AC30" i="1" s="1"/>
  <c r="AC56" i="1"/>
  <c r="N29" i="1"/>
  <c r="AC29" i="1" s="1"/>
  <c r="AC55" i="1"/>
  <c r="N34" i="1"/>
  <c r="AC34" i="1" s="1"/>
  <c r="AC60" i="1"/>
  <c r="N33" i="1"/>
  <c r="AC33" i="1" s="1"/>
  <c r="AC59" i="1"/>
  <c r="N47" i="1"/>
  <c r="AC47" i="1" s="1"/>
  <c r="AC73" i="1"/>
  <c r="R29" i="1" l="1"/>
</calcChain>
</file>

<file path=xl/sharedStrings.xml><?xml version="1.0" encoding="utf-8"?>
<sst xmlns="http://schemas.openxmlformats.org/spreadsheetml/2006/main" count="171" uniqueCount="45">
  <si>
    <t>File Number:</t>
  </si>
  <si>
    <t>Exhibit:</t>
  </si>
  <si>
    <t>Appendix 2-IB</t>
  </si>
  <si>
    <t>Tab:</t>
  </si>
  <si>
    <t>Customer, Connections, Load Forecast and Revenues Data and Analysis</t>
  </si>
  <si>
    <t>Schedule:</t>
  </si>
  <si>
    <t>Customer Numbers</t>
  </si>
  <si>
    <t>Page:</t>
  </si>
  <si>
    <t>This sheet is to be filled in accordance with the instructions documented in section 2.3.2 of Chapter 2 of the Filing Requirements for Distribution Rate Applications, in terms of one set of tables per customer class.</t>
  </si>
  <si>
    <t>Costumers/Connections</t>
  </si>
  <si>
    <t>Costumers/Connections Variance Analysis</t>
  </si>
  <si>
    <t>Rate Class</t>
  </si>
  <si>
    <t>Historical 2017</t>
  </si>
  <si>
    <t>Historical 2018</t>
  </si>
  <si>
    <t>Historical 2019</t>
  </si>
  <si>
    <t>Historical 2020</t>
  </si>
  <si>
    <t>Historical 2021</t>
  </si>
  <si>
    <t>Residential</t>
  </si>
  <si>
    <t>Large User</t>
  </si>
  <si>
    <t>Unmetered Scattered Load Connections</t>
  </si>
  <si>
    <t>Street Lighting Connections</t>
  </si>
  <si>
    <t>Consumption (Actual)</t>
  </si>
  <si>
    <t>Consumption (Actual) Variance Analysis</t>
  </si>
  <si>
    <t>Demand (Actual)</t>
  </si>
  <si>
    <t>Demand (Actual) Variance Analysis</t>
  </si>
  <si>
    <t>Consumption (Weather Normalized)</t>
  </si>
  <si>
    <t>Consumption (Weather Normalized) Variance Analysis</t>
  </si>
  <si>
    <t>Demand (Weather Normalized)</t>
  </si>
  <si>
    <t>Demand (Weather Normalized) Variance Analysis</t>
  </si>
  <si>
    <t>Bridge Year 2024</t>
  </si>
  <si>
    <t>Test Year 2025</t>
  </si>
  <si>
    <t>Test Year 2026</t>
  </si>
  <si>
    <t>Test Year 2027</t>
  </si>
  <si>
    <t>Test Year 2028</t>
  </si>
  <si>
    <t>Test Year 2029</t>
  </si>
  <si>
    <t>Historical 2022</t>
  </si>
  <si>
    <t>Average</t>
  </si>
  <si>
    <t>CSMUR</t>
  </si>
  <si>
    <t>GS &lt; 50 kW</t>
  </si>
  <si>
    <t>GS 50-999 kW</t>
  </si>
  <si>
    <t>GS 1000-4999 kW</t>
  </si>
  <si>
    <t>Historical 2023</t>
  </si>
  <si>
    <t>Settlement Proposal</t>
  </si>
  <si>
    <t>EB-2023-0195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</si>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</sst>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4" fillId="0" borderId="0" xfId="3" applyFont="1" applyProtection="1"/>
    <xf numFmtId="0" fontId="5" fillId="0" borderId="0" xfId="3" applyFont="1" applyAlignment="1" applyProtection="1">
      <alignment vertical="top"/>
    </xf>
    <xf numFmtId="0" fontId="4" fillId="0" borderId="0" xfId="3" applyFont="1" applyProtection="1">
      <protection locked="0"/>
    </xf>
    <xf numFmtId="0" fontId="5" fillId="2" borderId="0" xfId="3" applyFont="1" applyFill="1" applyAlignment="1" applyProtection="1">
      <alignment vertical="top"/>
      <protection locked="0"/>
    </xf>
    <xf numFmtId="0" fontId="0" fillId="0" borderId="0" xfId="0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0" borderId="0" xfId="3" applyFont="1" applyAlignment="1" applyProtection="1">
      <alignment horizontal="right" vertical="top"/>
      <protection locked="0"/>
    </xf>
    <xf numFmtId="15" fontId="5" fillId="2" borderId="0" xfId="3" applyNumberFormat="1" applyFont="1" applyFill="1" applyAlignment="1" applyProtection="1">
      <alignment vertical="top"/>
      <protection locked="0"/>
    </xf>
    <xf numFmtId="0" fontId="6" fillId="0" borderId="0" xfId="3" applyFont="1" applyAlignment="1" applyProtection="1">
      <protection locked="0"/>
    </xf>
    <xf numFmtId="0" fontId="6" fillId="0" borderId="0" xfId="3" applyFont="1" applyProtection="1">
      <protection locked="0"/>
    </xf>
    <xf numFmtId="0" fontId="6" fillId="0" borderId="0" xfId="3" applyFont="1" applyAlignment="1" applyProtection="1">
      <alignment vertical="top" wrapText="1"/>
      <protection locked="0"/>
    </xf>
    <xf numFmtId="0" fontId="8" fillId="0" borderId="0" xfId="0" applyFont="1" applyAlignment="1">
      <alignment vertical="top"/>
    </xf>
    <xf numFmtId="0" fontId="9" fillId="0" borderId="0" xfId="0" applyFont="1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1" fontId="0" fillId="0" borderId="0" xfId="0" applyNumberFormat="1"/>
    <xf numFmtId="0" fontId="0" fillId="4" borderId="1" xfId="0" applyFill="1" applyBorder="1"/>
    <xf numFmtId="9" fontId="0" fillId="0" borderId="1" xfId="2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9" fontId="0" fillId="0" borderId="0" xfId="2" applyFont="1" applyBorder="1"/>
    <xf numFmtId="0" fontId="6" fillId="0" borderId="0" xfId="3" applyFont="1" applyAlignment="1" applyProtection="1">
      <alignment horizontal="center" vertical="top" wrapText="1"/>
      <protection locked="0"/>
    </xf>
    <xf numFmtId="49" fontId="13" fillId="0" borderId="0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6" fillId="0" borderId="0" xfId="3" applyFont="1" applyAlignment="1" applyProtection="1">
      <alignment horizontal="center"/>
      <protection locked="0"/>
    </xf>
    <xf numFmtId="0" fontId="6" fillId="0" borderId="0" xfId="3" applyFont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left" vertical="top"/>
    </xf>
  </cellXfs>
  <cellStyles count="4">
    <cellStyle name="Comma" xfId="1" builtinId="3"/>
    <cellStyle name="Normal" xfId="0" builtinId="0"/>
    <cellStyle name="Normal 2" xfId="3" xr:uid="{B8035A9E-B6D6-429D-8786-38247D71E30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Consumption (Actual)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Sheet1!$A$29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Sheet1!$B$29:$N$29</c:f>
              <c:numCache>
                <c:formatCode>_(* #,##0_);_(* \(#,##0\);_(* "-"??_);_(@_)</c:formatCode>
                <c:ptCount val="13"/>
                <c:pt idx="0">
                  <c:v>4545714645.057847</c:v>
                </c:pt>
                <c:pt idx="1">
                  <c:v>4927526992.4699097</c:v>
                </c:pt>
                <c:pt idx="2">
                  <c:v>4729458671.4426441</c:v>
                </c:pt>
                <c:pt idx="3">
                  <c:v>5094828703.1682119</c:v>
                </c:pt>
                <c:pt idx="4">
                  <c:v>4976366980.8601847</c:v>
                </c:pt>
                <c:pt idx="5">
                  <c:v>4941071680.9959641</c:v>
                </c:pt>
                <c:pt idx="6">
                  <c:v>4753499012.6737881</c:v>
                </c:pt>
                <c:pt idx="7">
                  <c:v>4803198858.8713408</c:v>
                </c:pt>
                <c:pt idx="8">
                  <c:v>4888305810.4242516</c:v>
                </c:pt>
                <c:pt idx="9">
                  <c:v>4952133260.9858141</c:v>
                </c:pt>
                <c:pt idx="10">
                  <c:v>5022637621.5585833</c:v>
                </c:pt>
                <c:pt idx="11">
                  <c:v>5121663990.8365793</c:v>
                </c:pt>
                <c:pt idx="12">
                  <c:v>5194083910.4658356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5-4A67-870D-A17EF59CA216}"/>
            </c:ext>
          </c:extLst>
        </c:ser>
        <c:ser>
          <c:idx val="1"/>
          <c:order val="1"/>
          <c:tx>
            <c:strRef>
              <c:f>Sheet1!$A$30</c:f>
              <c:strCache>
                <c:ptCount val="1"/>
                <c:pt idx="0">
                  <c:v>CSMUR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Sheet1!$B$30:$N$30</c:f>
              <c:numCache>
                <c:formatCode>_(* #,##0_);_(* \(#,##0\);_(* "-"??_);_(@_)</c:formatCode>
                <c:ptCount val="13"/>
                <c:pt idx="0">
                  <c:v>245275380.62746719</c:v>
                </c:pt>
                <c:pt idx="1">
                  <c:v>270836212.45826256</c:v>
                </c:pt>
                <c:pt idx="2">
                  <c:v>277567648.59375453</c:v>
                </c:pt>
                <c:pt idx="3">
                  <c:v>305026830.93179476</c:v>
                </c:pt>
                <c:pt idx="4">
                  <c:v>316584976.33610177</c:v>
                </c:pt>
                <c:pt idx="5">
                  <c:v>328137410.72446507</c:v>
                </c:pt>
                <c:pt idx="6">
                  <c:v>323617867.92162013</c:v>
                </c:pt>
                <c:pt idx="7">
                  <c:v>336118405.47390532</c:v>
                </c:pt>
                <c:pt idx="8">
                  <c:v>344248423.86238074</c:v>
                </c:pt>
                <c:pt idx="9">
                  <c:v>352562385.74427855</c:v>
                </c:pt>
                <c:pt idx="10">
                  <c:v>360341615.91214514</c:v>
                </c:pt>
                <c:pt idx="11">
                  <c:v>369800907.54864007</c:v>
                </c:pt>
                <c:pt idx="12">
                  <c:v>377080464.10327113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5-4A67-870D-A17EF59CA216}"/>
            </c:ext>
          </c:extLst>
        </c:ser>
        <c:ser>
          <c:idx val="2"/>
          <c:order val="2"/>
          <c:tx>
            <c:strRef>
              <c:f>Sheet1!$A$31</c:f>
              <c:strCache>
                <c:ptCount val="1"/>
                <c:pt idx="0">
                  <c:v>GS &lt; 50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Sheet1!$B$31:$N$31</c:f>
              <c:numCache>
                <c:formatCode>_(* #,##0_);_(* \(#,##0\);_(* "-"??_);_(@_)</c:formatCode>
                <c:ptCount val="13"/>
                <c:pt idx="0">
                  <c:v>2311840421.2046657</c:v>
                </c:pt>
                <c:pt idx="1">
                  <c:v>2404335418.4656487</c:v>
                </c:pt>
                <c:pt idx="2">
                  <c:v>2367473347.3432012</c:v>
                </c:pt>
                <c:pt idx="3">
                  <c:v>2190514000.5982738</c:v>
                </c:pt>
                <c:pt idx="4">
                  <c:v>2279331264.2393384</c:v>
                </c:pt>
                <c:pt idx="5">
                  <c:v>2403616498.8465643</c:v>
                </c:pt>
                <c:pt idx="6">
                  <c:v>2370809830.7845736</c:v>
                </c:pt>
                <c:pt idx="7">
                  <c:v>2347786539.1716781</c:v>
                </c:pt>
                <c:pt idx="8">
                  <c:v>2375526200.1596098</c:v>
                </c:pt>
                <c:pt idx="9">
                  <c:v>2406862915.7834449</c:v>
                </c:pt>
                <c:pt idx="10">
                  <c:v>2436888150.7262273</c:v>
                </c:pt>
                <c:pt idx="11">
                  <c:v>2475321186.0985827</c:v>
                </c:pt>
                <c:pt idx="12">
                  <c:v>2482574694.7113614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65-4A67-870D-A17EF59CA216}"/>
            </c:ext>
          </c:extLst>
        </c:ser>
        <c:ser>
          <c:idx val="3"/>
          <c:order val="3"/>
          <c:tx>
            <c:strRef>
              <c:f>Sheet1!$A$32</c:f>
              <c:strCache>
                <c:ptCount val="1"/>
                <c:pt idx="0">
                  <c:v>GS 50-999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Sheet1!$B$32:$N$32</c:f>
              <c:numCache>
                <c:formatCode>_(* #,##0_);_(* \(#,##0\);_(* "-"??_);_(@_)</c:formatCode>
                <c:ptCount val="13"/>
                <c:pt idx="0">
                  <c:v>9622771102.7716331</c:v>
                </c:pt>
                <c:pt idx="1">
                  <c:v>9921831646.9476986</c:v>
                </c:pt>
                <c:pt idx="2">
                  <c:v>9711872547.1822777</c:v>
                </c:pt>
                <c:pt idx="3">
                  <c:v>9311631673.8857174</c:v>
                </c:pt>
                <c:pt idx="4">
                  <c:v>9330978840.6600227</c:v>
                </c:pt>
                <c:pt idx="5">
                  <c:v>9607262360.813427</c:v>
                </c:pt>
                <c:pt idx="6">
                  <c:v>9477043968.8981476</c:v>
                </c:pt>
                <c:pt idx="7">
                  <c:v>9545167119.1677017</c:v>
                </c:pt>
                <c:pt idx="8">
                  <c:v>9520140594.4477177</c:v>
                </c:pt>
                <c:pt idx="9">
                  <c:v>9526057834.2122154</c:v>
                </c:pt>
                <c:pt idx="10">
                  <c:v>9535907421.5028515</c:v>
                </c:pt>
                <c:pt idx="11">
                  <c:v>9575328080.0257492</c:v>
                </c:pt>
                <c:pt idx="12">
                  <c:v>9560412129.9776268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65-4A67-870D-A17EF59CA216}"/>
            </c:ext>
          </c:extLst>
        </c:ser>
        <c:ser>
          <c:idx val="4"/>
          <c:order val="4"/>
          <c:tx>
            <c:strRef>
              <c:f>Sheet1!$A$33</c:f>
              <c:strCache>
                <c:ptCount val="1"/>
                <c:pt idx="0">
                  <c:v>GS 1000-4999 kW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Sheet1!$B$33:$N$33</c:f>
              <c:numCache>
                <c:formatCode>_(* #,##0_);_(* \(#,##0\);_(* "-"??_);_(@_)</c:formatCode>
                <c:ptCount val="13"/>
                <c:pt idx="0">
                  <c:v>4589196039.6633329</c:v>
                </c:pt>
                <c:pt idx="1">
                  <c:v>4656922360.7008429</c:v>
                </c:pt>
                <c:pt idx="2">
                  <c:v>4554372184.1193647</c:v>
                </c:pt>
                <c:pt idx="3">
                  <c:v>4174985520.4243021</c:v>
                </c:pt>
                <c:pt idx="4">
                  <c:v>4104076189.9414344</c:v>
                </c:pt>
                <c:pt idx="5">
                  <c:v>4255863824.5506144</c:v>
                </c:pt>
                <c:pt idx="6">
                  <c:v>4216596915.5758643</c:v>
                </c:pt>
                <c:pt idx="7">
                  <c:v>4113864689.0841689</c:v>
                </c:pt>
                <c:pt idx="8">
                  <c:v>4027021675.8562527</c:v>
                </c:pt>
                <c:pt idx="9">
                  <c:v>4015109586.0488472</c:v>
                </c:pt>
                <c:pt idx="10">
                  <c:v>4006656606.7733412</c:v>
                </c:pt>
                <c:pt idx="11">
                  <c:v>4021067656.1671381</c:v>
                </c:pt>
                <c:pt idx="12">
                  <c:v>3950862439.6073742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65-4A67-870D-A17EF59CA216}"/>
            </c:ext>
          </c:extLst>
        </c:ser>
        <c:ser>
          <c:idx val="5"/>
          <c:order val="5"/>
          <c:tx>
            <c:strRef>
              <c:f>Sheet1!$A$34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Sheet1!$B$34:$N$34</c:f>
              <c:numCache>
                <c:formatCode>_(* #,##0_);_(* \(#,##0\);_(* "-"??_);_(@_)</c:formatCode>
                <c:ptCount val="13"/>
                <c:pt idx="0">
                  <c:v>2127297945.7271724</c:v>
                </c:pt>
                <c:pt idx="1">
                  <c:v>2034120650.8223164</c:v>
                </c:pt>
                <c:pt idx="2">
                  <c:v>1896701615.2420106</c:v>
                </c:pt>
                <c:pt idx="3">
                  <c:v>1791431051.685981</c:v>
                </c:pt>
                <c:pt idx="4">
                  <c:v>1662798980.9997714</c:v>
                </c:pt>
                <c:pt idx="5">
                  <c:v>1688947009.1195428</c:v>
                </c:pt>
                <c:pt idx="6">
                  <c:v>1763642536.7971768</c:v>
                </c:pt>
                <c:pt idx="7">
                  <c:v>1691277541.9074016</c:v>
                </c:pt>
                <c:pt idx="8">
                  <c:v>1581612499.2370639</c:v>
                </c:pt>
                <c:pt idx="9">
                  <c:v>1576472212.3379035</c:v>
                </c:pt>
                <c:pt idx="10">
                  <c:v>1531260208.3059421</c:v>
                </c:pt>
                <c:pt idx="11">
                  <c:v>1495558233.178947</c:v>
                </c:pt>
                <c:pt idx="12">
                  <c:v>1438392060.8929737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65-4A67-870D-A17EF59CA216}"/>
            </c:ext>
          </c:extLst>
        </c:ser>
        <c:ser>
          <c:idx val="6"/>
          <c:order val="6"/>
          <c:tx>
            <c:strRef>
              <c:f>Sheet1!$A$35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Sheet1!$B$35:$N$35</c:f>
              <c:numCache>
                <c:formatCode>_(* #,##0_);_(* \(#,##0\);_(* "-"??_);_(@_)</c:formatCode>
                <c:ptCount val="13"/>
                <c:pt idx="0">
                  <c:v>115072180.63534909</c:v>
                </c:pt>
                <c:pt idx="1">
                  <c:v>115403896.65541622</c:v>
                </c:pt>
                <c:pt idx="2">
                  <c:v>115091255.12550826</c:v>
                </c:pt>
                <c:pt idx="3">
                  <c:v>115311511.87840931</c:v>
                </c:pt>
                <c:pt idx="4">
                  <c:v>115326732.80114551</c:v>
                </c:pt>
                <c:pt idx="5">
                  <c:v>118535643.06631322</c:v>
                </c:pt>
                <c:pt idx="6">
                  <c:v>117771219.07473782</c:v>
                </c:pt>
                <c:pt idx="7">
                  <c:v>118298491.94800411</c:v>
                </c:pt>
                <c:pt idx="8">
                  <c:v>118212158.49125397</c:v>
                </c:pt>
                <c:pt idx="9">
                  <c:v>118551502.35653578</c:v>
                </c:pt>
                <c:pt idx="10">
                  <c:v>118890846.22181763</c:v>
                </c:pt>
                <c:pt idx="11">
                  <c:v>119603593.83898431</c:v>
                </c:pt>
                <c:pt idx="12">
                  <c:v>119569533.95238131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065-4A67-870D-A17EF59CA216}"/>
            </c:ext>
          </c:extLst>
        </c:ser>
        <c:ser>
          <c:idx val="7"/>
          <c:order val="7"/>
          <c:tx>
            <c:strRef>
              <c:f>Sheet1!$A$36</c:f>
              <c:strCache>
                <c:ptCount val="1"/>
                <c:pt idx="0">
                  <c:v>Unmetered Scattered Load Connections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Sheet1!$B$36:$N$36</c:f>
              <c:numCache>
                <c:formatCode>_(* #,##0_);_(* \(#,##0\);_(* "-"??_);_(@_)</c:formatCode>
                <c:ptCount val="13"/>
                <c:pt idx="0">
                  <c:v>41404515.488770619</c:v>
                </c:pt>
                <c:pt idx="1">
                  <c:v>40477714.493615732</c:v>
                </c:pt>
                <c:pt idx="2">
                  <c:v>40395663.339607298</c:v>
                </c:pt>
                <c:pt idx="3">
                  <c:v>40389262.892798036</c:v>
                </c:pt>
                <c:pt idx="4">
                  <c:v>41586125.273534663</c:v>
                </c:pt>
                <c:pt idx="5">
                  <c:v>41993718.680125527</c:v>
                </c:pt>
                <c:pt idx="6">
                  <c:v>42090115.886468768</c:v>
                </c:pt>
                <c:pt idx="7">
                  <c:v>42205431.27245909</c:v>
                </c:pt>
                <c:pt idx="8">
                  <c:v>42090115.886468768</c:v>
                </c:pt>
                <c:pt idx="9">
                  <c:v>42090115.886468768</c:v>
                </c:pt>
                <c:pt idx="10">
                  <c:v>42090115.886468768</c:v>
                </c:pt>
                <c:pt idx="11">
                  <c:v>42205431.27245909</c:v>
                </c:pt>
                <c:pt idx="12">
                  <c:v>42090115.886468768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065-4A67-870D-A17EF59CA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415951"/>
        <c:axId val="1064413871"/>
      </c:lineChart>
      <c:catAx>
        <c:axId val="106441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13871"/>
        <c:crosses val="autoZero"/>
        <c:auto val="1"/>
        <c:lblAlgn val="ctr"/>
        <c:lblOffset val="100"/>
        <c:noMultiLvlLbl val="0"/>
      </c:catAx>
      <c:valAx>
        <c:axId val="106441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15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105021455470908"/>
          <c:y val="0.16871816103540763"/>
          <c:w val="0.14894979765049834"/>
          <c:h val="0.766061852147210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Demand (Actual)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Sheet1!$A$42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Sheet1!$B$42:$N$42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3-4D97-8DF8-381CA462C320}"/>
            </c:ext>
          </c:extLst>
        </c:ser>
        <c:ser>
          <c:idx val="2"/>
          <c:order val="1"/>
          <c:tx>
            <c:strRef>
              <c:f>Sheet1!$A$43</c:f>
              <c:strCache>
                <c:ptCount val="1"/>
                <c:pt idx="0">
                  <c:v>CSMUR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Sheet1!$B$43:$N$43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3-4D97-8DF8-381CA462C320}"/>
            </c:ext>
          </c:extLst>
        </c:ser>
        <c:ser>
          <c:idx val="3"/>
          <c:order val="2"/>
          <c:tx>
            <c:strRef>
              <c:f>Sheet1!$A$44</c:f>
              <c:strCache>
                <c:ptCount val="1"/>
                <c:pt idx="0">
                  <c:v>GS &lt; 50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Sheet1!$B$44:$N$44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F3-4D97-8DF8-381CA462C320}"/>
            </c:ext>
          </c:extLst>
        </c:ser>
        <c:ser>
          <c:idx val="4"/>
          <c:order val="3"/>
          <c:tx>
            <c:strRef>
              <c:f>Sheet1!$A$45</c:f>
              <c:strCache>
                <c:ptCount val="1"/>
                <c:pt idx="0">
                  <c:v>GS 50-999 kW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Sheet1!$B$45:$N$45</c:f>
              <c:numCache>
                <c:formatCode>_(* #,##0_);_(* \(#,##0\);_(* "-"??_);_(@_)</c:formatCode>
                <c:ptCount val="13"/>
                <c:pt idx="0">
                  <c:v>24491102.345191143</c:v>
                </c:pt>
                <c:pt idx="1">
                  <c:v>24928946.079404294</c:v>
                </c:pt>
                <c:pt idx="2">
                  <c:v>24237414.801904727</c:v>
                </c:pt>
                <c:pt idx="3">
                  <c:v>23233958.247702055</c:v>
                </c:pt>
                <c:pt idx="4">
                  <c:v>23184662.40262885</c:v>
                </c:pt>
                <c:pt idx="5">
                  <c:v>24017508.019495871</c:v>
                </c:pt>
                <c:pt idx="6">
                  <c:v>23411930.856134854</c:v>
                </c:pt>
                <c:pt idx="7">
                  <c:v>23465150.764810108</c:v>
                </c:pt>
                <c:pt idx="8">
                  <c:v>23347306.85944644</c:v>
                </c:pt>
                <c:pt idx="9">
                  <c:v>23251474.534149002</c:v>
                </c:pt>
                <c:pt idx="10">
                  <c:v>23188307.153777774</c:v>
                </c:pt>
                <c:pt idx="11">
                  <c:v>23196811.675994541</c:v>
                </c:pt>
                <c:pt idx="12">
                  <c:v>23072788.768999197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F3-4D97-8DF8-381CA462C320}"/>
            </c:ext>
          </c:extLst>
        </c:ser>
        <c:ser>
          <c:idx val="5"/>
          <c:order val="4"/>
          <c:tx>
            <c:strRef>
              <c:f>Sheet1!$A$46</c:f>
              <c:strCache>
                <c:ptCount val="1"/>
                <c:pt idx="0">
                  <c:v>GS 1000-4999 kW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Sheet1!$B$46:$N$46</c:f>
              <c:numCache>
                <c:formatCode>_(* #,##0_);_(* \(#,##0\);_(* "-"??_);_(@_)</c:formatCode>
                <c:ptCount val="13"/>
                <c:pt idx="0">
                  <c:v>10072182.441231774</c:v>
                </c:pt>
                <c:pt idx="1">
                  <c:v>10190742.051181292</c:v>
                </c:pt>
                <c:pt idx="2">
                  <c:v>9916370.5644394383</c:v>
                </c:pt>
                <c:pt idx="3">
                  <c:v>9018552.4627439156</c:v>
                </c:pt>
                <c:pt idx="4">
                  <c:v>8783997.7216517907</c:v>
                </c:pt>
                <c:pt idx="5">
                  <c:v>9205271.9099365547</c:v>
                </c:pt>
                <c:pt idx="6">
                  <c:v>9099817.6774431951</c:v>
                </c:pt>
                <c:pt idx="7">
                  <c:v>8846652.1383309402</c:v>
                </c:pt>
                <c:pt idx="8">
                  <c:v>8682762.0843297299</c:v>
                </c:pt>
                <c:pt idx="9">
                  <c:v>8625809.5724448487</c:v>
                </c:pt>
                <c:pt idx="10">
                  <c:v>8584398.5260950662</c:v>
                </c:pt>
                <c:pt idx="11">
                  <c:v>8592287.0674108658</c:v>
                </c:pt>
                <c:pt idx="12">
                  <c:v>8418184.0253603291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F3-4D97-8DF8-381CA462C320}"/>
            </c:ext>
          </c:extLst>
        </c:ser>
        <c:ser>
          <c:idx val="6"/>
          <c:order val="5"/>
          <c:tx>
            <c:strRef>
              <c:f>Sheet1!$A$47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Sheet1!$B$47:$N$47</c:f>
              <c:numCache>
                <c:formatCode>_(* #,##0_);_(* \(#,##0\);_(* "-"??_);_(@_)</c:formatCode>
                <c:ptCount val="13"/>
                <c:pt idx="0">
                  <c:v>4994367.5514757689</c:v>
                </c:pt>
                <c:pt idx="1">
                  <c:v>4806458.4951629452</c:v>
                </c:pt>
                <c:pt idx="2">
                  <c:v>4520863.1830250919</c:v>
                </c:pt>
                <c:pt idx="3">
                  <c:v>4158577.0116645098</c:v>
                </c:pt>
                <c:pt idx="4">
                  <c:v>4145399.4335542596</c:v>
                </c:pt>
                <c:pt idx="5">
                  <c:v>4101923.4681754429</c:v>
                </c:pt>
                <c:pt idx="6">
                  <c:v>4321408.3565297676</c:v>
                </c:pt>
                <c:pt idx="7">
                  <c:v>4166275.4451907855</c:v>
                </c:pt>
                <c:pt idx="8">
                  <c:v>3989066.1733010351</c:v>
                </c:pt>
                <c:pt idx="9">
                  <c:v>4002690.2496490665</c:v>
                </c:pt>
                <c:pt idx="10">
                  <c:v>3918231.3653509575</c:v>
                </c:pt>
                <c:pt idx="11">
                  <c:v>3855751.4667033539</c:v>
                </c:pt>
                <c:pt idx="12">
                  <c:v>3734264.5265182387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F3-4D97-8DF8-381CA462C320}"/>
            </c:ext>
          </c:extLst>
        </c:ser>
        <c:ser>
          <c:idx val="0"/>
          <c:order val="6"/>
          <c:tx>
            <c:strRef>
              <c:f>Sheet1!$A$48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Sheet1!$B$48:$N$48</c:f>
              <c:numCache>
                <c:formatCode>_(* #,##0_);_(* \(#,##0\);_(* "-"??_);_(@_)</c:formatCode>
                <c:ptCount val="13"/>
                <c:pt idx="0">
                  <c:v>325116.21599999996</c:v>
                </c:pt>
                <c:pt idx="1">
                  <c:v>326193.68620370358</c:v>
                </c:pt>
                <c:pt idx="2">
                  <c:v>374967.73351851857</c:v>
                </c:pt>
                <c:pt idx="3">
                  <c:v>387653.97616023349</c:v>
                </c:pt>
                <c:pt idx="4">
                  <c:v>394838.47887911124</c:v>
                </c:pt>
                <c:pt idx="5">
                  <c:v>389418.61080630624</c:v>
                </c:pt>
                <c:pt idx="6">
                  <c:v>383743.69011111109</c:v>
                </c:pt>
                <c:pt idx="7">
                  <c:v>374579.82237714448</c:v>
                </c:pt>
                <c:pt idx="8">
                  <c:v>363522.1495074734</c:v>
                </c:pt>
                <c:pt idx="9">
                  <c:v>354445.84735874383</c:v>
                </c:pt>
                <c:pt idx="10">
                  <c:v>345448.49084214307</c:v>
                </c:pt>
                <c:pt idx="11">
                  <c:v>336528.49346957018</c:v>
                </c:pt>
                <c:pt idx="12">
                  <c:v>327684.31097986002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F3-4D97-8DF8-381CA462C320}"/>
            </c:ext>
          </c:extLst>
        </c:ser>
        <c:ser>
          <c:idx val="7"/>
          <c:order val="7"/>
          <c:tx>
            <c:strRef>
              <c:f>Sheet1!$A$49</c:f>
              <c:strCache>
                <c:ptCount val="1"/>
                <c:pt idx="0">
                  <c:v>Unmetered Scattered Load Connections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Sheet1!$B$49:$N$49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DF3-4D97-8DF8-381CA462C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75600"/>
        <c:axId val="162376432"/>
      </c:lineChart>
      <c:catAx>
        <c:axId val="1623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6432"/>
        <c:crosses val="autoZero"/>
        <c:auto val="1"/>
        <c:lblAlgn val="ctr"/>
        <c:lblOffset val="100"/>
        <c:noMultiLvlLbl val="0"/>
      </c:catAx>
      <c:valAx>
        <c:axId val="1623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Consumption (Weather</a:t>
            </a:r>
            <a:r>
              <a:rPr lang="en-US" baseline="0"/>
              <a:t> Normalized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Sheet1!$A$55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Sheet1!$B$55:$N$55</c:f>
              <c:numCache>
                <c:formatCode>_(* #,##0_);_(* \(#,##0\);_(* "-"??_);_(@_)</c:formatCode>
                <c:ptCount val="13"/>
                <c:pt idx="0">
                  <c:v>4650225624.34725</c:v>
                </c:pt>
                <c:pt idx="1">
                  <c:v>4786517973.1191969</c:v>
                </c:pt>
                <c:pt idx="2">
                  <c:v>4758374030.9438076</c:v>
                </c:pt>
                <c:pt idx="3">
                  <c:v>5077249167.8099928</c:v>
                </c:pt>
                <c:pt idx="4">
                  <c:v>4997862931.7443533</c:v>
                </c:pt>
                <c:pt idx="5">
                  <c:v>4913468090.7945137</c:v>
                </c:pt>
                <c:pt idx="6">
                  <c:v>4821243887.8479242</c:v>
                </c:pt>
                <c:pt idx="7">
                  <c:v>4803198858.8713408</c:v>
                </c:pt>
                <c:pt idx="8">
                  <c:v>4888305810.4242516</c:v>
                </c:pt>
                <c:pt idx="9">
                  <c:v>4952133260.9858141</c:v>
                </c:pt>
                <c:pt idx="10">
                  <c:v>5022637621.5585833</c:v>
                </c:pt>
                <c:pt idx="11">
                  <c:v>5121663990.8365793</c:v>
                </c:pt>
                <c:pt idx="12">
                  <c:v>5194083910.4658356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C-4A9E-ADBE-F1256E26CEB1}"/>
            </c:ext>
          </c:extLst>
        </c:ser>
        <c:ser>
          <c:idx val="1"/>
          <c:order val="1"/>
          <c:tx>
            <c:strRef>
              <c:f>Sheet1!$A$56</c:f>
              <c:strCache>
                <c:ptCount val="1"/>
                <c:pt idx="0">
                  <c:v>CSMUR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Sheet1!$B$56:$N$56</c:f>
              <c:numCache>
                <c:formatCode>_(* #,##0_);_(* \(#,##0\);_(* "-"??_);_(@_)</c:formatCode>
                <c:ptCount val="13"/>
                <c:pt idx="0">
                  <c:v>248396391.80292952</c:v>
                </c:pt>
                <c:pt idx="1">
                  <c:v>266793809.92901388</c:v>
                </c:pt>
                <c:pt idx="2">
                  <c:v>277465769.22567707</c:v>
                </c:pt>
                <c:pt idx="3">
                  <c:v>305699822.62103862</c:v>
                </c:pt>
                <c:pt idx="4">
                  <c:v>318302612.97157705</c:v>
                </c:pt>
                <c:pt idx="5">
                  <c:v>327332822.46541226</c:v>
                </c:pt>
                <c:pt idx="6">
                  <c:v>325741866.55240059</c:v>
                </c:pt>
                <c:pt idx="7">
                  <c:v>336118405.47390532</c:v>
                </c:pt>
                <c:pt idx="8">
                  <c:v>344248423.86238074</c:v>
                </c:pt>
                <c:pt idx="9">
                  <c:v>352562385.74427855</c:v>
                </c:pt>
                <c:pt idx="10">
                  <c:v>360341615.91214514</c:v>
                </c:pt>
                <c:pt idx="11">
                  <c:v>369800907.54864007</c:v>
                </c:pt>
                <c:pt idx="12">
                  <c:v>377080464.10327113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C-4A9E-ADBE-F1256E26CEB1}"/>
            </c:ext>
          </c:extLst>
        </c:ser>
        <c:ser>
          <c:idx val="2"/>
          <c:order val="2"/>
          <c:tx>
            <c:strRef>
              <c:f>Sheet1!$A$57</c:f>
              <c:strCache>
                <c:ptCount val="1"/>
                <c:pt idx="0">
                  <c:v>GS &lt; 50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Sheet1!$B$57:$N$57</c:f>
              <c:numCache>
                <c:formatCode>_(* #,##0_);_(* \(#,##0\);_(* "-"??_);_(@_)</c:formatCode>
                <c:ptCount val="13"/>
                <c:pt idx="0">
                  <c:v>2339791358.9737453</c:v>
                </c:pt>
                <c:pt idx="1">
                  <c:v>2366777983.6946602</c:v>
                </c:pt>
                <c:pt idx="2">
                  <c:v>2374320440.9178119</c:v>
                </c:pt>
                <c:pt idx="3">
                  <c:v>2186912124.1817608</c:v>
                </c:pt>
                <c:pt idx="4">
                  <c:v>2286067695.9105873</c:v>
                </c:pt>
                <c:pt idx="5">
                  <c:v>2396252175.2800446</c:v>
                </c:pt>
                <c:pt idx="6">
                  <c:v>2389020510.7059927</c:v>
                </c:pt>
                <c:pt idx="7">
                  <c:v>2347786539.1716781</c:v>
                </c:pt>
                <c:pt idx="8">
                  <c:v>2375526200.1596098</c:v>
                </c:pt>
                <c:pt idx="9">
                  <c:v>2406862915.7834449</c:v>
                </c:pt>
                <c:pt idx="10">
                  <c:v>2436888150.7262273</c:v>
                </c:pt>
                <c:pt idx="11">
                  <c:v>2475321186.0985827</c:v>
                </c:pt>
                <c:pt idx="12">
                  <c:v>2482574694.7113614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C-4A9E-ADBE-F1256E26CEB1}"/>
            </c:ext>
          </c:extLst>
        </c:ser>
        <c:ser>
          <c:idx val="3"/>
          <c:order val="3"/>
          <c:tx>
            <c:strRef>
              <c:f>Sheet1!$A$58</c:f>
              <c:strCache>
                <c:ptCount val="1"/>
                <c:pt idx="0">
                  <c:v>GS 50-999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Sheet1!$B$58:$N$58</c:f>
              <c:numCache>
                <c:formatCode>_(* #,##0_);_(* \(#,##0\);_(* "-"??_);_(@_)</c:formatCode>
                <c:ptCount val="13"/>
                <c:pt idx="0">
                  <c:v>9724537028.3640976</c:v>
                </c:pt>
                <c:pt idx="1">
                  <c:v>9787294105.5561905</c:v>
                </c:pt>
                <c:pt idx="2">
                  <c:v>9724175793.9154778</c:v>
                </c:pt>
                <c:pt idx="3">
                  <c:v>9314185914.1091976</c:v>
                </c:pt>
                <c:pt idx="4">
                  <c:v>9369574469.9308624</c:v>
                </c:pt>
                <c:pt idx="5">
                  <c:v>9580707913.9661942</c:v>
                </c:pt>
                <c:pt idx="6">
                  <c:v>9544666922.9720764</c:v>
                </c:pt>
                <c:pt idx="7">
                  <c:v>9545167119.1677017</c:v>
                </c:pt>
                <c:pt idx="8">
                  <c:v>9520140594.4477177</c:v>
                </c:pt>
                <c:pt idx="9">
                  <c:v>9526057834.2122154</c:v>
                </c:pt>
                <c:pt idx="10">
                  <c:v>9535907421.5028515</c:v>
                </c:pt>
                <c:pt idx="11">
                  <c:v>9575328080.0257492</c:v>
                </c:pt>
                <c:pt idx="12">
                  <c:v>9560412129.9776268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8C-4A9E-ADBE-F1256E26CEB1}"/>
            </c:ext>
          </c:extLst>
        </c:ser>
        <c:ser>
          <c:idx val="4"/>
          <c:order val="4"/>
          <c:tx>
            <c:strRef>
              <c:f>Sheet1!$A$59</c:f>
              <c:strCache>
                <c:ptCount val="1"/>
                <c:pt idx="0">
                  <c:v>GS 1000-4999 kW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Sheet1!$B$59:$N$59</c:f>
              <c:numCache>
                <c:formatCode>_(* #,##0_);_(* \(#,##0\);_(* "-"??_);_(@_)</c:formatCode>
                <c:ptCount val="13"/>
                <c:pt idx="0">
                  <c:v>4613426925.7270384</c:v>
                </c:pt>
                <c:pt idx="1">
                  <c:v>4625009212.655757</c:v>
                </c:pt>
                <c:pt idx="2">
                  <c:v>4556609778.0355844</c:v>
                </c:pt>
                <c:pt idx="3">
                  <c:v>4176452246.5237904</c:v>
                </c:pt>
                <c:pt idx="4">
                  <c:v>4114036894.4587264</c:v>
                </c:pt>
                <c:pt idx="5">
                  <c:v>4249555246.8342071</c:v>
                </c:pt>
                <c:pt idx="6">
                  <c:v>4232770555.7275558</c:v>
                </c:pt>
                <c:pt idx="7">
                  <c:v>4113864689.0841689</c:v>
                </c:pt>
                <c:pt idx="8">
                  <c:v>4027021675.8562527</c:v>
                </c:pt>
                <c:pt idx="9">
                  <c:v>4015109586.0488472</c:v>
                </c:pt>
                <c:pt idx="10">
                  <c:v>4006656606.7733412</c:v>
                </c:pt>
                <c:pt idx="11">
                  <c:v>4021067656.1671381</c:v>
                </c:pt>
                <c:pt idx="12">
                  <c:v>3950862439.6073742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8C-4A9E-ADBE-F1256E26CEB1}"/>
            </c:ext>
          </c:extLst>
        </c:ser>
        <c:ser>
          <c:idx val="5"/>
          <c:order val="5"/>
          <c:tx>
            <c:strRef>
              <c:f>Sheet1!$A$60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Sheet1!$B$60:$N$60</c:f>
              <c:numCache>
                <c:formatCode>_(* #,##0_);_(* \(#,##0\);_(* "-"??_);_(@_)</c:formatCode>
                <c:ptCount val="13"/>
                <c:pt idx="0">
                  <c:v>2138010118.3664689</c:v>
                </c:pt>
                <c:pt idx="1">
                  <c:v>2019931542.9563048</c:v>
                </c:pt>
                <c:pt idx="2">
                  <c:v>1898153059.2815745</c:v>
                </c:pt>
                <c:pt idx="3">
                  <c:v>1791505874.9401801</c:v>
                </c:pt>
                <c:pt idx="4">
                  <c:v>1666687428.3426807</c:v>
                </c:pt>
                <c:pt idx="5">
                  <c:v>1686148614.9782982</c:v>
                </c:pt>
                <c:pt idx="6">
                  <c:v>1770744373.6118245</c:v>
                </c:pt>
                <c:pt idx="7">
                  <c:v>1691277541.9074016</c:v>
                </c:pt>
                <c:pt idx="8">
                  <c:v>1581612499.2370639</c:v>
                </c:pt>
                <c:pt idx="9">
                  <c:v>1576472212.3379035</c:v>
                </c:pt>
                <c:pt idx="10">
                  <c:v>1531260208.3059421</c:v>
                </c:pt>
                <c:pt idx="11">
                  <c:v>1495558233.178947</c:v>
                </c:pt>
                <c:pt idx="12">
                  <c:v>1438392060.8929737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8C-4A9E-ADBE-F1256E26CEB1}"/>
            </c:ext>
          </c:extLst>
        </c:ser>
        <c:ser>
          <c:idx val="6"/>
          <c:order val="6"/>
          <c:tx>
            <c:strRef>
              <c:f>Sheet1!$A$61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Sheet1!$B$61:$N$61</c:f>
              <c:numCache>
                <c:formatCode>_(* #,##0_);_(* \(#,##0\);_(* "-"??_);_(@_)</c:formatCode>
                <c:ptCount val="13"/>
                <c:pt idx="0">
                  <c:v>115072180.63534909</c:v>
                </c:pt>
                <c:pt idx="1">
                  <c:v>115403896.65541622</c:v>
                </c:pt>
                <c:pt idx="2">
                  <c:v>115091255.12550826</c:v>
                </c:pt>
                <c:pt idx="3">
                  <c:v>115311511.87840931</c:v>
                </c:pt>
                <c:pt idx="4">
                  <c:v>115326732.80114551</c:v>
                </c:pt>
                <c:pt idx="5">
                  <c:v>118535643.06631322</c:v>
                </c:pt>
                <c:pt idx="6">
                  <c:v>117771219.07473782</c:v>
                </c:pt>
                <c:pt idx="7">
                  <c:v>118298491.94800411</c:v>
                </c:pt>
                <c:pt idx="8">
                  <c:v>118212158.49125397</c:v>
                </c:pt>
                <c:pt idx="9">
                  <c:v>118551502.35653578</c:v>
                </c:pt>
                <c:pt idx="10">
                  <c:v>118890846.22181763</c:v>
                </c:pt>
                <c:pt idx="11">
                  <c:v>119603593.83898431</c:v>
                </c:pt>
                <c:pt idx="12">
                  <c:v>119569533.95238131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D8C-4A9E-ADBE-F1256E26CEB1}"/>
            </c:ext>
          </c:extLst>
        </c:ser>
        <c:ser>
          <c:idx val="7"/>
          <c:order val="7"/>
          <c:tx>
            <c:strRef>
              <c:f>Sheet1!$A$62</c:f>
              <c:strCache>
                <c:ptCount val="1"/>
                <c:pt idx="0">
                  <c:v>Unmetered Scattered Load Connections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Sheet1!$B$62:$N$62</c:f>
              <c:numCache>
                <c:formatCode>_(* #,##0_);_(* \(#,##0\);_(* "-"??_);_(@_)</c:formatCode>
                <c:ptCount val="13"/>
                <c:pt idx="0">
                  <c:v>41404515.488770619</c:v>
                </c:pt>
                <c:pt idx="1">
                  <c:v>40477714.493615732</c:v>
                </c:pt>
                <c:pt idx="2">
                  <c:v>40395663.339607298</c:v>
                </c:pt>
                <c:pt idx="3">
                  <c:v>40389262.892798036</c:v>
                </c:pt>
                <c:pt idx="4">
                  <c:v>41586125.273534663</c:v>
                </c:pt>
                <c:pt idx="5">
                  <c:v>41993718.680125527</c:v>
                </c:pt>
                <c:pt idx="6">
                  <c:v>42090115.886468768</c:v>
                </c:pt>
                <c:pt idx="7">
                  <c:v>42205431.27245909</c:v>
                </c:pt>
                <c:pt idx="8">
                  <c:v>42090115.886468768</c:v>
                </c:pt>
                <c:pt idx="9">
                  <c:v>42090115.886468768</c:v>
                </c:pt>
                <c:pt idx="10">
                  <c:v>42090115.886468768</c:v>
                </c:pt>
                <c:pt idx="11">
                  <c:v>42205431.27245909</c:v>
                </c:pt>
                <c:pt idx="12">
                  <c:v>42090115.886468768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D8C-4A9E-ADBE-F1256E26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415951"/>
        <c:axId val="1064413871"/>
      </c:lineChart>
      <c:catAx>
        <c:axId val="106441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13871"/>
        <c:crosses val="autoZero"/>
        <c:auto val="1"/>
        <c:lblAlgn val="ctr"/>
        <c:lblOffset val="100"/>
        <c:noMultiLvlLbl val="0"/>
      </c:catAx>
      <c:valAx>
        <c:axId val="106441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15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Demand (Weather Normalized)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Sheet1!$A$68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Sheet1!$B$68:$N$68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0-4A9B-9A8B-014134F80757}"/>
            </c:ext>
          </c:extLst>
        </c:ser>
        <c:ser>
          <c:idx val="1"/>
          <c:order val="1"/>
          <c:tx>
            <c:strRef>
              <c:f>Sheet1!$A$69</c:f>
              <c:strCache>
                <c:ptCount val="1"/>
                <c:pt idx="0">
                  <c:v>CSMUR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Sheet1!$B$69:$N$69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0-4A9B-9A8B-014134F80757}"/>
            </c:ext>
          </c:extLst>
        </c:ser>
        <c:ser>
          <c:idx val="2"/>
          <c:order val="2"/>
          <c:tx>
            <c:strRef>
              <c:f>Sheet1!$A$70</c:f>
              <c:strCache>
                <c:ptCount val="1"/>
                <c:pt idx="0">
                  <c:v>GS &lt; 50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Sheet1!$B$70:$N$70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00-4A9B-9A8B-014134F80757}"/>
            </c:ext>
          </c:extLst>
        </c:ser>
        <c:ser>
          <c:idx val="3"/>
          <c:order val="3"/>
          <c:tx>
            <c:strRef>
              <c:f>Sheet1!$A$71</c:f>
              <c:strCache>
                <c:ptCount val="1"/>
                <c:pt idx="0">
                  <c:v>GS 50-999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Sheet1!$B$71:$N$71</c:f>
              <c:numCache>
                <c:formatCode>_(* #,##0_);_(* \(#,##0\);_(* "-"??_);_(@_)</c:formatCode>
                <c:ptCount val="13"/>
                <c:pt idx="0">
                  <c:v>24755487.784960236</c:v>
                </c:pt>
                <c:pt idx="1">
                  <c:v>24592227.980841469</c:v>
                </c:pt>
                <c:pt idx="2">
                  <c:v>24290641.678366583</c:v>
                </c:pt>
                <c:pt idx="3">
                  <c:v>23234031.940101523</c:v>
                </c:pt>
                <c:pt idx="4">
                  <c:v>23274090.744703092</c:v>
                </c:pt>
                <c:pt idx="5">
                  <c:v>23957136.222887605</c:v>
                </c:pt>
                <c:pt idx="6">
                  <c:v>23570445.353920043</c:v>
                </c:pt>
                <c:pt idx="7">
                  <c:v>23465150.764810108</c:v>
                </c:pt>
                <c:pt idx="8">
                  <c:v>23347306.85944644</c:v>
                </c:pt>
                <c:pt idx="9">
                  <c:v>23251474.534149002</c:v>
                </c:pt>
                <c:pt idx="10">
                  <c:v>23188307.153777774</c:v>
                </c:pt>
                <c:pt idx="11">
                  <c:v>23196811.675994541</c:v>
                </c:pt>
                <c:pt idx="12">
                  <c:v>23072788.768999197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00-4A9B-9A8B-014134F80757}"/>
            </c:ext>
          </c:extLst>
        </c:ser>
        <c:ser>
          <c:idx val="4"/>
          <c:order val="4"/>
          <c:tx>
            <c:strRef>
              <c:f>Sheet1!$A$72</c:f>
              <c:strCache>
                <c:ptCount val="1"/>
                <c:pt idx="0">
                  <c:v>GS 1000-4999 kW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Sheet1!$B$72:$N$72</c:f>
              <c:numCache>
                <c:formatCode>_(* #,##0_);_(* \(#,##0\);_(* "-"??_);_(@_)</c:formatCode>
                <c:ptCount val="13"/>
                <c:pt idx="0">
                  <c:v>10126095.63740229</c:v>
                </c:pt>
                <c:pt idx="1">
                  <c:v>10121558.243577952</c:v>
                </c:pt>
                <c:pt idx="2">
                  <c:v>9923971.8703891598</c:v>
                </c:pt>
                <c:pt idx="3">
                  <c:v>9020672.8424235713</c:v>
                </c:pt>
                <c:pt idx="4">
                  <c:v>8802297.4406834077</c:v>
                </c:pt>
                <c:pt idx="5">
                  <c:v>9192755.3117378615</c:v>
                </c:pt>
                <c:pt idx="6">
                  <c:v>9133534.7985921763</c:v>
                </c:pt>
                <c:pt idx="7">
                  <c:v>8846652.1383309402</c:v>
                </c:pt>
                <c:pt idx="8">
                  <c:v>8682762.0843297299</c:v>
                </c:pt>
                <c:pt idx="9">
                  <c:v>8625809.5724448487</c:v>
                </c:pt>
                <c:pt idx="10">
                  <c:v>8584398.5260950662</c:v>
                </c:pt>
                <c:pt idx="11">
                  <c:v>8592287.0674108658</c:v>
                </c:pt>
                <c:pt idx="12">
                  <c:v>8418184.0253603291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00-4A9B-9A8B-014134F80757}"/>
            </c:ext>
          </c:extLst>
        </c:ser>
        <c:ser>
          <c:idx val="5"/>
          <c:order val="5"/>
          <c:tx>
            <c:strRef>
              <c:f>Sheet1!$A$73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Sheet1!$B$73:$N$73</c:f>
              <c:numCache>
                <c:formatCode>_(* #,##0_);_(* \(#,##0\);_(* "-"??_);_(@_)</c:formatCode>
                <c:ptCount val="13"/>
                <c:pt idx="0">
                  <c:v>5019741.86413112</c:v>
                </c:pt>
                <c:pt idx="1">
                  <c:v>4773327.8633514158</c:v>
                </c:pt>
                <c:pt idx="2">
                  <c:v>4525698.0429980867</c:v>
                </c:pt>
                <c:pt idx="3">
                  <c:v>4158841.3696978348</c:v>
                </c:pt>
                <c:pt idx="4">
                  <c:v>4153709.9500837252</c:v>
                </c:pt>
                <c:pt idx="5">
                  <c:v>4095866.5438561579</c:v>
                </c:pt>
                <c:pt idx="6">
                  <c:v>4338191.7932188269</c:v>
                </c:pt>
                <c:pt idx="7">
                  <c:v>4166275.4451907855</c:v>
                </c:pt>
                <c:pt idx="8">
                  <c:v>3989066.1733010351</c:v>
                </c:pt>
                <c:pt idx="9">
                  <c:v>4002690.2496490665</c:v>
                </c:pt>
                <c:pt idx="10">
                  <c:v>3918231.3653509575</c:v>
                </c:pt>
                <c:pt idx="11">
                  <c:v>3855751.4667033539</c:v>
                </c:pt>
                <c:pt idx="12">
                  <c:v>3734264.5265182387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00-4A9B-9A8B-014134F80757}"/>
            </c:ext>
          </c:extLst>
        </c:ser>
        <c:ser>
          <c:idx val="6"/>
          <c:order val="6"/>
          <c:tx>
            <c:strRef>
              <c:f>Sheet1!$A$74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Sheet1!$B$74:$N$74</c:f>
              <c:numCache>
                <c:formatCode>_(* #,##0_);_(* \(#,##0\);_(* "-"??_);_(@_)</c:formatCode>
                <c:ptCount val="13"/>
                <c:pt idx="0">
                  <c:v>325116.21599999996</c:v>
                </c:pt>
                <c:pt idx="1">
                  <c:v>326193.68620370358</c:v>
                </c:pt>
                <c:pt idx="2">
                  <c:v>374967.73351851857</c:v>
                </c:pt>
                <c:pt idx="3">
                  <c:v>387653.97616023349</c:v>
                </c:pt>
                <c:pt idx="4">
                  <c:v>394838.47887911124</c:v>
                </c:pt>
                <c:pt idx="5">
                  <c:v>389418.61080630624</c:v>
                </c:pt>
                <c:pt idx="6">
                  <c:v>383743.69011111109</c:v>
                </c:pt>
                <c:pt idx="7">
                  <c:v>374579.82237714448</c:v>
                </c:pt>
                <c:pt idx="8">
                  <c:v>363522.1495074734</c:v>
                </c:pt>
                <c:pt idx="9">
                  <c:v>354445.84735874383</c:v>
                </c:pt>
                <c:pt idx="10">
                  <c:v>345448.49084214307</c:v>
                </c:pt>
                <c:pt idx="11">
                  <c:v>336528.49346957018</c:v>
                </c:pt>
                <c:pt idx="12">
                  <c:v>327684.31097986002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00-4A9B-9A8B-014134F80757}"/>
            </c:ext>
          </c:extLst>
        </c:ser>
        <c:ser>
          <c:idx val="7"/>
          <c:order val="7"/>
          <c:tx>
            <c:strRef>
              <c:f>Sheet1!$A$75</c:f>
              <c:strCache>
                <c:ptCount val="1"/>
                <c:pt idx="0">
                  <c:v>Unmetered Scattered Load Connections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Sheet1!$B$75:$N$75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A00-4A9B-9A8B-014134F80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75600"/>
        <c:axId val="162376432"/>
      </c:lineChart>
      <c:catAx>
        <c:axId val="1623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6432"/>
        <c:crosses val="autoZero"/>
        <c:auto val="1"/>
        <c:lblAlgn val="ctr"/>
        <c:lblOffset val="100"/>
        <c:noMultiLvlLbl val="0"/>
      </c:catAx>
      <c:valAx>
        <c:axId val="1623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59146</xdr:colOff>
      <xdr:row>77</xdr:row>
      <xdr:rowOff>142110</xdr:rowOff>
    </xdr:from>
    <xdr:to>
      <xdr:col>15</xdr:col>
      <xdr:colOff>570327</xdr:colOff>
      <xdr:row>92</xdr:row>
      <xdr:rowOff>161321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015FDE-8C6D-4D64-B559-3AE83F4A9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59762</xdr:colOff>
      <xdr:row>93</xdr:row>
      <xdr:rowOff>147520</xdr:rowOff>
    </xdr:from>
    <xdr:to>
      <xdr:col>15</xdr:col>
      <xdr:colOff>550473</xdr:colOff>
      <xdr:row>108</xdr:row>
      <xdr:rowOff>171044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3771B5-92F1-4D9C-8FF9-D4B30B601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42365</xdr:colOff>
      <xdr:row>78</xdr:row>
      <xdr:rowOff>959</xdr:rowOff>
    </xdr:from>
    <xdr:to>
      <xdr:col>33</xdr:col>
      <xdr:colOff>372864</xdr:colOff>
      <xdr:row>93</xdr:row>
      <xdr:rowOff>15451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160859-7E13-4156-BF2F-902FBDC4E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65527</xdr:colOff>
      <xdr:row>94</xdr:row>
      <xdr:rowOff>115408</xdr:rowOff>
    </xdr:from>
    <xdr:to>
      <xdr:col>33</xdr:col>
      <xdr:colOff>374062</xdr:colOff>
      <xdr:row>109</xdr:row>
      <xdr:rowOff>120789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259E05F-E943-452B-934F-CBEE47E50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usaazi\Downloads\2024_Filing_Requirements_Chapter2_Appendices_1.0_20230316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2.1.7 - System OM (2-AB)"/>
      <sheetName val="Hidden_CAPEX"/>
      <sheetName val="App.2-AC_Customer Engagement"/>
      <sheetName val="App.2-B_Acctg Instructions"/>
      <sheetName val="App.2-BA_Fixed Asset Cont"/>
      <sheetName val="2.1.7  All Accounts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2.1.5.6"/>
      <sheetName val="App.2-FC Calc of REG Expansion"/>
      <sheetName val="App.2-G SQI"/>
      <sheetName val="2.1.4 SAIDI SAIFI"/>
      <sheetName val="2.1.4_ServiceQuality"/>
      <sheetName val="2018 Adjusted SAIDI and SAIFI"/>
      <sheetName val="2019 Adjusted SAIDI and SAIFI"/>
      <sheetName val="2020"/>
      <sheetName val="App.2-H_Other_Oper_Rev"/>
      <sheetName val="Hidden_Other Revenue"/>
      <sheetName val="Several_Accounts"/>
      <sheetName val="App_2-I LF_CDM"/>
      <sheetName val="lists"/>
      <sheetName val="App.2-IA_Load_Forecast_Instrct"/>
      <sheetName val="App.2-IB_Load_Forecast_Analysis"/>
      <sheetName val="2.1.2"/>
      <sheetName val="2.1.5.4"/>
      <sheetName val="App.2-JA_OM&amp;A_Summary_Analys"/>
      <sheetName val="Hidden_OM&amp;A Summary"/>
      <sheetName val="OM&amp;A_Expenses"/>
      <sheetName val="App.2-JB_OM&amp;A_Cost _Drivers"/>
      <sheetName val="App.2-JC_OMA Programs"/>
      <sheetName val="App.2-JD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15">
          <cell r="B15" t="str">
            <v>Historical 2017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004B1-E3E4-47F6-AD64-5BB3FFEBDE4A}">
  <dimension ref="A1:AY101"/>
  <sheetViews>
    <sheetView tabSelected="1" zoomScale="55" zoomScaleNormal="55" workbookViewId="0"/>
  </sheetViews>
  <sheetFormatPr defaultRowHeight="14.5" x14ac:dyDescent="0.35"/>
  <cols>
    <col min="1" max="1" width="35.81640625" bestFit="1" customWidth="1"/>
    <col min="2" max="2" width="18.453125" customWidth="1"/>
    <col min="3" max="5" width="16.81640625" bestFit="1" customWidth="1"/>
    <col min="6" max="6" width="16.453125" bestFit="1" customWidth="1"/>
    <col min="7" max="7" width="16.81640625" bestFit="1" customWidth="1"/>
    <col min="8" max="8" width="16.90625" bestFit="1" customWidth="1"/>
    <col min="9" max="9" width="18.81640625" customWidth="1"/>
    <col min="10" max="10" width="16.81640625" bestFit="1" customWidth="1"/>
    <col min="11" max="11" width="18" customWidth="1"/>
    <col min="12" max="13" width="16.81640625" bestFit="1" customWidth="1"/>
    <col min="14" max="14" width="17.453125" customWidth="1"/>
    <col min="15" max="15" width="1.81640625" customWidth="1"/>
    <col min="16" max="16" width="35.81640625" bestFit="1" customWidth="1"/>
    <col min="17" max="27" width="9.81640625" customWidth="1"/>
    <col min="28" max="28" width="12.1796875" bestFit="1" customWidth="1"/>
    <col min="29" max="29" width="9.81640625" customWidth="1"/>
    <col min="30" max="30" width="2.1796875" customWidth="1"/>
    <col min="31" max="31" width="12.54296875" bestFit="1" customWidth="1"/>
    <col min="32" max="38" width="9.81640625" customWidth="1"/>
    <col min="39" max="39" width="2.453125" customWidth="1"/>
    <col min="40" max="40" width="12.81640625" customWidth="1"/>
    <col min="48" max="48" width="1.81640625" customWidth="1"/>
    <col min="49" max="49" width="14.453125" customWidth="1"/>
  </cols>
  <sheetData>
    <row r="1" spans="1:51" x14ac:dyDescent="0.35">
      <c r="AB1" s="1" t="s">
        <v>0</v>
      </c>
      <c r="AC1" s="2" t="s">
        <v>43</v>
      </c>
    </row>
    <row r="2" spans="1:51" x14ac:dyDescent="0.35">
      <c r="AB2" s="3" t="s">
        <v>1</v>
      </c>
      <c r="AC2" s="4" t="s">
        <v>42</v>
      </c>
      <c r="AD2" s="5"/>
      <c r="AE2" s="5"/>
      <c r="AF2" s="5"/>
      <c r="AG2" s="5"/>
      <c r="AH2" s="5"/>
      <c r="AI2" s="5"/>
      <c r="AJ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51" ht="18" x14ac:dyDescent="0.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AB3" s="3" t="s">
        <v>3</v>
      </c>
      <c r="AC3" s="4"/>
      <c r="AD3" s="5"/>
      <c r="AE3" s="5"/>
      <c r="AF3" s="5"/>
      <c r="AG3" s="5"/>
      <c r="AH3" s="5"/>
      <c r="AI3" s="5"/>
      <c r="AJ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51" ht="18" x14ac:dyDescent="0.35">
      <c r="A4" s="31" t="s">
        <v>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27"/>
      <c r="W4" s="27"/>
      <c r="X4" s="27"/>
      <c r="Y4" s="27"/>
      <c r="Z4" s="27"/>
      <c r="AA4" s="27"/>
      <c r="AB4" s="3" t="s">
        <v>5</v>
      </c>
      <c r="AC4" s="4">
        <v>23</v>
      </c>
      <c r="AD4" s="5"/>
      <c r="AE4" s="5"/>
      <c r="AF4" s="5"/>
      <c r="AG4" s="5"/>
      <c r="AH4" s="5"/>
      <c r="AI4" s="5"/>
      <c r="AJ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51" x14ac:dyDescent="0.35">
      <c r="A5" s="5" t="s">
        <v>6</v>
      </c>
      <c r="B5" s="6" t="s">
        <v>36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3" t="s">
        <v>7</v>
      </c>
      <c r="AC5" s="4"/>
      <c r="AD5" s="5"/>
      <c r="AE5" s="5"/>
      <c r="AF5" s="5"/>
      <c r="AG5" s="5"/>
      <c r="AH5" s="5"/>
      <c r="AI5" s="5"/>
      <c r="AJ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51" x14ac:dyDescent="0.35">
      <c r="A6" s="5"/>
      <c r="B6" s="28"/>
      <c r="C6" s="28"/>
      <c r="D6" s="28"/>
      <c r="E6" s="28"/>
      <c r="F6" s="28"/>
      <c r="G6" s="29"/>
      <c r="H6" s="28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3"/>
      <c r="AC6" s="7"/>
      <c r="AD6" s="5"/>
      <c r="AE6" s="5"/>
      <c r="AF6" s="5"/>
      <c r="AG6" s="5"/>
      <c r="AH6" s="5"/>
      <c r="AI6" s="5"/>
      <c r="AJ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51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3" t="s">
        <v>44</v>
      </c>
      <c r="AC7" s="8">
        <v>45520</v>
      </c>
      <c r="AD7" s="5"/>
      <c r="AE7" s="5"/>
      <c r="AF7" s="5"/>
      <c r="AG7" s="5"/>
      <c r="AH7" s="5"/>
      <c r="AI7" s="5"/>
      <c r="AJ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51" ht="3.65" customHeight="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51" ht="3" customHeight="1" x14ac:dyDescent="0.4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</row>
    <row r="10" spans="1:51" ht="3" customHeight="1" x14ac:dyDescent="0.3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</row>
    <row r="11" spans="1:51" ht="3" customHeight="1" x14ac:dyDescent="0.35"/>
    <row r="12" spans="1:51" x14ac:dyDescent="0.35">
      <c r="A12" s="32" t="s">
        <v>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ht="8.75" customHeight="1" x14ac:dyDescent="0.35"/>
    <row r="14" spans="1:51" x14ac:dyDescent="0.35">
      <c r="B14" s="13" t="s">
        <v>9</v>
      </c>
      <c r="Q14" s="13" t="s">
        <v>10</v>
      </c>
      <c r="AD14" s="14"/>
      <c r="AM14" s="14"/>
    </row>
    <row r="15" spans="1:51" ht="26" x14ac:dyDescent="0.35">
      <c r="A15" s="15" t="s">
        <v>11</v>
      </c>
      <c r="B15" s="16" t="s">
        <v>12</v>
      </c>
      <c r="C15" s="16" t="s">
        <v>13</v>
      </c>
      <c r="D15" s="16" t="s">
        <v>14</v>
      </c>
      <c r="E15" s="16" t="s">
        <v>15</v>
      </c>
      <c r="F15" s="16" t="s">
        <v>16</v>
      </c>
      <c r="G15" s="16" t="s">
        <v>35</v>
      </c>
      <c r="H15" s="16" t="s">
        <v>41</v>
      </c>
      <c r="I15" s="16" t="s">
        <v>29</v>
      </c>
      <c r="J15" s="16" t="s">
        <v>30</v>
      </c>
      <c r="K15" s="16" t="s">
        <v>31</v>
      </c>
      <c r="L15" s="16" t="s">
        <v>32</v>
      </c>
      <c r="M15" s="16" t="s">
        <v>33</v>
      </c>
      <c r="N15" s="16" t="s">
        <v>34</v>
      </c>
      <c r="O15" s="14"/>
      <c r="P15" s="15" t="s">
        <v>11</v>
      </c>
      <c r="Q15" s="16" t="s">
        <v>12</v>
      </c>
      <c r="R15" s="16" t="s">
        <v>13</v>
      </c>
      <c r="S15" s="16" t="s">
        <v>14</v>
      </c>
      <c r="T15" s="16" t="s">
        <v>15</v>
      </c>
      <c r="U15" s="16" t="s">
        <v>16</v>
      </c>
      <c r="V15" s="16" t="s">
        <v>35</v>
      </c>
      <c r="W15" s="16" t="s">
        <v>41</v>
      </c>
      <c r="X15" s="16" t="s">
        <v>29</v>
      </c>
      <c r="Y15" s="16" t="s">
        <v>30</v>
      </c>
      <c r="Z15" s="16" t="s">
        <v>31</v>
      </c>
      <c r="AA15" s="16" t="s">
        <v>32</v>
      </c>
      <c r="AB15" s="16" t="s">
        <v>33</v>
      </c>
      <c r="AC15" s="16" t="s">
        <v>34</v>
      </c>
    </row>
    <row r="16" spans="1:51" x14ac:dyDescent="0.35">
      <c r="A16" s="17" t="s">
        <v>17</v>
      </c>
      <c r="B16" s="18">
        <v>611574.56869918702</v>
      </c>
      <c r="C16" s="18">
        <v>612262</v>
      </c>
      <c r="D16" s="18">
        <v>614206.16666666663</v>
      </c>
      <c r="E16" s="18">
        <v>614228.5</v>
      </c>
      <c r="F16" s="18">
        <v>614180.66666666663</v>
      </c>
      <c r="G16" s="18">
        <v>614925.83333333337</v>
      </c>
      <c r="H16" s="18">
        <v>615638.08333333337</v>
      </c>
      <c r="I16" s="19">
        <v>617383.16731401603</v>
      </c>
      <c r="J16" s="19">
        <v>618693.20407326764</v>
      </c>
      <c r="K16" s="19">
        <v>619673.18147774285</v>
      </c>
      <c r="L16" s="19">
        <v>620466.38599045761</v>
      </c>
      <c r="M16" s="19">
        <v>621094.35026580945</v>
      </c>
      <c r="N16" s="19">
        <v>622058.25953744852</v>
      </c>
      <c r="O16" s="20"/>
      <c r="P16" s="17" t="str">
        <f>A16</f>
        <v>Residential</v>
      </c>
      <c r="Q16" s="21"/>
      <c r="R16" s="22">
        <f t="shared" ref="R16:R25" si="0">IFERROR((C16-B16)/B16,)</f>
        <v>1.1240351316032359E-3</v>
      </c>
      <c r="S16" s="22">
        <f t="shared" ref="S16:S25" si="1">IFERROR((D16-C16)/C16,)</f>
        <v>3.1753835231757449E-3</v>
      </c>
      <c r="T16" s="22">
        <f t="shared" ref="T16:T25" si="2">IFERROR((E16-D16)/D16,)</f>
        <v>3.6361297794479119E-5</v>
      </c>
      <c r="U16" s="22">
        <f t="shared" ref="U16:U25" si="3">IFERROR((F16-E16)/E16,)</f>
        <v>-7.7875470339413002E-5</v>
      </c>
      <c r="V16" s="22">
        <f t="shared" ref="V16:AC25" si="4">IFERROR((G16-F16)/F16,)</f>
        <v>1.213269493992665E-3</v>
      </c>
      <c r="W16" s="22">
        <f t="shared" si="4"/>
        <v>1.1582697642398608E-3</v>
      </c>
      <c r="X16" s="22">
        <f t="shared" si="4"/>
        <v>2.8345939407029672E-3</v>
      </c>
      <c r="Y16" s="22">
        <f t="shared" si="4"/>
        <v>2.1219184918031559E-3</v>
      </c>
      <c r="Z16" s="22">
        <f t="shared" si="4"/>
        <v>1.5839472585497481E-3</v>
      </c>
      <c r="AA16" s="22">
        <f t="shared" si="4"/>
        <v>1.2800368588216004E-3</v>
      </c>
      <c r="AB16" s="22">
        <f t="shared" si="4"/>
        <v>1.0120842797139047E-3</v>
      </c>
      <c r="AC16" s="22">
        <f t="shared" si="4"/>
        <v>1.5519530506541389E-3</v>
      </c>
    </row>
    <row r="17" spans="1:29" x14ac:dyDescent="0.35">
      <c r="A17" s="17" t="s">
        <v>37</v>
      </c>
      <c r="B17" s="18">
        <v>71070.785369220146</v>
      </c>
      <c r="C17" s="18">
        <v>75027.833333333328</v>
      </c>
      <c r="D17" s="18">
        <v>79881.75</v>
      </c>
      <c r="E17" s="18">
        <v>83686.083333333328</v>
      </c>
      <c r="F17" s="18">
        <v>88477.666666666672</v>
      </c>
      <c r="G17" s="18">
        <v>92126</v>
      </c>
      <c r="H17" s="18">
        <v>94103.75</v>
      </c>
      <c r="I17" s="19">
        <v>95507.745370370394</v>
      </c>
      <c r="J17" s="19">
        <v>97539.337729479594</v>
      </c>
      <c r="K17" s="19">
        <v>99516.367916155912</v>
      </c>
      <c r="L17" s="19">
        <v>101359.10399594759</v>
      </c>
      <c r="M17" s="19">
        <v>103245.87157615904</v>
      </c>
      <c r="N17" s="19">
        <v>105115.37390446576</v>
      </c>
      <c r="O17" s="20"/>
      <c r="P17" s="17" t="str">
        <f t="shared" ref="P17:P25" si="5">A17</f>
        <v>CSMUR</v>
      </c>
      <c r="Q17" s="21"/>
      <c r="R17" s="22">
        <f t="shared" si="0"/>
        <v>5.5677560667944014E-2</v>
      </c>
      <c r="S17" s="22">
        <f t="shared" si="1"/>
        <v>6.4694879900126026E-2</v>
      </c>
      <c r="T17" s="22">
        <f t="shared" si="2"/>
        <v>4.7624561721961882E-2</v>
      </c>
      <c r="U17" s="22">
        <f t="shared" si="3"/>
        <v>5.7256632673891535E-2</v>
      </c>
      <c r="V17" s="22">
        <f t="shared" si="4"/>
        <v>4.1234511157241131E-2</v>
      </c>
      <c r="W17" s="22">
        <f t="shared" si="4"/>
        <v>2.1467880945661377E-2</v>
      </c>
      <c r="X17" s="22">
        <f t="shared" si="4"/>
        <v>1.4919653790315414E-2</v>
      </c>
      <c r="Y17" s="22">
        <f t="shared" si="4"/>
        <v>2.1271493230531915E-2</v>
      </c>
      <c r="Z17" s="22">
        <f t="shared" si="4"/>
        <v>2.0269054852099892E-2</v>
      </c>
      <c r="AA17" s="22">
        <f t="shared" si="4"/>
        <v>1.8516914537558396E-2</v>
      </c>
      <c r="AB17" s="22">
        <f t="shared" si="4"/>
        <v>1.8614682902947603E-2</v>
      </c>
      <c r="AC17" s="22">
        <f t="shared" si="4"/>
        <v>1.8107284095400168E-2</v>
      </c>
    </row>
    <row r="18" spans="1:29" x14ac:dyDescent="0.35">
      <c r="A18" s="17" t="s">
        <v>38</v>
      </c>
      <c r="B18" s="18">
        <v>70529.166666666672</v>
      </c>
      <c r="C18" s="18">
        <v>71265.666666666672</v>
      </c>
      <c r="D18" s="18">
        <v>71514.75</v>
      </c>
      <c r="E18" s="18">
        <v>71899.166666666672</v>
      </c>
      <c r="F18" s="18">
        <v>72407.916666666672</v>
      </c>
      <c r="G18" s="18">
        <v>72614.25</v>
      </c>
      <c r="H18" s="18">
        <v>72598.833333333328</v>
      </c>
      <c r="I18" s="19">
        <v>72662.330209182037</v>
      </c>
      <c r="J18" s="19">
        <v>72948.191725379045</v>
      </c>
      <c r="K18" s="19">
        <v>73181.532659616831</v>
      </c>
      <c r="L18" s="19">
        <v>73376.94292252844</v>
      </c>
      <c r="M18" s="19">
        <v>73531.433225530651</v>
      </c>
      <c r="N18" s="19">
        <v>73858.109548704975</v>
      </c>
      <c r="O18" s="20"/>
      <c r="P18" s="17" t="str">
        <f t="shared" si="5"/>
        <v>GS &lt; 50 kW</v>
      </c>
      <c r="Q18" s="21"/>
      <c r="R18" s="22">
        <f t="shared" si="0"/>
        <v>1.044248833225025E-2</v>
      </c>
      <c r="S18" s="22">
        <f t="shared" si="1"/>
        <v>3.4951379111960662E-3</v>
      </c>
      <c r="T18" s="22">
        <f t="shared" si="2"/>
        <v>5.3753479760003569E-3</v>
      </c>
      <c r="U18" s="22">
        <f t="shared" si="3"/>
        <v>7.0758817325189205E-3</v>
      </c>
      <c r="V18" s="22">
        <f t="shared" si="4"/>
        <v>2.8495963263684815E-3</v>
      </c>
      <c r="W18" s="22">
        <f t="shared" si="4"/>
        <v>-2.1230910829033581E-4</v>
      </c>
      <c r="X18" s="22">
        <f t="shared" si="4"/>
        <v>8.7462667006184822E-4</v>
      </c>
      <c r="Y18" s="22">
        <f t="shared" si="4"/>
        <v>3.9341088480656129E-3</v>
      </c>
      <c r="Z18" s="22">
        <f t="shared" si="4"/>
        <v>3.1987212940962442E-3</v>
      </c>
      <c r="AA18" s="22">
        <f t="shared" si="4"/>
        <v>2.670212768301876E-3</v>
      </c>
      <c r="AB18" s="22">
        <f t="shared" si="4"/>
        <v>2.1054338985656818E-3</v>
      </c>
      <c r="AC18" s="22">
        <f t="shared" si="4"/>
        <v>4.4426758577160433E-3</v>
      </c>
    </row>
    <row r="19" spans="1:29" x14ac:dyDescent="0.35">
      <c r="A19" s="17" t="s">
        <v>39</v>
      </c>
      <c r="B19" s="18">
        <v>10411.333333333336</v>
      </c>
      <c r="C19" s="18">
        <v>10470.083333333334</v>
      </c>
      <c r="D19" s="18">
        <v>10444</v>
      </c>
      <c r="E19" s="18">
        <v>10213</v>
      </c>
      <c r="F19" s="18">
        <v>9845.6666666666661</v>
      </c>
      <c r="G19" s="18">
        <v>9730.5</v>
      </c>
      <c r="H19" s="18">
        <v>9840.25</v>
      </c>
      <c r="I19" s="19">
        <v>9926.3845691796196</v>
      </c>
      <c r="J19" s="19">
        <v>9941.3975355386228</v>
      </c>
      <c r="K19" s="19">
        <v>9961.8102922183734</v>
      </c>
      <c r="L19" s="19">
        <v>9982.3104958437161</v>
      </c>
      <c r="M19" s="19">
        <v>10002.972637290362</v>
      </c>
      <c r="N19" s="19">
        <v>10021.566444751181</v>
      </c>
      <c r="O19" s="20"/>
      <c r="P19" s="17" t="str">
        <f t="shared" si="5"/>
        <v>GS 50-999 kW</v>
      </c>
      <c r="Q19" s="21"/>
      <c r="R19" s="22">
        <f t="shared" si="0"/>
        <v>5.6428891592493601E-3</v>
      </c>
      <c r="S19" s="22">
        <f t="shared" si="1"/>
        <v>-2.4912249982092412E-3</v>
      </c>
      <c r="T19" s="22">
        <f t="shared" si="2"/>
        <v>-2.2117962466487937E-2</v>
      </c>
      <c r="U19" s="22">
        <f t="shared" si="3"/>
        <v>-3.5967231306504838E-2</v>
      </c>
      <c r="V19" s="22">
        <f t="shared" si="4"/>
        <v>-1.1697193350712605E-2</v>
      </c>
      <c r="W19" s="22">
        <f t="shared" si="4"/>
        <v>1.1278968192795847E-2</v>
      </c>
      <c r="X19" s="22">
        <f t="shared" si="4"/>
        <v>8.7532907374934157E-3</v>
      </c>
      <c r="Y19" s="22">
        <f t="shared" si="4"/>
        <v>1.5124304578745559E-3</v>
      </c>
      <c r="Z19" s="22">
        <f t="shared" si="4"/>
        <v>2.0533085621793961E-3</v>
      </c>
      <c r="AA19" s="22">
        <f t="shared" si="4"/>
        <v>2.0578793436125098E-3</v>
      </c>
      <c r="AB19" s="22">
        <f t="shared" si="4"/>
        <v>2.0698756520596373E-3</v>
      </c>
      <c r="AC19" s="22">
        <f t="shared" si="4"/>
        <v>1.8588281838842634E-3</v>
      </c>
    </row>
    <row r="20" spans="1:29" x14ac:dyDescent="0.35">
      <c r="A20" s="17" t="s">
        <v>40</v>
      </c>
      <c r="B20" s="18">
        <v>429.91666666666669</v>
      </c>
      <c r="C20" s="18">
        <v>427.16666666666669</v>
      </c>
      <c r="D20" s="18">
        <v>454.75</v>
      </c>
      <c r="E20" s="18">
        <v>479.75</v>
      </c>
      <c r="F20" s="18">
        <v>481.91666666666669</v>
      </c>
      <c r="G20" s="18">
        <v>461</v>
      </c>
      <c r="H20" s="18">
        <v>448.75</v>
      </c>
      <c r="I20" s="19">
        <v>470.58333333333331</v>
      </c>
      <c r="J20" s="19">
        <v>472.58333333333331</v>
      </c>
      <c r="K20" s="19">
        <v>482.58333333333331</v>
      </c>
      <c r="L20" s="19">
        <v>480.58333333333331</v>
      </c>
      <c r="M20" s="19">
        <v>483.58333333333331</v>
      </c>
      <c r="N20" s="19">
        <v>481.58333333333331</v>
      </c>
      <c r="O20" s="20"/>
      <c r="P20" s="17" t="str">
        <f t="shared" si="5"/>
        <v>GS 1000-4999 kW</v>
      </c>
      <c r="Q20" s="21"/>
      <c r="R20" s="22">
        <f t="shared" si="0"/>
        <v>-6.3965884861407248E-3</v>
      </c>
      <c r="S20" s="22">
        <f t="shared" si="1"/>
        <v>6.4572766289504438E-2</v>
      </c>
      <c r="T20" s="22">
        <f t="shared" si="2"/>
        <v>5.4975261132490377E-2</v>
      </c>
      <c r="U20" s="22">
        <f t="shared" si="3"/>
        <v>4.5162410977940297E-3</v>
      </c>
      <c r="V20" s="22">
        <f t="shared" si="4"/>
        <v>-4.3403077987203914E-2</v>
      </c>
      <c r="W20" s="22">
        <f t="shared" si="4"/>
        <v>-2.6572668112798264E-2</v>
      </c>
      <c r="X20" s="22">
        <f t="shared" si="4"/>
        <v>4.8653667595171729E-2</v>
      </c>
      <c r="Y20" s="22">
        <f t="shared" si="4"/>
        <v>4.2500442712944926E-3</v>
      </c>
      <c r="Z20" s="22">
        <f t="shared" si="4"/>
        <v>2.116028919061894E-2</v>
      </c>
      <c r="AA20" s="22">
        <f t="shared" si="4"/>
        <v>-4.1443619409428428E-3</v>
      </c>
      <c r="AB20" s="22">
        <f t="shared" si="4"/>
        <v>6.2424137333102134E-3</v>
      </c>
      <c r="AC20" s="22">
        <f t="shared" si="4"/>
        <v>-4.1357918318111328E-3</v>
      </c>
    </row>
    <row r="21" spans="1:29" x14ac:dyDescent="0.35">
      <c r="A21" s="17" t="s">
        <v>18</v>
      </c>
      <c r="B21" s="18">
        <v>43.916666666666664</v>
      </c>
      <c r="C21" s="18">
        <v>41.5</v>
      </c>
      <c r="D21" s="18">
        <v>40.166666666666664</v>
      </c>
      <c r="E21" s="18">
        <v>43.75</v>
      </c>
      <c r="F21" s="18">
        <v>44.833333333333336</v>
      </c>
      <c r="G21" s="18">
        <v>42.416666666666664</v>
      </c>
      <c r="H21" s="18">
        <v>41.833333333333336</v>
      </c>
      <c r="I21" s="19">
        <v>45.416666666666664</v>
      </c>
      <c r="J21" s="19">
        <v>44.416666666666664</v>
      </c>
      <c r="K21" s="19">
        <v>48.416666666666664</v>
      </c>
      <c r="L21" s="19">
        <v>47.416666666666664</v>
      </c>
      <c r="M21" s="19">
        <v>46.416666666666664</v>
      </c>
      <c r="N21" s="19">
        <v>45.416666666666664</v>
      </c>
      <c r="O21" s="20"/>
      <c r="P21" s="17" t="str">
        <f t="shared" si="5"/>
        <v>Large User</v>
      </c>
      <c r="Q21" s="21"/>
      <c r="R21" s="22">
        <f t="shared" si="0"/>
        <v>-5.5028462998102413E-2</v>
      </c>
      <c r="S21" s="22">
        <f t="shared" si="1"/>
        <v>-3.2128514056224959E-2</v>
      </c>
      <c r="T21" s="22">
        <f t="shared" si="2"/>
        <v>8.9211618257261469E-2</v>
      </c>
      <c r="U21" s="22">
        <f t="shared" si="3"/>
        <v>2.4761904761904815E-2</v>
      </c>
      <c r="V21" s="22">
        <f t="shared" si="4"/>
        <v>-5.3903345724907167E-2</v>
      </c>
      <c r="W21" s="22">
        <f t="shared" si="4"/>
        <v>-1.3752455795677689E-2</v>
      </c>
      <c r="X21" s="22">
        <f t="shared" si="4"/>
        <v>8.5657370517928169E-2</v>
      </c>
      <c r="Y21" s="22">
        <f t="shared" si="4"/>
        <v>-2.2018348623853212E-2</v>
      </c>
      <c r="Z21" s="22">
        <f t="shared" si="4"/>
        <v>9.0056285178236398E-2</v>
      </c>
      <c r="AA21" s="22">
        <f t="shared" si="4"/>
        <v>-2.0654044750430294E-2</v>
      </c>
      <c r="AB21" s="22">
        <f t="shared" si="4"/>
        <v>-2.10896309314587E-2</v>
      </c>
      <c r="AC21" s="22">
        <f t="shared" si="4"/>
        <v>-2.1543985637342909E-2</v>
      </c>
    </row>
    <row r="22" spans="1:29" x14ac:dyDescent="0.35">
      <c r="A22" s="17" t="s">
        <v>20</v>
      </c>
      <c r="B22" s="18">
        <v>164540.5</v>
      </c>
      <c r="C22" s="18">
        <v>164700.06944444444</v>
      </c>
      <c r="D22" s="18">
        <v>168723.47222222225</v>
      </c>
      <c r="E22" s="18">
        <v>170372.83333333334</v>
      </c>
      <c r="F22" s="18">
        <v>171187.45833333334</v>
      </c>
      <c r="G22" s="18">
        <v>171681.25</v>
      </c>
      <c r="H22" s="18">
        <v>172082.08333333334</v>
      </c>
      <c r="I22" s="19">
        <v>172368.08333333328</v>
      </c>
      <c r="J22" s="19">
        <v>172780.66666666677</v>
      </c>
      <c r="K22" s="19">
        <v>173276.66666666672</v>
      </c>
      <c r="L22" s="19">
        <v>173772.66666666677</v>
      </c>
      <c r="M22" s="19">
        <v>174268.66666666672</v>
      </c>
      <c r="N22" s="19">
        <v>174764.66666666674</v>
      </c>
      <c r="O22" s="20"/>
      <c r="P22" s="17" t="str">
        <f t="shared" si="5"/>
        <v>Street Lighting Connections</v>
      </c>
      <c r="Q22" s="21"/>
      <c r="R22" s="22">
        <f t="shared" si="0"/>
        <v>9.6978825544129243E-4</v>
      </c>
      <c r="S22" s="22">
        <f t="shared" si="1"/>
        <v>2.4428664731892893E-2</v>
      </c>
      <c r="T22" s="22">
        <f t="shared" si="2"/>
        <v>9.775528498718631E-3</v>
      </c>
      <c r="U22" s="22">
        <f t="shared" si="3"/>
        <v>4.7814254424365385E-3</v>
      </c>
      <c r="V22" s="22">
        <f t="shared" si="4"/>
        <v>2.8845084299642682E-3</v>
      </c>
      <c r="W22" s="22">
        <f t="shared" si="4"/>
        <v>2.334753115633437E-3</v>
      </c>
      <c r="X22" s="22">
        <f t="shared" si="4"/>
        <v>1.6619975447760159E-3</v>
      </c>
      <c r="Y22" s="22">
        <f t="shared" si="4"/>
        <v>2.3936179213388132E-3</v>
      </c>
      <c r="Z22" s="22">
        <f t="shared" si="4"/>
        <v>2.870691551137713E-3</v>
      </c>
      <c r="AA22" s="22">
        <f t="shared" si="4"/>
        <v>2.8624742704349004E-3</v>
      </c>
      <c r="AB22" s="22">
        <f t="shared" si="4"/>
        <v>2.8543038989634435E-3</v>
      </c>
      <c r="AC22" s="22">
        <f t="shared" si="4"/>
        <v>2.8461800361894983E-3</v>
      </c>
    </row>
    <row r="23" spans="1:29" x14ac:dyDescent="0.35">
      <c r="A23" s="17" t="s">
        <v>19</v>
      </c>
      <c r="B23" s="18">
        <v>12210.75</v>
      </c>
      <c r="C23" s="18">
        <v>12233.166666666666</v>
      </c>
      <c r="D23" s="18">
        <v>12181.166666666666</v>
      </c>
      <c r="E23" s="18">
        <v>12309.416666666666</v>
      </c>
      <c r="F23" s="18">
        <v>12504.833333333334</v>
      </c>
      <c r="G23" s="18">
        <v>12769.75</v>
      </c>
      <c r="H23" s="18">
        <v>12899</v>
      </c>
      <c r="I23" s="19">
        <v>12873</v>
      </c>
      <c r="J23" s="19">
        <v>12873</v>
      </c>
      <c r="K23" s="19">
        <v>12873</v>
      </c>
      <c r="L23" s="19">
        <v>12873</v>
      </c>
      <c r="M23" s="19">
        <v>12873</v>
      </c>
      <c r="N23" s="19">
        <v>12873</v>
      </c>
      <c r="O23" s="20"/>
      <c r="P23" s="17" t="str">
        <f t="shared" si="5"/>
        <v>Unmetered Scattered Load Connections</v>
      </c>
      <c r="Q23" s="21"/>
      <c r="R23" s="22">
        <f t="shared" si="0"/>
        <v>1.8358140709347141E-3</v>
      </c>
      <c r="S23" s="22">
        <f t="shared" si="1"/>
        <v>-4.2507391108870694E-3</v>
      </c>
      <c r="T23" s="22">
        <f t="shared" si="2"/>
        <v>1.052854816862096E-2</v>
      </c>
      <c r="U23" s="22">
        <f t="shared" si="3"/>
        <v>1.5875379959786984E-2</v>
      </c>
      <c r="V23" s="22">
        <f t="shared" si="4"/>
        <v>2.1185141745191809E-2</v>
      </c>
      <c r="W23" s="22">
        <f t="shared" si="4"/>
        <v>1.0121576381683275E-2</v>
      </c>
      <c r="X23" s="22">
        <f t="shared" si="4"/>
        <v>-2.0156601286921466E-3</v>
      </c>
      <c r="Y23" s="22">
        <f t="shared" si="4"/>
        <v>0</v>
      </c>
      <c r="Z23" s="22">
        <f t="shared" si="4"/>
        <v>0</v>
      </c>
      <c r="AA23" s="22">
        <f t="shared" si="4"/>
        <v>0</v>
      </c>
      <c r="AB23" s="22">
        <f t="shared" si="4"/>
        <v>0</v>
      </c>
      <c r="AC23" s="22">
        <f t="shared" si="4"/>
        <v>0</v>
      </c>
    </row>
    <row r="24" spans="1:29" x14ac:dyDescent="0.35">
      <c r="A24" s="17"/>
      <c r="B24" s="18"/>
      <c r="C24" s="18"/>
      <c r="D24" s="18"/>
      <c r="E24" s="18"/>
      <c r="F24" s="18"/>
      <c r="G24" s="18"/>
      <c r="H24" s="18"/>
      <c r="I24" s="19"/>
      <c r="J24" s="19"/>
      <c r="K24" s="19"/>
      <c r="L24" s="19"/>
      <c r="M24" s="19"/>
      <c r="N24" s="19"/>
      <c r="O24" s="20"/>
      <c r="P24" s="17">
        <f t="shared" si="5"/>
        <v>0</v>
      </c>
      <c r="Q24" s="21"/>
      <c r="R24" s="22">
        <f t="shared" si="0"/>
        <v>0</v>
      </c>
      <c r="S24" s="22">
        <f t="shared" si="1"/>
        <v>0</v>
      </c>
      <c r="T24" s="22">
        <f t="shared" si="2"/>
        <v>0</v>
      </c>
      <c r="U24" s="22">
        <f t="shared" si="3"/>
        <v>0</v>
      </c>
      <c r="V24" s="22">
        <f t="shared" si="4"/>
        <v>0</v>
      </c>
      <c r="W24" s="22">
        <f t="shared" si="4"/>
        <v>0</v>
      </c>
      <c r="X24" s="22">
        <f t="shared" si="4"/>
        <v>0</v>
      </c>
      <c r="Y24" s="22">
        <f t="shared" si="4"/>
        <v>0</v>
      </c>
      <c r="Z24" s="22">
        <f t="shared" si="4"/>
        <v>0</v>
      </c>
      <c r="AA24" s="22">
        <f t="shared" si="4"/>
        <v>0</v>
      </c>
      <c r="AB24" s="22">
        <f t="shared" si="4"/>
        <v>0</v>
      </c>
      <c r="AC24" s="22">
        <f t="shared" si="4"/>
        <v>0</v>
      </c>
    </row>
    <row r="25" spans="1:29" x14ac:dyDescent="0.35">
      <c r="A25" s="17"/>
      <c r="B25" s="18"/>
      <c r="C25" s="18"/>
      <c r="D25" s="18"/>
      <c r="E25" s="18"/>
      <c r="F25" s="18"/>
      <c r="G25" s="18"/>
      <c r="H25" s="18"/>
      <c r="I25" s="19"/>
      <c r="J25" s="19"/>
      <c r="K25" s="19"/>
      <c r="L25" s="19"/>
      <c r="M25" s="19"/>
      <c r="N25" s="19"/>
      <c r="O25" s="20"/>
      <c r="P25" s="17">
        <f t="shared" si="5"/>
        <v>0</v>
      </c>
      <c r="Q25" s="21"/>
      <c r="R25" s="22">
        <f t="shared" si="0"/>
        <v>0</v>
      </c>
      <c r="S25" s="22">
        <f t="shared" si="1"/>
        <v>0</v>
      </c>
      <c r="T25" s="22">
        <f t="shared" si="2"/>
        <v>0</v>
      </c>
      <c r="U25" s="22">
        <f t="shared" si="3"/>
        <v>0</v>
      </c>
      <c r="V25" s="22">
        <f t="shared" si="4"/>
        <v>0</v>
      </c>
      <c r="W25" s="22">
        <f t="shared" si="4"/>
        <v>0</v>
      </c>
      <c r="X25" s="22">
        <f t="shared" si="4"/>
        <v>0</v>
      </c>
      <c r="Y25" s="22">
        <f t="shared" si="4"/>
        <v>0</v>
      </c>
      <c r="Z25" s="22">
        <f t="shared" si="4"/>
        <v>0</v>
      </c>
      <c r="AA25" s="22">
        <f t="shared" si="4"/>
        <v>0</v>
      </c>
      <c r="AB25" s="22">
        <f t="shared" si="4"/>
        <v>0</v>
      </c>
      <c r="AC25" s="22">
        <f t="shared" si="4"/>
        <v>0</v>
      </c>
    </row>
    <row r="27" spans="1:29" x14ac:dyDescent="0.35">
      <c r="B27" s="23" t="s">
        <v>21</v>
      </c>
      <c r="Q27" s="23" t="s">
        <v>22</v>
      </c>
    </row>
    <row r="28" spans="1:29" ht="26" x14ac:dyDescent="0.35">
      <c r="A28" s="15" t="s">
        <v>11</v>
      </c>
      <c r="B28" s="16" t="s">
        <v>12</v>
      </c>
      <c r="C28" s="16" t="s">
        <v>13</v>
      </c>
      <c r="D28" s="16" t="s">
        <v>14</v>
      </c>
      <c r="E28" s="16" t="s">
        <v>15</v>
      </c>
      <c r="F28" s="16" t="s">
        <v>16</v>
      </c>
      <c r="G28" s="16" t="s">
        <v>35</v>
      </c>
      <c r="H28" s="16" t="s">
        <v>41</v>
      </c>
      <c r="I28" s="16" t="s">
        <v>29</v>
      </c>
      <c r="J28" s="16" t="s">
        <v>30</v>
      </c>
      <c r="K28" s="16" t="s">
        <v>31</v>
      </c>
      <c r="L28" s="16" t="s">
        <v>32</v>
      </c>
      <c r="M28" s="16" t="s">
        <v>33</v>
      </c>
      <c r="N28" s="16" t="s">
        <v>34</v>
      </c>
      <c r="O28" s="14"/>
      <c r="P28" s="15" t="s">
        <v>11</v>
      </c>
      <c r="Q28" s="16" t="s">
        <v>12</v>
      </c>
      <c r="R28" s="16" t="s">
        <v>13</v>
      </c>
      <c r="S28" s="16" t="s">
        <v>14</v>
      </c>
      <c r="T28" s="16" t="s">
        <v>15</v>
      </c>
      <c r="U28" s="16" t="s">
        <v>16</v>
      </c>
      <c r="V28" s="16" t="s">
        <v>35</v>
      </c>
      <c r="W28" s="16" t="s">
        <v>41</v>
      </c>
      <c r="X28" s="16" t="s">
        <v>29</v>
      </c>
      <c r="Y28" s="16" t="s">
        <v>30</v>
      </c>
      <c r="Z28" s="16" t="s">
        <v>31</v>
      </c>
      <c r="AA28" s="16" t="s">
        <v>32</v>
      </c>
      <c r="AB28" s="16" t="s">
        <v>33</v>
      </c>
      <c r="AC28" s="16" t="s">
        <v>34</v>
      </c>
    </row>
    <row r="29" spans="1:29" x14ac:dyDescent="0.35">
      <c r="A29" s="17" t="str">
        <f t="shared" ref="A29:A38" si="6">A16</f>
        <v>Residential</v>
      </c>
      <c r="B29" s="18">
        <v>4545714645.057847</v>
      </c>
      <c r="C29" s="18">
        <v>4927526992.4699097</v>
      </c>
      <c r="D29" s="18">
        <v>4729458671.4426441</v>
      </c>
      <c r="E29" s="18">
        <v>5094828703.1682119</v>
      </c>
      <c r="F29" s="18">
        <v>4976366980.8601847</v>
      </c>
      <c r="G29" s="18">
        <v>4941071680.9959641</v>
      </c>
      <c r="H29" s="18">
        <v>4753499012.6737881</v>
      </c>
      <c r="I29" s="19">
        <f>I55</f>
        <v>4803198858.8713408</v>
      </c>
      <c r="J29" s="19">
        <f t="shared" ref="J29:N29" si="7">J55</f>
        <v>4888305810.4242516</v>
      </c>
      <c r="K29" s="19">
        <f t="shared" si="7"/>
        <v>4952133260.9858141</v>
      </c>
      <c r="L29" s="19">
        <f t="shared" si="7"/>
        <v>5022637621.5585833</v>
      </c>
      <c r="M29" s="19">
        <f t="shared" si="7"/>
        <v>5121663990.8365793</v>
      </c>
      <c r="N29" s="19">
        <f t="shared" si="7"/>
        <v>5194083910.4658356</v>
      </c>
      <c r="P29" s="17" t="str">
        <f>A29</f>
        <v>Residential</v>
      </c>
      <c r="Q29" s="21"/>
      <c r="R29" s="22">
        <f t="shared" ref="R29:R38" si="8">IFERROR((C29-B29)/B29,)</f>
        <v>8.3993910138458291E-2</v>
      </c>
      <c r="S29" s="22">
        <f t="shared" ref="S29:S38" si="9">IFERROR((D29-C29)/C29,)</f>
        <v>-4.0196293461192051E-2</v>
      </c>
      <c r="T29" s="22">
        <f t="shared" ref="T29:T38" si="10">IFERROR((E29-D29)/D29,)</f>
        <v>7.7254091241295841E-2</v>
      </c>
      <c r="U29" s="22">
        <f t="shared" ref="U29:U38" si="11">IFERROR((F29-E29)/E29,)</f>
        <v>-2.3251365101708329E-2</v>
      </c>
      <c r="V29" s="22">
        <f t="shared" ref="V29:V38" si="12">IFERROR((G29-F29)/F29,)</f>
        <v>-7.0925838066146175E-3</v>
      </c>
      <c r="W29" s="22">
        <f t="shared" ref="W29:W38" si="13">IFERROR((H29-G29)/G29,)</f>
        <v>-3.7961940330395544E-2</v>
      </c>
      <c r="X29" s="22">
        <f t="shared" ref="X29:X38" si="14">IFERROR((I29-H29)/H29,)</f>
        <v>1.0455423692114557E-2</v>
      </c>
      <c r="Y29" s="22">
        <f t="shared" ref="Y29:Y38" si="15">IFERROR((J29-I29)/I29,)</f>
        <v>1.7718806581518323E-2</v>
      </c>
      <c r="Z29" s="22">
        <f t="shared" ref="Z29:Z38" si="16">IFERROR((K29-J29)/J29,)</f>
        <v>1.30571721649352E-2</v>
      </c>
      <c r="AA29" s="22">
        <f t="shared" ref="AA29:AA38" si="17">IFERROR((L29-K29)/K29,)</f>
        <v>1.4237169489807704E-2</v>
      </c>
      <c r="AB29" s="22">
        <f t="shared" ref="AB29:AB38" si="18">IFERROR((M29-L29)/L29,)</f>
        <v>1.9716009144865806E-2</v>
      </c>
      <c r="AC29" s="22">
        <f t="shared" ref="AC29:AC38" si="19">IFERROR((N29-M29)/M29,)</f>
        <v>1.4139920103862004E-2</v>
      </c>
    </row>
    <row r="30" spans="1:29" x14ac:dyDescent="0.35">
      <c r="A30" s="17" t="str">
        <f t="shared" si="6"/>
        <v>CSMUR</v>
      </c>
      <c r="B30" s="18">
        <v>245275380.62746719</v>
      </c>
      <c r="C30" s="18">
        <v>270836212.45826256</v>
      </c>
      <c r="D30" s="18">
        <v>277567648.59375453</v>
      </c>
      <c r="E30" s="18">
        <v>305026830.93179476</v>
      </c>
      <c r="F30" s="18">
        <v>316584976.33610177</v>
      </c>
      <c r="G30" s="18">
        <v>328137410.72446507</v>
      </c>
      <c r="H30" s="18">
        <v>323617867.92162013</v>
      </c>
      <c r="I30" s="19">
        <f t="shared" ref="I30:N36" si="20">I56</f>
        <v>336118405.47390532</v>
      </c>
      <c r="J30" s="19">
        <f t="shared" si="20"/>
        <v>344248423.86238074</v>
      </c>
      <c r="K30" s="19">
        <f t="shared" si="20"/>
        <v>352562385.74427855</v>
      </c>
      <c r="L30" s="19">
        <f t="shared" si="20"/>
        <v>360341615.91214514</v>
      </c>
      <c r="M30" s="19">
        <f t="shared" si="20"/>
        <v>369800907.54864007</v>
      </c>
      <c r="N30" s="19">
        <f t="shared" si="20"/>
        <v>377080464.10327113</v>
      </c>
      <c r="P30" s="17" t="str">
        <f t="shared" ref="P30:P38" si="21">A30</f>
        <v>CSMUR</v>
      </c>
      <c r="Q30" s="21"/>
      <c r="R30" s="22">
        <f t="shared" si="8"/>
        <v>0.10421279039667687</v>
      </c>
      <c r="S30" s="22">
        <f t="shared" si="9"/>
        <v>2.4854269207184844E-2</v>
      </c>
      <c r="T30" s="22">
        <f t="shared" si="10"/>
        <v>9.8927891910880583E-2</v>
      </c>
      <c r="U30" s="22">
        <f t="shared" si="11"/>
        <v>3.7892225313423185E-2</v>
      </c>
      <c r="V30" s="22">
        <f t="shared" si="12"/>
        <v>3.6490785261075319E-2</v>
      </c>
      <c r="W30" s="22">
        <f t="shared" si="13"/>
        <v>-1.3773323781846909E-2</v>
      </c>
      <c r="X30" s="22">
        <f t="shared" si="14"/>
        <v>3.8627464029003522E-2</v>
      </c>
      <c r="Y30" s="22">
        <f t="shared" si="15"/>
        <v>2.4187959528763726E-2</v>
      </c>
      <c r="Z30" s="22">
        <f t="shared" si="16"/>
        <v>2.4151052860655817E-2</v>
      </c>
      <c r="AA30" s="22">
        <f t="shared" si="17"/>
        <v>2.206483301230279E-2</v>
      </c>
      <c r="AB30" s="22">
        <f t="shared" si="18"/>
        <v>2.6250899753974582E-2</v>
      </c>
      <c r="AC30" s="22">
        <f t="shared" si="19"/>
        <v>1.9685069468558757E-2</v>
      </c>
    </row>
    <row r="31" spans="1:29" x14ac:dyDescent="0.35">
      <c r="A31" s="17" t="str">
        <f t="shared" si="6"/>
        <v>GS &lt; 50 kW</v>
      </c>
      <c r="B31" s="18">
        <v>2311840421.2046657</v>
      </c>
      <c r="C31" s="18">
        <v>2404335418.4656487</v>
      </c>
      <c r="D31" s="18">
        <v>2367473347.3432012</v>
      </c>
      <c r="E31" s="18">
        <v>2190514000.5982738</v>
      </c>
      <c r="F31" s="18">
        <v>2279331264.2393384</v>
      </c>
      <c r="G31" s="18">
        <v>2403616498.8465643</v>
      </c>
      <c r="H31" s="18">
        <v>2370809830.7845736</v>
      </c>
      <c r="I31" s="19">
        <f t="shared" si="20"/>
        <v>2347786539.1716781</v>
      </c>
      <c r="J31" s="19">
        <f t="shared" si="20"/>
        <v>2375526200.1596098</v>
      </c>
      <c r="K31" s="19">
        <f t="shared" si="20"/>
        <v>2406862915.7834449</v>
      </c>
      <c r="L31" s="19">
        <f t="shared" si="20"/>
        <v>2436888150.7262273</v>
      </c>
      <c r="M31" s="19">
        <f t="shared" si="20"/>
        <v>2475321186.0985827</v>
      </c>
      <c r="N31" s="19">
        <f t="shared" si="20"/>
        <v>2482574694.7113614</v>
      </c>
      <c r="P31" s="17" t="str">
        <f t="shared" si="21"/>
        <v>GS &lt; 50 kW</v>
      </c>
      <c r="Q31" s="21"/>
      <c r="R31" s="22">
        <f t="shared" si="8"/>
        <v>4.0009248221719917E-2</v>
      </c>
      <c r="S31" s="22">
        <f t="shared" si="9"/>
        <v>-1.5331501103939733E-2</v>
      </c>
      <c r="T31" s="22">
        <f t="shared" si="10"/>
        <v>-7.4746077688060436E-2</v>
      </c>
      <c r="U31" s="22">
        <f t="shared" si="11"/>
        <v>4.0546311786551853E-2</v>
      </c>
      <c r="V31" s="22">
        <f t="shared" si="12"/>
        <v>5.4527060878403096E-2</v>
      </c>
      <c r="W31" s="22">
        <f t="shared" si="13"/>
        <v>-1.3648877879534378E-2</v>
      </c>
      <c r="X31" s="22">
        <f t="shared" si="14"/>
        <v>-9.7111507274610792E-3</v>
      </c>
      <c r="Y31" s="22">
        <f t="shared" si="15"/>
        <v>1.1815239812099166E-2</v>
      </c>
      <c r="Z31" s="22">
        <f t="shared" si="16"/>
        <v>1.319148390016898E-2</v>
      </c>
      <c r="AA31" s="22">
        <f t="shared" si="17"/>
        <v>1.2474842146549526E-2</v>
      </c>
      <c r="AB31" s="22">
        <f t="shared" si="18"/>
        <v>1.5771357975909509E-2</v>
      </c>
      <c r="AC31" s="22">
        <f t="shared" si="19"/>
        <v>2.9303302753252414E-3</v>
      </c>
    </row>
    <row r="32" spans="1:29" x14ac:dyDescent="0.35">
      <c r="A32" s="17" t="str">
        <f t="shared" si="6"/>
        <v>GS 50-999 kW</v>
      </c>
      <c r="B32" s="18">
        <v>9622771102.7716331</v>
      </c>
      <c r="C32" s="18">
        <v>9921831646.9476986</v>
      </c>
      <c r="D32" s="18">
        <v>9711872547.1822777</v>
      </c>
      <c r="E32" s="18">
        <v>9311631673.8857174</v>
      </c>
      <c r="F32" s="18">
        <v>9330978840.6600227</v>
      </c>
      <c r="G32" s="18">
        <v>9607262360.813427</v>
      </c>
      <c r="H32" s="18">
        <v>9477043968.8981476</v>
      </c>
      <c r="I32" s="19">
        <f t="shared" si="20"/>
        <v>9545167119.1677017</v>
      </c>
      <c r="J32" s="19">
        <f t="shared" si="20"/>
        <v>9520140594.4477177</v>
      </c>
      <c r="K32" s="19">
        <f t="shared" si="20"/>
        <v>9526057834.2122154</v>
      </c>
      <c r="L32" s="19">
        <f t="shared" si="20"/>
        <v>9535907421.5028515</v>
      </c>
      <c r="M32" s="19">
        <f t="shared" si="20"/>
        <v>9575328080.0257492</v>
      </c>
      <c r="N32" s="19">
        <f t="shared" si="20"/>
        <v>9560412129.9776268</v>
      </c>
      <c r="P32" s="17" t="str">
        <f t="shared" si="21"/>
        <v>GS 50-999 kW</v>
      </c>
      <c r="Q32" s="21"/>
      <c r="R32" s="22">
        <f t="shared" si="8"/>
        <v>3.1078422315368955E-2</v>
      </c>
      <c r="S32" s="22">
        <f t="shared" si="9"/>
        <v>-2.1161324565511213E-2</v>
      </c>
      <c r="T32" s="22">
        <f t="shared" si="10"/>
        <v>-4.121150389403358E-2</v>
      </c>
      <c r="U32" s="22">
        <f t="shared" si="11"/>
        <v>2.077741845026375E-3</v>
      </c>
      <c r="V32" s="22">
        <f t="shared" si="12"/>
        <v>2.9609275175878701E-2</v>
      </c>
      <c r="W32" s="22">
        <f t="shared" si="13"/>
        <v>-1.3554162156164336E-2</v>
      </c>
      <c r="X32" s="22">
        <f t="shared" si="14"/>
        <v>7.1882277314657753E-3</v>
      </c>
      <c r="Y32" s="22">
        <f t="shared" si="15"/>
        <v>-2.6219053482812423E-3</v>
      </c>
      <c r="Z32" s="22">
        <f t="shared" si="16"/>
        <v>6.2154961954540629E-4</v>
      </c>
      <c r="AA32" s="22">
        <f t="shared" si="17"/>
        <v>1.0339625752913144E-3</v>
      </c>
      <c r="AB32" s="22">
        <f t="shared" si="18"/>
        <v>4.133917914723742E-3</v>
      </c>
      <c r="AC32" s="22">
        <f t="shared" si="19"/>
        <v>-1.5577481965591612E-3</v>
      </c>
    </row>
    <row r="33" spans="1:29" x14ac:dyDescent="0.35">
      <c r="A33" s="17" t="str">
        <f t="shared" si="6"/>
        <v>GS 1000-4999 kW</v>
      </c>
      <c r="B33" s="18">
        <v>4589196039.6633329</v>
      </c>
      <c r="C33" s="18">
        <v>4656922360.7008429</v>
      </c>
      <c r="D33" s="18">
        <v>4554372184.1193647</v>
      </c>
      <c r="E33" s="18">
        <v>4174985520.4243021</v>
      </c>
      <c r="F33" s="18">
        <v>4104076189.9414344</v>
      </c>
      <c r="G33" s="18">
        <v>4255863824.5506144</v>
      </c>
      <c r="H33" s="18">
        <v>4216596915.5758643</v>
      </c>
      <c r="I33" s="19">
        <f t="shared" si="20"/>
        <v>4113864689.0841689</v>
      </c>
      <c r="J33" s="19">
        <f t="shared" si="20"/>
        <v>4027021675.8562527</v>
      </c>
      <c r="K33" s="19">
        <f t="shared" si="20"/>
        <v>4015109586.0488472</v>
      </c>
      <c r="L33" s="19">
        <f t="shared" si="20"/>
        <v>4006656606.7733412</v>
      </c>
      <c r="M33" s="19">
        <f t="shared" si="20"/>
        <v>4021067656.1671381</v>
      </c>
      <c r="N33" s="19">
        <f t="shared" si="20"/>
        <v>3950862439.6073742</v>
      </c>
      <c r="P33" s="17" t="str">
        <f t="shared" si="21"/>
        <v>GS 1000-4999 kW</v>
      </c>
      <c r="Q33" s="21"/>
      <c r="R33" s="22">
        <f t="shared" si="8"/>
        <v>1.4757774662962181E-2</v>
      </c>
      <c r="S33" s="22">
        <f t="shared" si="9"/>
        <v>-2.2021019170705015E-2</v>
      </c>
      <c r="T33" s="22">
        <f t="shared" si="10"/>
        <v>-8.3301638152882093E-2</v>
      </c>
      <c r="U33" s="22">
        <f t="shared" si="11"/>
        <v>-1.6984329678743706E-2</v>
      </c>
      <c r="V33" s="22">
        <f t="shared" si="12"/>
        <v>3.6984604472302937E-2</v>
      </c>
      <c r="W33" s="22">
        <f t="shared" si="13"/>
        <v>-9.2265426229647552E-3</v>
      </c>
      <c r="X33" s="22">
        <f t="shared" si="14"/>
        <v>-2.436377689131454E-2</v>
      </c>
      <c r="Y33" s="22">
        <f t="shared" si="15"/>
        <v>-2.1109837048930574E-2</v>
      </c>
      <c r="Z33" s="22">
        <f t="shared" si="16"/>
        <v>-2.9580396546717473E-3</v>
      </c>
      <c r="AA33" s="22">
        <f t="shared" si="17"/>
        <v>-2.1052922951037933E-3</v>
      </c>
      <c r="AB33" s="22">
        <f t="shared" si="18"/>
        <v>3.5967767663030378E-3</v>
      </c>
      <c r="AC33" s="22">
        <f t="shared" si="19"/>
        <v>-1.7459347258703718E-2</v>
      </c>
    </row>
    <row r="34" spans="1:29" x14ac:dyDescent="0.35">
      <c r="A34" s="17" t="str">
        <f t="shared" si="6"/>
        <v>Large User</v>
      </c>
      <c r="B34" s="18">
        <v>2127297945.7271724</v>
      </c>
      <c r="C34" s="18">
        <v>2034120650.8223164</v>
      </c>
      <c r="D34" s="18">
        <v>1896701615.2420106</v>
      </c>
      <c r="E34" s="18">
        <v>1791431051.685981</v>
      </c>
      <c r="F34" s="18">
        <v>1662798980.9997714</v>
      </c>
      <c r="G34" s="18">
        <v>1688947009.1195428</v>
      </c>
      <c r="H34" s="18">
        <v>1763642536.7971768</v>
      </c>
      <c r="I34" s="19">
        <f t="shared" si="20"/>
        <v>1691277541.9074016</v>
      </c>
      <c r="J34" s="19">
        <f t="shared" si="20"/>
        <v>1581612499.2370639</v>
      </c>
      <c r="K34" s="19">
        <f t="shared" si="20"/>
        <v>1576472212.3379035</v>
      </c>
      <c r="L34" s="19">
        <f t="shared" si="20"/>
        <v>1531260208.3059421</v>
      </c>
      <c r="M34" s="19">
        <f t="shared" si="20"/>
        <v>1495558233.178947</v>
      </c>
      <c r="N34" s="19">
        <f t="shared" si="20"/>
        <v>1438392060.8929737</v>
      </c>
      <c r="P34" s="17" t="str">
        <f t="shared" si="21"/>
        <v>Large User</v>
      </c>
      <c r="Q34" s="21"/>
      <c r="R34" s="22">
        <f t="shared" si="8"/>
        <v>-4.3800773225964477E-2</v>
      </c>
      <c r="S34" s="22">
        <f t="shared" si="9"/>
        <v>-6.7556973832772704E-2</v>
      </c>
      <c r="T34" s="22">
        <f t="shared" si="10"/>
        <v>-5.5501910637956363E-2</v>
      </c>
      <c r="U34" s="22">
        <f t="shared" si="11"/>
        <v>-7.1804086774732045E-2</v>
      </c>
      <c r="V34" s="22">
        <f t="shared" si="12"/>
        <v>1.5725309203671611E-2</v>
      </c>
      <c r="W34" s="22">
        <f t="shared" si="13"/>
        <v>4.4226093106718121E-2</v>
      </c>
      <c r="X34" s="22">
        <f t="shared" si="14"/>
        <v>-4.1031554512850482E-2</v>
      </c>
      <c r="Y34" s="22">
        <f t="shared" si="15"/>
        <v>-6.4841541351432372E-2</v>
      </c>
      <c r="Z34" s="22">
        <f t="shared" si="16"/>
        <v>-3.2500292591516253E-3</v>
      </c>
      <c r="AA34" s="22">
        <f t="shared" si="17"/>
        <v>-2.8679226743180065E-2</v>
      </c>
      <c r="AB34" s="22">
        <f t="shared" si="18"/>
        <v>-2.3315420157422335E-2</v>
      </c>
      <c r="AC34" s="22">
        <f t="shared" si="19"/>
        <v>-3.8223969496969261E-2</v>
      </c>
    </row>
    <row r="35" spans="1:29" x14ac:dyDescent="0.35">
      <c r="A35" s="17" t="str">
        <f t="shared" si="6"/>
        <v>Street Lighting Connections</v>
      </c>
      <c r="B35" s="18">
        <v>115072180.63534909</v>
      </c>
      <c r="C35" s="18">
        <v>115403896.65541622</v>
      </c>
      <c r="D35" s="18">
        <v>115091255.12550826</v>
      </c>
      <c r="E35" s="18">
        <v>115311511.87840931</v>
      </c>
      <c r="F35" s="18">
        <v>115326732.80114551</v>
      </c>
      <c r="G35" s="18">
        <v>118535643.06631322</v>
      </c>
      <c r="H35" s="18">
        <v>117771219.07473782</v>
      </c>
      <c r="I35" s="19">
        <f t="shared" si="20"/>
        <v>118298491.94800411</v>
      </c>
      <c r="J35" s="19">
        <f t="shared" si="20"/>
        <v>118212158.49125397</v>
      </c>
      <c r="K35" s="19">
        <f t="shared" si="20"/>
        <v>118551502.35653578</v>
      </c>
      <c r="L35" s="19">
        <f t="shared" si="20"/>
        <v>118890846.22181763</v>
      </c>
      <c r="M35" s="19">
        <f t="shared" si="20"/>
        <v>119603593.83898431</v>
      </c>
      <c r="N35" s="19">
        <f t="shared" si="20"/>
        <v>119569533.95238131</v>
      </c>
      <c r="P35" s="17" t="str">
        <f t="shared" si="21"/>
        <v>Street Lighting Connections</v>
      </c>
      <c r="Q35" s="21"/>
      <c r="R35" s="22">
        <f t="shared" si="8"/>
        <v>2.8826777961069201E-3</v>
      </c>
      <c r="S35" s="22">
        <f t="shared" si="9"/>
        <v>-2.7091072222757877E-3</v>
      </c>
      <c r="T35" s="22">
        <f t="shared" si="10"/>
        <v>1.9137575019131999E-3</v>
      </c>
      <c r="U35" s="22">
        <f t="shared" si="11"/>
        <v>1.3199829304334743E-4</v>
      </c>
      <c r="V35" s="22">
        <f t="shared" si="12"/>
        <v>2.7824513772541727E-2</v>
      </c>
      <c r="W35" s="22">
        <f t="shared" si="13"/>
        <v>-6.4488956384853623E-3</v>
      </c>
      <c r="X35" s="22">
        <f t="shared" si="14"/>
        <v>4.4770944667872235E-3</v>
      </c>
      <c r="Y35" s="22">
        <f t="shared" si="15"/>
        <v>-7.2979338390962627E-4</v>
      </c>
      <c r="Z35" s="22">
        <f t="shared" si="16"/>
        <v>2.8706342022078216E-3</v>
      </c>
      <c r="AA35" s="22">
        <f t="shared" si="17"/>
        <v>2.8624172493512223E-3</v>
      </c>
      <c r="AB35" s="22">
        <f t="shared" si="18"/>
        <v>5.9949747168666963E-3</v>
      </c>
      <c r="AC35" s="22">
        <f t="shared" si="19"/>
        <v>-2.8477310346418784E-4</v>
      </c>
    </row>
    <row r="36" spans="1:29" x14ac:dyDescent="0.35">
      <c r="A36" s="17" t="str">
        <f t="shared" si="6"/>
        <v>Unmetered Scattered Load Connections</v>
      </c>
      <c r="B36" s="18">
        <v>41404515.488770619</v>
      </c>
      <c r="C36" s="18">
        <v>40477714.493615732</v>
      </c>
      <c r="D36" s="18">
        <v>40395663.339607298</v>
      </c>
      <c r="E36" s="18">
        <v>40389262.892798036</v>
      </c>
      <c r="F36" s="18">
        <v>41586125.273534663</v>
      </c>
      <c r="G36" s="18">
        <v>41993718.680125527</v>
      </c>
      <c r="H36" s="18">
        <v>42090115.886468768</v>
      </c>
      <c r="I36" s="19">
        <f t="shared" si="20"/>
        <v>42205431.27245909</v>
      </c>
      <c r="J36" s="19">
        <f t="shared" si="20"/>
        <v>42090115.886468768</v>
      </c>
      <c r="K36" s="19">
        <f t="shared" si="20"/>
        <v>42090115.886468768</v>
      </c>
      <c r="L36" s="19">
        <f t="shared" si="20"/>
        <v>42090115.886468768</v>
      </c>
      <c r="M36" s="19">
        <f t="shared" si="20"/>
        <v>42205431.27245909</v>
      </c>
      <c r="N36" s="19">
        <f t="shared" si="20"/>
        <v>42090115.886468768</v>
      </c>
      <c r="P36" s="17" t="str">
        <f t="shared" si="21"/>
        <v>Unmetered Scattered Load Connections</v>
      </c>
      <c r="Q36" s="21"/>
      <c r="R36" s="22">
        <f t="shared" si="8"/>
        <v>-2.2384056043506812E-2</v>
      </c>
      <c r="S36" s="22">
        <f t="shared" si="9"/>
        <v>-2.027069834226302E-3</v>
      </c>
      <c r="T36" s="22">
        <f t="shared" si="10"/>
        <v>-1.5844390907641075E-4</v>
      </c>
      <c r="U36" s="22">
        <f t="shared" si="11"/>
        <v>2.9633182064088714E-2</v>
      </c>
      <c r="V36" s="22">
        <f t="shared" si="12"/>
        <v>9.8011873890606442E-3</v>
      </c>
      <c r="W36" s="22">
        <f t="shared" si="13"/>
        <v>2.2955148858694236E-3</v>
      </c>
      <c r="X36" s="22">
        <f t="shared" si="14"/>
        <v>2.739726027397171E-3</v>
      </c>
      <c r="Y36" s="22">
        <f t="shared" si="15"/>
        <v>-2.732240437158381E-3</v>
      </c>
      <c r="Z36" s="22">
        <f t="shared" si="16"/>
        <v>0</v>
      </c>
      <c r="AA36" s="22">
        <f t="shared" si="17"/>
        <v>0</v>
      </c>
      <c r="AB36" s="22">
        <f t="shared" si="18"/>
        <v>2.739726027397171E-3</v>
      </c>
      <c r="AC36" s="22">
        <f t="shared" si="19"/>
        <v>-2.732240437158381E-3</v>
      </c>
    </row>
    <row r="37" spans="1:29" x14ac:dyDescent="0.35">
      <c r="A37" s="17">
        <f t="shared" si="6"/>
        <v>0</v>
      </c>
      <c r="B37" s="18"/>
      <c r="C37" s="18"/>
      <c r="D37" s="18"/>
      <c r="E37" s="18"/>
      <c r="F37" s="18"/>
      <c r="G37" s="18"/>
      <c r="H37" s="18"/>
      <c r="I37" s="19"/>
      <c r="J37" s="19"/>
      <c r="K37" s="19"/>
      <c r="L37" s="19"/>
      <c r="M37" s="19"/>
      <c r="N37" s="19"/>
      <c r="P37" s="17">
        <f t="shared" si="21"/>
        <v>0</v>
      </c>
      <c r="Q37" s="21"/>
      <c r="R37" s="22">
        <f t="shared" si="8"/>
        <v>0</v>
      </c>
      <c r="S37" s="22">
        <f t="shared" si="9"/>
        <v>0</v>
      </c>
      <c r="T37" s="22">
        <f t="shared" si="10"/>
        <v>0</v>
      </c>
      <c r="U37" s="22">
        <f t="shared" si="11"/>
        <v>0</v>
      </c>
      <c r="V37" s="22">
        <f t="shared" si="12"/>
        <v>0</v>
      </c>
      <c r="W37" s="22">
        <f t="shared" si="13"/>
        <v>0</v>
      </c>
      <c r="X37" s="22">
        <f t="shared" si="14"/>
        <v>0</v>
      </c>
      <c r="Y37" s="22">
        <f t="shared" si="15"/>
        <v>0</v>
      </c>
      <c r="Z37" s="22">
        <f t="shared" si="16"/>
        <v>0</v>
      </c>
      <c r="AA37" s="22">
        <f t="shared" si="17"/>
        <v>0</v>
      </c>
      <c r="AB37" s="22">
        <f t="shared" si="18"/>
        <v>0</v>
      </c>
      <c r="AC37" s="22">
        <f t="shared" si="19"/>
        <v>0</v>
      </c>
    </row>
    <row r="38" spans="1:29" x14ac:dyDescent="0.35">
      <c r="A38" s="17">
        <f t="shared" si="6"/>
        <v>0</v>
      </c>
      <c r="B38" s="18"/>
      <c r="C38" s="18"/>
      <c r="D38" s="18"/>
      <c r="E38" s="18"/>
      <c r="F38" s="18"/>
      <c r="G38" s="18"/>
      <c r="H38" s="18"/>
      <c r="I38" s="19"/>
      <c r="J38" s="19"/>
      <c r="K38" s="19"/>
      <c r="L38" s="19"/>
      <c r="M38" s="19"/>
      <c r="N38" s="19"/>
      <c r="P38" s="17">
        <f t="shared" si="21"/>
        <v>0</v>
      </c>
      <c r="Q38" s="21"/>
      <c r="R38" s="22">
        <f t="shared" si="8"/>
        <v>0</v>
      </c>
      <c r="S38" s="22">
        <f t="shared" si="9"/>
        <v>0</v>
      </c>
      <c r="T38" s="22">
        <f t="shared" si="10"/>
        <v>0</v>
      </c>
      <c r="U38" s="22">
        <f t="shared" si="11"/>
        <v>0</v>
      </c>
      <c r="V38" s="22">
        <f t="shared" si="12"/>
        <v>0</v>
      </c>
      <c r="W38" s="22">
        <f t="shared" si="13"/>
        <v>0</v>
      </c>
      <c r="X38" s="22">
        <f t="shared" si="14"/>
        <v>0</v>
      </c>
      <c r="Y38" s="22">
        <f t="shared" si="15"/>
        <v>0</v>
      </c>
      <c r="Z38" s="22">
        <f t="shared" si="16"/>
        <v>0</v>
      </c>
      <c r="AA38" s="22">
        <f t="shared" si="17"/>
        <v>0</v>
      </c>
      <c r="AB38" s="22">
        <f t="shared" si="18"/>
        <v>0</v>
      </c>
      <c r="AC38" s="22">
        <f t="shared" si="19"/>
        <v>0</v>
      </c>
    </row>
    <row r="40" spans="1:29" x14ac:dyDescent="0.35">
      <c r="B40" s="24" t="s">
        <v>23</v>
      </c>
      <c r="Q40" s="24" t="s">
        <v>24</v>
      </c>
    </row>
    <row r="41" spans="1:29" ht="26" x14ac:dyDescent="0.35">
      <c r="A41" s="15" t="s">
        <v>11</v>
      </c>
      <c r="B41" s="16" t="s">
        <v>12</v>
      </c>
      <c r="C41" s="16" t="s">
        <v>13</v>
      </c>
      <c r="D41" s="16" t="s">
        <v>14</v>
      </c>
      <c r="E41" s="16" t="s">
        <v>15</v>
      </c>
      <c r="F41" s="16" t="s">
        <v>16</v>
      </c>
      <c r="G41" s="16" t="s">
        <v>35</v>
      </c>
      <c r="H41" s="16" t="s">
        <v>41</v>
      </c>
      <c r="I41" s="16" t="s">
        <v>29</v>
      </c>
      <c r="J41" s="16" t="s">
        <v>30</v>
      </c>
      <c r="K41" s="16" t="s">
        <v>31</v>
      </c>
      <c r="L41" s="16" t="s">
        <v>32</v>
      </c>
      <c r="M41" s="16" t="s">
        <v>33</v>
      </c>
      <c r="N41" s="16" t="s">
        <v>34</v>
      </c>
      <c r="O41" s="14"/>
      <c r="P41" s="15" t="s">
        <v>11</v>
      </c>
      <c r="Q41" s="16" t="s">
        <v>12</v>
      </c>
      <c r="R41" s="16" t="s">
        <v>13</v>
      </c>
      <c r="S41" s="16" t="s">
        <v>14</v>
      </c>
      <c r="T41" s="16" t="s">
        <v>15</v>
      </c>
      <c r="U41" s="16" t="s">
        <v>16</v>
      </c>
      <c r="V41" s="16" t="s">
        <v>35</v>
      </c>
      <c r="W41" s="16" t="s">
        <v>41</v>
      </c>
      <c r="X41" s="16" t="s">
        <v>29</v>
      </c>
      <c r="Y41" s="16" t="s">
        <v>30</v>
      </c>
      <c r="Z41" s="16" t="s">
        <v>31</v>
      </c>
      <c r="AA41" s="16" t="s">
        <v>32</v>
      </c>
      <c r="AB41" s="16" t="s">
        <v>33</v>
      </c>
      <c r="AC41" s="16" t="s">
        <v>34</v>
      </c>
    </row>
    <row r="42" spans="1:29" x14ac:dyDescent="0.35">
      <c r="A42" s="17" t="str">
        <f t="shared" ref="A42:A51" si="22">A29</f>
        <v>Residential</v>
      </c>
      <c r="B42" s="18"/>
      <c r="C42" s="18"/>
      <c r="D42" s="18"/>
      <c r="E42" s="18"/>
      <c r="F42" s="18"/>
      <c r="G42" s="18"/>
      <c r="H42" s="18"/>
      <c r="I42" s="19"/>
      <c r="J42" s="19"/>
      <c r="K42" s="19"/>
      <c r="L42" s="19"/>
      <c r="M42" s="19"/>
      <c r="N42" s="19"/>
      <c r="P42" s="17" t="str">
        <f>A42</f>
        <v>Residential</v>
      </c>
      <c r="Q42" s="21"/>
      <c r="R42" s="22">
        <f t="shared" ref="R42:R51" si="23">IFERROR((C42-B42)/B42,)</f>
        <v>0</v>
      </c>
      <c r="S42" s="22">
        <f t="shared" ref="S42:S51" si="24">IFERROR((D42-C42)/C42,)</f>
        <v>0</v>
      </c>
      <c r="T42" s="22">
        <f t="shared" ref="T42:T51" si="25">IFERROR((E42-D42)/D42,)</f>
        <v>0</v>
      </c>
      <c r="U42" s="22">
        <f t="shared" ref="U42:U51" si="26">IFERROR((F42-E42)/E42,)</f>
        <v>0</v>
      </c>
      <c r="V42" s="22">
        <f t="shared" ref="V42:V51" si="27">IFERROR((G42-F42)/F42,)</f>
        <v>0</v>
      </c>
      <c r="W42" s="22">
        <f t="shared" ref="W42:W51" si="28">IFERROR((H42-G42)/G42,)</f>
        <v>0</v>
      </c>
      <c r="X42" s="22">
        <f t="shared" ref="X42:X51" si="29">IFERROR((I42-H42)/H42,)</f>
        <v>0</v>
      </c>
      <c r="Y42" s="22">
        <f t="shared" ref="Y42:Y51" si="30">IFERROR((J42-I42)/I42,)</f>
        <v>0</v>
      </c>
      <c r="Z42" s="22">
        <f t="shared" ref="Z42:Z51" si="31">IFERROR((K42-J42)/J42,)</f>
        <v>0</v>
      </c>
      <c r="AA42" s="22">
        <f t="shared" ref="AA42:AA51" si="32">IFERROR((L42-K42)/K42,)</f>
        <v>0</v>
      </c>
      <c r="AB42" s="22">
        <f t="shared" ref="AB42:AB51" si="33">IFERROR((M42-L42)/L42,)</f>
        <v>0</v>
      </c>
      <c r="AC42" s="22">
        <f t="shared" ref="AC42:AC51" si="34">IFERROR((N42-M42)/M42,)</f>
        <v>0</v>
      </c>
    </row>
    <row r="43" spans="1:29" ht="14" customHeight="1" x14ac:dyDescent="0.35">
      <c r="A43" s="17" t="str">
        <f t="shared" si="22"/>
        <v>CSMUR</v>
      </c>
      <c r="B43" s="18"/>
      <c r="C43" s="18"/>
      <c r="D43" s="18"/>
      <c r="E43" s="18"/>
      <c r="F43" s="18"/>
      <c r="G43" s="18"/>
      <c r="H43" s="18"/>
      <c r="I43" s="19"/>
      <c r="J43" s="19"/>
      <c r="K43" s="19"/>
      <c r="L43" s="19"/>
      <c r="M43" s="19"/>
      <c r="N43" s="19"/>
      <c r="P43" s="17" t="str">
        <f t="shared" ref="P43:P51" si="35">A43</f>
        <v>CSMUR</v>
      </c>
      <c r="Q43" s="21"/>
      <c r="R43" s="22">
        <f t="shared" si="23"/>
        <v>0</v>
      </c>
      <c r="S43" s="22">
        <f t="shared" si="24"/>
        <v>0</v>
      </c>
      <c r="T43" s="22">
        <f t="shared" si="25"/>
        <v>0</v>
      </c>
      <c r="U43" s="22">
        <f t="shared" si="26"/>
        <v>0</v>
      </c>
      <c r="V43" s="22">
        <f t="shared" si="27"/>
        <v>0</v>
      </c>
      <c r="W43" s="22">
        <f t="shared" si="28"/>
        <v>0</v>
      </c>
      <c r="X43" s="22">
        <f t="shared" si="29"/>
        <v>0</v>
      </c>
      <c r="Y43" s="22">
        <f t="shared" si="30"/>
        <v>0</v>
      </c>
      <c r="Z43" s="22">
        <f t="shared" si="31"/>
        <v>0</v>
      </c>
      <c r="AA43" s="22">
        <f t="shared" si="32"/>
        <v>0</v>
      </c>
      <c r="AB43" s="22">
        <f t="shared" si="33"/>
        <v>0</v>
      </c>
      <c r="AC43" s="22">
        <f t="shared" si="34"/>
        <v>0</v>
      </c>
    </row>
    <row r="44" spans="1:29" x14ac:dyDescent="0.35">
      <c r="A44" s="17" t="str">
        <f t="shared" si="22"/>
        <v>GS &lt; 50 kW</v>
      </c>
      <c r="B44" s="18"/>
      <c r="C44" s="18"/>
      <c r="D44" s="18"/>
      <c r="E44" s="18"/>
      <c r="F44" s="18"/>
      <c r="G44" s="18"/>
      <c r="H44" s="18"/>
      <c r="I44" s="19"/>
      <c r="J44" s="19"/>
      <c r="K44" s="19"/>
      <c r="L44" s="19"/>
      <c r="M44" s="19"/>
      <c r="N44" s="19"/>
      <c r="P44" s="17" t="str">
        <f t="shared" si="35"/>
        <v>GS &lt; 50 kW</v>
      </c>
      <c r="Q44" s="21"/>
      <c r="R44" s="22">
        <f t="shared" si="23"/>
        <v>0</v>
      </c>
      <c r="S44" s="22">
        <f t="shared" si="24"/>
        <v>0</v>
      </c>
      <c r="T44" s="22">
        <f t="shared" si="25"/>
        <v>0</v>
      </c>
      <c r="U44" s="22">
        <f t="shared" si="26"/>
        <v>0</v>
      </c>
      <c r="V44" s="22">
        <f t="shared" si="27"/>
        <v>0</v>
      </c>
      <c r="W44" s="22">
        <f t="shared" si="28"/>
        <v>0</v>
      </c>
      <c r="X44" s="22">
        <f t="shared" si="29"/>
        <v>0</v>
      </c>
      <c r="Y44" s="22">
        <f t="shared" si="30"/>
        <v>0</v>
      </c>
      <c r="Z44" s="22">
        <f t="shared" si="31"/>
        <v>0</v>
      </c>
      <c r="AA44" s="22">
        <f t="shared" si="32"/>
        <v>0</v>
      </c>
      <c r="AB44" s="22">
        <f t="shared" si="33"/>
        <v>0</v>
      </c>
      <c r="AC44" s="22">
        <f t="shared" si="34"/>
        <v>0</v>
      </c>
    </row>
    <row r="45" spans="1:29" x14ac:dyDescent="0.35">
      <c r="A45" s="17" t="str">
        <f t="shared" si="22"/>
        <v>GS 50-999 kW</v>
      </c>
      <c r="B45" s="18">
        <v>24491102.345191143</v>
      </c>
      <c r="C45" s="18">
        <v>24928946.079404294</v>
      </c>
      <c r="D45" s="18">
        <v>24237414.801904727</v>
      </c>
      <c r="E45" s="18">
        <v>23233958.247702055</v>
      </c>
      <c r="F45" s="18">
        <v>23184662.40262885</v>
      </c>
      <c r="G45" s="18">
        <v>24017508.019495871</v>
      </c>
      <c r="H45" s="18">
        <v>23411930.856134854</v>
      </c>
      <c r="I45" s="19">
        <f t="shared" ref="I45:N45" si="36">I71</f>
        <v>23465150.764810108</v>
      </c>
      <c r="J45" s="19">
        <f t="shared" si="36"/>
        <v>23347306.85944644</v>
      </c>
      <c r="K45" s="19">
        <f t="shared" si="36"/>
        <v>23251474.534149002</v>
      </c>
      <c r="L45" s="19">
        <f t="shared" si="36"/>
        <v>23188307.153777774</v>
      </c>
      <c r="M45" s="19">
        <f t="shared" si="36"/>
        <v>23196811.675994541</v>
      </c>
      <c r="N45" s="19">
        <f t="shared" si="36"/>
        <v>23072788.768999197</v>
      </c>
      <c r="P45" s="17" t="str">
        <f t="shared" si="35"/>
        <v>GS 50-999 kW</v>
      </c>
      <c r="Q45" s="21"/>
      <c r="R45" s="22">
        <f t="shared" si="23"/>
        <v>1.7877665449351331E-2</v>
      </c>
      <c r="S45" s="22">
        <f t="shared" si="24"/>
        <v>-2.7740092794010834E-2</v>
      </c>
      <c r="T45" s="22">
        <f t="shared" si="25"/>
        <v>-4.1401137968056487E-2</v>
      </c>
      <c r="U45" s="22">
        <f t="shared" si="26"/>
        <v>-2.1217153163335858E-3</v>
      </c>
      <c r="V45" s="22">
        <f t="shared" si="27"/>
        <v>3.5922266298455414E-2</v>
      </c>
      <c r="W45" s="22">
        <f t="shared" si="28"/>
        <v>-2.5213988181848342E-2</v>
      </c>
      <c r="X45" s="22">
        <f t="shared" si="29"/>
        <v>2.2731960470192343E-3</v>
      </c>
      <c r="Y45" s="22">
        <f t="shared" si="30"/>
        <v>-5.0220817477292443E-3</v>
      </c>
      <c r="Z45" s="22">
        <f t="shared" si="31"/>
        <v>-4.104641527794173E-3</v>
      </c>
      <c r="AA45" s="22">
        <f t="shared" si="32"/>
        <v>-2.7167042794836566E-3</v>
      </c>
      <c r="AB45" s="22">
        <f t="shared" si="33"/>
        <v>3.6675908078876465E-4</v>
      </c>
      <c r="AC45" s="22">
        <f t="shared" si="34"/>
        <v>-5.3465497210416759E-3</v>
      </c>
    </row>
    <row r="46" spans="1:29" x14ac:dyDescent="0.35">
      <c r="A46" s="17" t="str">
        <f t="shared" si="22"/>
        <v>GS 1000-4999 kW</v>
      </c>
      <c r="B46" s="18">
        <v>10072182.441231774</v>
      </c>
      <c r="C46" s="18">
        <v>10190742.051181292</v>
      </c>
      <c r="D46" s="18">
        <v>9916370.5644394383</v>
      </c>
      <c r="E46" s="18">
        <v>9018552.4627439156</v>
      </c>
      <c r="F46" s="18">
        <v>8783997.7216517907</v>
      </c>
      <c r="G46" s="18">
        <v>9205271.9099365547</v>
      </c>
      <c r="H46" s="18">
        <v>9099817.6774431951</v>
      </c>
      <c r="I46" s="19">
        <f t="shared" ref="I46:N48" si="37">I72</f>
        <v>8846652.1383309402</v>
      </c>
      <c r="J46" s="19">
        <f t="shared" si="37"/>
        <v>8682762.0843297299</v>
      </c>
      <c r="K46" s="19">
        <f t="shared" si="37"/>
        <v>8625809.5724448487</v>
      </c>
      <c r="L46" s="19">
        <f t="shared" si="37"/>
        <v>8584398.5260950662</v>
      </c>
      <c r="M46" s="19">
        <f t="shared" si="37"/>
        <v>8592287.0674108658</v>
      </c>
      <c r="N46" s="19">
        <f t="shared" si="37"/>
        <v>8418184.0253603291</v>
      </c>
      <c r="P46" s="17" t="str">
        <f t="shared" si="35"/>
        <v>GS 1000-4999 kW</v>
      </c>
      <c r="Q46" s="21"/>
      <c r="R46" s="22">
        <f t="shared" si="23"/>
        <v>1.1770995078899582E-2</v>
      </c>
      <c r="S46" s="22">
        <f t="shared" si="24"/>
        <v>-2.6923602360247087E-2</v>
      </c>
      <c r="T46" s="22">
        <f t="shared" si="25"/>
        <v>-9.0538982570411375E-2</v>
      </c>
      <c r="U46" s="22">
        <f t="shared" si="26"/>
        <v>-2.6008025352303725E-2</v>
      </c>
      <c r="V46" s="22">
        <f t="shared" si="27"/>
        <v>4.7959277954542252E-2</v>
      </c>
      <c r="W46" s="22">
        <f t="shared" si="28"/>
        <v>-1.1455851986243654E-2</v>
      </c>
      <c r="X46" s="22">
        <f t="shared" si="29"/>
        <v>-2.7820946318496759E-2</v>
      </c>
      <c r="Y46" s="22">
        <f t="shared" si="30"/>
        <v>-1.8525658230767815E-2</v>
      </c>
      <c r="Z46" s="22">
        <f t="shared" si="31"/>
        <v>-6.5592620564447566E-3</v>
      </c>
      <c r="AA46" s="22">
        <f t="shared" si="32"/>
        <v>-4.8008301136243598E-3</v>
      </c>
      <c r="AB46" s="22">
        <f t="shared" si="33"/>
        <v>9.1893931669409295E-4</v>
      </c>
      <c r="AC46" s="22">
        <f t="shared" si="34"/>
        <v>-2.0262712440193134E-2</v>
      </c>
    </row>
    <row r="47" spans="1:29" x14ac:dyDescent="0.35">
      <c r="A47" s="17" t="str">
        <f t="shared" si="22"/>
        <v>Large User</v>
      </c>
      <c r="B47" s="18">
        <v>4994367.5514757689</v>
      </c>
      <c r="C47" s="18">
        <v>4806458.4951629452</v>
      </c>
      <c r="D47" s="18">
        <v>4520863.1830250919</v>
      </c>
      <c r="E47" s="18">
        <v>4158577.0116645098</v>
      </c>
      <c r="F47" s="18">
        <v>4145399.4335542596</v>
      </c>
      <c r="G47" s="18">
        <v>4101923.4681754429</v>
      </c>
      <c r="H47" s="18">
        <v>4321408.3565297676</v>
      </c>
      <c r="I47" s="19">
        <f t="shared" si="37"/>
        <v>4166275.4451907855</v>
      </c>
      <c r="J47" s="19">
        <f t="shared" si="37"/>
        <v>3989066.1733010351</v>
      </c>
      <c r="K47" s="19">
        <f t="shared" si="37"/>
        <v>4002690.2496490665</v>
      </c>
      <c r="L47" s="19">
        <f t="shared" si="37"/>
        <v>3918231.3653509575</v>
      </c>
      <c r="M47" s="19">
        <f t="shared" si="37"/>
        <v>3855751.4667033539</v>
      </c>
      <c r="N47" s="19">
        <f t="shared" si="37"/>
        <v>3734264.5265182387</v>
      </c>
      <c r="P47" s="17" t="str">
        <f t="shared" si="35"/>
        <v>Large User</v>
      </c>
      <c r="Q47" s="21"/>
      <c r="R47" s="22">
        <f t="shared" si="23"/>
        <v>-3.7624194530356314E-2</v>
      </c>
      <c r="S47" s="22">
        <f t="shared" si="24"/>
        <v>-5.9419073820208092E-2</v>
      </c>
      <c r="T47" s="22">
        <f t="shared" si="25"/>
        <v>-8.0136504179310689E-2</v>
      </c>
      <c r="U47" s="22">
        <f t="shared" si="26"/>
        <v>-3.1687709698024155E-3</v>
      </c>
      <c r="V47" s="22">
        <f t="shared" si="27"/>
        <v>-1.0487762657298496E-2</v>
      </c>
      <c r="W47" s="22">
        <f t="shared" si="28"/>
        <v>5.3507797026733112E-2</v>
      </c>
      <c r="X47" s="22">
        <f t="shared" si="29"/>
        <v>-3.5898692865850561E-2</v>
      </c>
      <c r="Y47" s="22">
        <f t="shared" si="30"/>
        <v>-4.2534218925516933E-2</v>
      </c>
      <c r="Z47" s="22">
        <f t="shared" si="31"/>
        <v>3.4153548114137199E-3</v>
      </c>
      <c r="AA47" s="22">
        <f t="shared" si="32"/>
        <v>-2.1100529651404795E-2</v>
      </c>
      <c r="AB47" s="22">
        <f t="shared" si="33"/>
        <v>-1.5945944182907439E-2</v>
      </c>
      <c r="AC47" s="22">
        <f t="shared" si="34"/>
        <v>-3.1507980022629896E-2</v>
      </c>
    </row>
    <row r="48" spans="1:29" x14ac:dyDescent="0.35">
      <c r="A48" s="17" t="str">
        <f t="shared" si="22"/>
        <v>Street Lighting Connections</v>
      </c>
      <c r="B48" s="18">
        <v>325116.21599999996</v>
      </c>
      <c r="C48" s="18">
        <v>326193.68620370358</v>
      </c>
      <c r="D48" s="18">
        <v>374967.73351851857</v>
      </c>
      <c r="E48" s="18">
        <v>387653.97616023349</v>
      </c>
      <c r="F48" s="18">
        <v>394838.47887911124</v>
      </c>
      <c r="G48" s="18">
        <v>389418.61080630624</v>
      </c>
      <c r="H48" s="18">
        <v>383743.69011111109</v>
      </c>
      <c r="I48" s="19">
        <f t="shared" si="37"/>
        <v>374579.82237714448</v>
      </c>
      <c r="J48" s="19">
        <f t="shared" si="37"/>
        <v>363522.1495074734</v>
      </c>
      <c r="K48" s="19">
        <f t="shared" si="37"/>
        <v>354445.84735874383</v>
      </c>
      <c r="L48" s="19">
        <f t="shared" si="37"/>
        <v>345448.49084214307</v>
      </c>
      <c r="M48" s="19">
        <f t="shared" si="37"/>
        <v>336528.49346957018</v>
      </c>
      <c r="N48" s="19">
        <f t="shared" si="37"/>
        <v>327684.31097986002</v>
      </c>
      <c r="P48" s="17" t="str">
        <f t="shared" si="35"/>
        <v>Street Lighting Connections</v>
      </c>
      <c r="Q48" s="21"/>
      <c r="R48" s="22">
        <f t="shared" si="23"/>
        <v>3.3141078502944275E-3</v>
      </c>
      <c r="S48" s="22">
        <f t="shared" si="24"/>
        <v>0.14952480497846379</v>
      </c>
      <c r="T48" s="22">
        <f t="shared" si="25"/>
        <v>3.3832891493551377E-2</v>
      </c>
      <c r="U48" s="22">
        <f t="shared" si="26"/>
        <v>1.8533287830660848E-2</v>
      </c>
      <c r="V48" s="22">
        <f t="shared" si="27"/>
        <v>-1.3726798077510602E-2</v>
      </c>
      <c r="W48" s="22">
        <f t="shared" si="28"/>
        <v>-1.4572802988139183E-2</v>
      </c>
      <c r="X48" s="22">
        <f t="shared" si="29"/>
        <v>-2.3880178280751053E-2</v>
      </c>
      <c r="Y48" s="22">
        <f t="shared" si="30"/>
        <v>-2.9520204263799601E-2</v>
      </c>
      <c r="Z48" s="22">
        <f t="shared" si="31"/>
        <v>-2.496767297680982E-2</v>
      </c>
      <c r="AA48" s="22">
        <f t="shared" si="32"/>
        <v>-2.5384290953462077E-2</v>
      </c>
      <c r="AB48" s="22">
        <f t="shared" si="33"/>
        <v>-2.582149758659387E-2</v>
      </c>
      <c r="AC48" s="22">
        <f t="shared" si="34"/>
        <v>-2.6280634957615786E-2</v>
      </c>
    </row>
    <row r="49" spans="1:29" x14ac:dyDescent="0.35">
      <c r="A49" s="17" t="str">
        <f t="shared" si="22"/>
        <v>Unmetered Scattered Load Connections</v>
      </c>
      <c r="B49" s="18"/>
      <c r="C49" s="18"/>
      <c r="D49" s="18"/>
      <c r="E49" s="18"/>
      <c r="F49" s="18"/>
      <c r="G49" s="18"/>
      <c r="H49" s="18"/>
      <c r="I49" s="19"/>
      <c r="J49" s="19"/>
      <c r="K49" s="19"/>
      <c r="L49" s="19"/>
      <c r="M49" s="19"/>
      <c r="N49" s="19"/>
      <c r="P49" s="17" t="str">
        <f t="shared" si="35"/>
        <v>Unmetered Scattered Load Connections</v>
      </c>
      <c r="Q49" s="21"/>
      <c r="R49" s="22">
        <f t="shared" si="23"/>
        <v>0</v>
      </c>
      <c r="S49" s="22">
        <f t="shared" si="24"/>
        <v>0</v>
      </c>
      <c r="T49" s="22">
        <f t="shared" si="25"/>
        <v>0</v>
      </c>
      <c r="U49" s="22">
        <f t="shared" si="26"/>
        <v>0</v>
      </c>
      <c r="V49" s="22">
        <f t="shared" si="27"/>
        <v>0</v>
      </c>
      <c r="W49" s="22">
        <f t="shared" si="28"/>
        <v>0</v>
      </c>
      <c r="X49" s="22">
        <f t="shared" si="29"/>
        <v>0</v>
      </c>
      <c r="Y49" s="22">
        <f t="shared" si="30"/>
        <v>0</v>
      </c>
      <c r="Z49" s="22">
        <f t="shared" si="31"/>
        <v>0</v>
      </c>
      <c r="AA49" s="22">
        <f t="shared" si="32"/>
        <v>0</v>
      </c>
      <c r="AB49" s="22">
        <f t="shared" si="33"/>
        <v>0</v>
      </c>
      <c r="AC49" s="22">
        <f t="shared" si="34"/>
        <v>0</v>
      </c>
    </row>
    <row r="50" spans="1:29" x14ac:dyDescent="0.35">
      <c r="A50" s="17">
        <f t="shared" si="22"/>
        <v>0</v>
      </c>
      <c r="B50" s="18"/>
      <c r="C50" s="18"/>
      <c r="D50" s="18"/>
      <c r="E50" s="18"/>
      <c r="F50" s="18"/>
      <c r="G50" s="18"/>
      <c r="H50" s="18"/>
      <c r="I50" s="19"/>
      <c r="J50" s="19"/>
      <c r="K50" s="19"/>
      <c r="L50" s="19"/>
      <c r="M50" s="19"/>
      <c r="N50" s="19"/>
      <c r="P50" s="17">
        <f t="shared" si="35"/>
        <v>0</v>
      </c>
      <c r="Q50" s="21"/>
      <c r="R50" s="22">
        <f t="shared" si="23"/>
        <v>0</v>
      </c>
      <c r="S50" s="22">
        <f t="shared" si="24"/>
        <v>0</v>
      </c>
      <c r="T50" s="22">
        <f t="shared" si="25"/>
        <v>0</v>
      </c>
      <c r="U50" s="22">
        <f t="shared" si="26"/>
        <v>0</v>
      </c>
      <c r="V50" s="22">
        <f t="shared" si="27"/>
        <v>0</v>
      </c>
      <c r="W50" s="22">
        <f t="shared" si="28"/>
        <v>0</v>
      </c>
      <c r="X50" s="22">
        <f t="shared" si="29"/>
        <v>0</v>
      </c>
      <c r="Y50" s="22">
        <f t="shared" si="30"/>
        <v>0</v>
      </c>
      <c r="Z50" s="22">
        <f t="shared" si="31"/>
        <v>0</v>
      </c>
      <c r="AA50" s="22">
        <f t="shared" si="32"/>
        <v>0</v>
      </c>
      <c r="AB50" s="22">
        <f t="shared" si="33"/>
        <v>0</v>
      </c>
      <c r="AC50" s="22">
        <f t="shared" si="34"/>
        <v>0</v>
      </c>
    </row>
    <row r="51" spans="1:29" x14ac:dyDescent="0.35">
      <c r="A51" s="17">
        <f t="shared" si="22"/>
        <v>0</v>
      </c>
      <c r="B51" s="18"/>
      <c r="C51" s="18"/>
      <c r="D51" s="18"/>
      <c r="E51" s="18"/>
      <c r="F51" s="18"/>
      <c r="G51" s="18"/>
      <c r="H51" s="18"/>
      <c r="I51" s="19"/>
      <c r="J51" s="19"/>
      <c r="K51" s="19"/>
      <c r="L51" s="19"/>
      <c r="M51" s="19"/>
      <c r="N51" s="19"/>
      <c r="P51" s="17">
        <f t="shared" si="35"/>
        <v>0</v>
      </c>
      <c r="Q51" s="21"/>
      <c r="R51" s="22">
        <f t="shared" si="23"/>
        <v>0</v>
      </c>
      <c r="S51" s="22">
        <f t="shared" si="24"/>
        <v>0</v>
      </c>
      <c r="T51" s="22">
        <f t="shared" si="25"/>
        <v>0</v>
      </c>
      <c r="U51" s="22">
        <f t="shared" si="26"/>
        <v>0</v>
      </c>
      <c r="V51" s="22">
        <f t="shared" si="27"/>
        <v>0</v>
      </c>
      <c r="W51" s="22">
        <f t="shared" si="28"/>
        <v>0</v>
      </c>
      <c r="X51" s="22">
        <f t="shared" si="29"/>
        <v>0</v>
      </c>
      <c r="Y51" s="22">
        <f t="shared" si="30"/>
        <v>0</v>
      </c>
      <c r="Z51" s="22">
        <f t="shared" si="31"/>
        <v>0</v>
      </c>
      <c r="AA51" s="22">
        <f t="shared" si="32"/>
        <v>0</v>
      </c>
      <c r="AB51" s="22">
        <f t="shared" si="33"/>
        <v>0</v>
      </c>
      <c r="AC51" s="22">
        <f t="shared" si="34"/>
        <v>0</v>
      </c>
    </row>
    <row r="53" spans="1:29" x14ac:dyDescent="0.35">
      <c r="B53" s="23" t="s">
        <v>25</v>
      </c>
      <c r="Q53" s="23" t="s">
        <v>26</v>
      </c>
    </row>
    <row r="54" spans="1:29" ht="26" x14ac:dyDescent="0.35">
      <c r="A54" s="15" t="s">
        <v>11</v>
      </c>
      <c r="B54" s="16" t="s">
        <v>12</v>
      </c>
      <c r="C54" s="16" t="s">
        <v>13</v>
      </c>
      <c r="D54" s="16" t="s">
        <v>14</v>
      </c>
      <c r="E54" s="16" t="s">
        <v>15</v>
      </c>
      <c r="F54" s="16" t="s">
        <v>16</v>
      </c>
      <c r="G54" s="16" t="s">
        <v>35</v>
      </c>
      <c r="H54" s="16" t="s">
        <v>41</v>
      </c>
      <c r="I54" s="16" t="s">
        <v>29</v>
      </c>
      <c r="J54" s="16" t="s">
        <v>30</v>
      </c>
      <c r="K54" s="16" t="s">
        <v>31</v>
      </c>
      <c r="L54" s="16" t="s">
        <v>32</v>
      </c>
      <c r="M54" s="16" t="s">
        <v>33</v>
      </c>
      <c r="N54" s="16" t="s">
        <v>34</v>
      </c>
      <c r="O54" s="14"/>
      <c r="P54" s="15" t="s">
        <v>11</v>
      </c>
      <c r="Q54" s="16" t="s">
        <v>12</v>
      </c>
      <c r="R54" s="16" t="s">
        <v>13</v>
      </c>
      <c r="S54" s="16" t="s">
        <v>14</v>
      </c>
      <c r="T54" s="16" t="s">
        <v>15</v>
      </c>
      <c r="U54" s="16" t="s">
        <v>16</v>
      </c>
      <c r="V54" s="16" t="s">
        <v>35</v>
      </c>
      <c r="W54" s="16" t="s">
        <v>41</v>
      </c>
      <c r="X54" s="16" t="s">
        <v>29</v>
      </c>
      <c r="Y54" s="16" t="s">
        <v>30</v>
      </c>
      <c r="Z54" s="16" t="s">
        <v>31</v>
      </c>
      <c r="AA54" s="16" t="s">
        <v>32</v>
      </c>
      <c r="AB54" s="16" t="s">
        <v>33</v>
      </c>
      <c r="AC54" s="16" t="s">
        <v>34</v>
      </c>
    </row>
    <row r="55" spans="1:29" x14ac:dyDescent="0.35">
      <c r="A55" s="17" t="str">
        <f t="shared" ref="A55:A64" si="38">A42</f>
        <v>Residential</v>
      </c>
      <c r="B55" s="18">
        <v>4650225624.34725</v>
      </c>
      <c r="C55" s="18">
        <v>4786517973.1191969</v>
      </c>
      <c r="D55" s="18">
        <v>4758374030.9438076</v>
      </c>
      <c r="E55" s="18">
        <v>5077249167.8099928</v>
      </c>
      <c r="F55" s="18">
        <v>4997862931.7443533</v>
      </c>
      <c r="G55" s="18">
        <v>4913468090.7945137</v>
      </c>
      <c r="H55" s="18">
        <v>4821243887.8479242</v>
      </c>
      <c r="I55" s="19">
        <v>4803198858.8713408</v>
      </c>
      <c r="J55" s="19">
        <v>4888305810.4242516</v>
      </c>
      <c r="K55" s="19">
        <v>4952133260.9858141</v>
      </c>
      <c r="L55" s="19">
        <v>5022637621.5585833</v>
      </c>
      <c r="M55" s="19">
        <v>5121663990.8365793</v>
      </c>
      <c r="N55" s="19">
        <v>5194083910.4658356</v>
      </c>
      <c r="P55" s="17" t="str">
        <f>A55</f>
        <v>Residential</v>
      </c>
      <c r="Q55" s="21"/>
      <c r="R55" s="22">
        <f t="shared" ref="R55:R64" si="39">IFERROR((C55-B55)/B55,)</f>
        <v>2.9308760430538938E-2</v>
      </c>
      <c r="S55" s="22">
        <f t="shared" ref="S55:S64" si="40">IFERROR((D55-C55)/C55,)</f>
        <v>-5.8798363097023795E-3</v>
      </c>
      <c r="T55" s="22">
        <f t="shared" ref="T55:T64" si="41">IFERROR((E55-D55)/D55,)</f>
        <v>6.7013466111014677E-2</v>
      </c>
      <c r="U55" s="22">
        <f t="shared" ref="U55:U64" si="42">IFERROR((F55-E55)/E55,)</f>
        <v>-1.5635678581416113E-2</v>
      </c>
      <c r="V55" s="22">
        <f t="shared" ref="V55:V64" si="43">IFERROR((G55-F55)/F55,)</f>
        <v>-1.6886185576198687E-2</v>
      </c>
      <c r="W55" s="22">
        <f t="shared" ref="W55:W64" si="44">IFERROR((H55-G55)/G55,)</f>
        <v>-1.8769675765143049E-2</v>
      </c>
      <c r="X55" s="22">
        <f t="shared" ref="X55:X64" si="45">IFERROR((I55-H55)/H55,)</f>
        <v>-3.7428160442300926E-3</v>
      </c>
      <c r="Y55" s="22">
        <f t="shared" ref="Y55:Y64" si="46">IFERROR((J55-I55)/I55,)</f>
        <v>1.7718806581518323E-2</v>
      </c>
      <c r="Z55" s="22">
        <f t="shared" ref="Z55:Z64" si="47">IFERROR((K55-J55)/J55,)</f>
        <v>1.30571721649352E-2</v>
      </c>
      <c r="AA55" s="22">
        <f t="shared" ref="AA55:AA64" si="48">IFERROR((L55-K55)/K55,)</f>
        <v>1.4237169489807704E-2</v>
      </c>
      <c r="AB55" s="22">
        <f t="shared" ref="AB55:AB64" si="49">IFERROR((M55-L55)/L55,)</f>
        <v>1.9716009144865806E-2</v>
      </c>
      <c r="AC55" s="22">
        <f t="shared" ref="AC55:AC64" si="50">IFERROR((N55-M55)/M55,)</f>
        <v>1.4139920103862004E-2</v>
      </c>
    </row>
    <row r="56" spans="1:29" x14ac:dyDescent="0.35">
      <c r="A56" s="17" t="str">
        <f t="shared" si="38"/>
        <v>CSMUR</v>
      </c>
      <c r="B56" s="18">
        <v>248396391.80292952</v>
      </c>
      <c r="C56" s="18">
        <v>266793809.92901388</v>
      </c>
      <c r="D56" s="18">
        <v>277465769.22567707</v>
      </c>
      <c r="E56" s="18">
        <v>305699822.62103862</v>
      </c>
      <c r="F56" s="18">
        <v>318302612.97157705</v>
      </c>
      <c r="G56" s="18">
        <v>327332822.46541226</v>
      </c>
      <c r="H56" s="18">
        <v>325741866.55240059</v>
      </c>
      <c r="I56" s="19">
        <v>336118405.47390532</v>
      </c>
      <c r="J56" s="19">
        <v>344248423.86238074</v>
      </c>
      <c r="K56" s="19">
        <v>352562385.74427855</v>
      </c>
      <c r="L56" s="19">
        <v>360341615.91214514</v>
      </c>
      <c r="M56" s="19">
        <v>369800907.54864007</v>
      </c>
      <c r="N56" s="19">
        <v>377080464.10327113</v>
      </c>
      <c r="P56" s="17" t="str">
        <f t="shared" ref="P56:P64" si="51">A56</f>
        <v>CSMUR</v>
      </c>
      <c r="Q56" s="21"/>
      <c r="R56" s="22">
        <f t="shared" si="39"/>
        <v>7.4064755903058097E-2</v>
      </c>
      <c r="S56" s="22">
        <f t="shared" si="40"/>
        <v>4.0000775503384788E-2</v>
      </c>
      <c r="T56" s="22">
        <f t="shared" si="41"/>
        <v>0.1017568886935287</v>
      </c>
      <c r="U56" s="22">
        <f t="shared" si="42"/>
        <v>4.1226030955737604E-2</v>
      </c>
      <c r="V56" s="22">
        <f t="shared" si="43"/>
        <v>2.8369888043116902E-2</v>
      </c>
      <c r="W56" s="22">
        <f t="shared" si="44"/>
        <v>-4.860361698618778E-3</v>
      </c>
      <c r="X56" s="22">
        <f t="shared" si="45"/>
        <v>3.1855097508123077E-2</v>
      </c>
      <c r="Y56" s="22">
        <f t="shared" si="46"/>
        <v>2.4187959528763726E-2</v>
      </c>
      <c r="Z56" s="22">
        <f t="shared" si="47"/>
        <v>2.4151052860655817E-2</v>
      </c>
      <c r="AA56" s="22">
        <f t="shared" si="48"/>
        <v>2.206483301230279E-2</v>
      </c>
      <c r="AB56" s="22">
        <f t="shared" si="49"/>
        <v>2.6250899753974582E-2</v>
      </c>
      <c r="AC56" s="22">
        <f t="shared" si="50"/>
        <v>1.9685069468558757E-2</v>
      </c>
    </row>
    <row r="57" spans="1:29" x14ac:dyDescent="0.35">
      <c r="A57" s="17" t="str">
        <f t="shared" si="38"/>
        <v>GS &lt; 50 kW</v>
      </c>
      <c r="B57" s="18">
        <v>2339791358.9737453</v>
      </c>
      <c r="C57" s="18">
        <v>2366777983.6946602</v>
      </c>
      <c r="D57" s="18">
        <v>2374320440.9178119</v>
      </c>
      <c r="E57" s="18">
        <v>2186912124.1817608</v>
      </c>
      <c r="F57" s="18">
        <v>2286067695.9105873</v>
      </c>
      <c r="G57" s="18">
        <v>2396252175.2800446</v>
      </c>
      <c r="H57" s="18">
        <v>2389020510.7059927</v>
      </c>
      <c r="I57" s="19">
        <v>2347786539.1716781</v>
      </c>
      <c r="J57" s="19">
        <v>2375526200.1596098</v>
      </c>
      <c r="K57" s="19">
        <v>2406862915.7834449</v>
      </c>
      <c r="L57" s="19">
        <v>2436888150.7262273</v>
      </c>
      <c r="M57" s="19">
        <v>2475321186.0985827</v>
      </c>
      <c r="N57" s="19">
        <v>2482574694.7113614</v>
      </c>
      <c r="P57" s="17" t="str">
        <f t="shared" si="51"/>
        <v>GS &lt; 50 kW</v>
      </c>
      <c r="Q57" s="21"/>
      <c r="R57" s="22">
        <f t="shared" si="39"/>
        <v>1.1533773991178184E-2</v>
      </c>
      <c r="S57" s="22">
        <f t="shared" si="40"/>
        <v>3.1868038637817334E-3</v>
      </c>
      <c r="T57" s="22">
        <f t="shared" si="41"/>
        <v>-7.8931349579590429E-2</v>
      </c>
      <c r="U57" s="22">
        <f t="shared" si="42"/>
        <v>4.5340446299791698E-2</v>
      </c>
      <c r="V57" s="22">
        <f t="shared" si="43"/>
        <v>4.8198257456049887E-2</v>
      </c>
      <c r="W57" s="22">
        <f t="shared" si="44"/>
        <v>-3.017906315810317E-3</v>
      </c>
      <c r="X57" s="22">
        <f t="shared" si="45"/>
        <v>-1.7259781299294643E-2</v>
      </c>
      <c r="Y57" s="22">
        <f t="shared" si="46"/>
        <v>1.1815239812099166E-2</v>
      </c>
      <c r="Z57" s="22">
        <f t="shared" si="47"/>
        <v>1.319148390016898E-2</v>
      </c>
      <c r="AA57" s="22">
        <f t="shared" si="48"/>
        <v>1.2474842146549526E-2</v>
      </c>
      <c r="AB57" s="22">
        <f t="shared" si="49"/>
        <v>1.5771357975909509E-2</v>
      </c>
      <c r="AC57" s="22">
        <f t="shared" si="50"/>
        <v>2.9303302753252414E-3</v>
      </c>
    </row>
    <row r="58" spans="1:29" x14ac:dyDescent="0.35">
      <c r="A58" s="17" t="str">
        <f t="shared" si="38"/>
        <v>GS 50-999 kW</v>
      </c>
      <c r="B58" s="18">
        <v>9724537028.3640976</v>
      </c>
      <c r="C58" s="18">
        <v>9787294105.5561905</v>
      </c>
      <c r="D58" s="18">
        <v>9724175793.9154778</v>
      </c>
      <c r="E58" s="18">
        <v>9314185914.1091976</v>
      </c>
      <c r="F58" s="18">
        <v>9369574469.9308624</v>
      </c>
      <c r="G58" s="18">
        <v>9580707913.9661942</v>
      </c>
      <c r="H58" s="18">
        <v>9544666922.9720764</v>
      </c>
      <c r="I58" s="19">
        <v>9545167119.1677017</v>
      </c>
      <c r="J58" s="19">
        <v>9520140594.4477177</v>
      </c>
      <c r="K58" s="19">
        <v>9526057834.2122154</v>
      </c>
      <c r="L58" s="19">
        <v>9535907421.5028515</v>
      </c>
      <c r="M58" s="19">
        <v>9575328080.0257492</v>
      </c>
      <c r="N58" s="19">
        <v>9560412129.9776268</v>
      </c>
      <c r="P58" s="17" t="str">
        <f t="shared" si="51"/>
        <v>GS 50-999 kW</v>
      </c>
      <c r="Q58" s="21"/>
      <c r="R58" s="22">
        <f t="shared" si="39"/>
        <v>6.4534771176299544E-3</v>
      </c>
      <c r="S58" s="22">
        <f t="shared" si="40"/>
        <v>-6.4490053083089468E-3</v>
      </c>
      <c r="T58" s="22">
        <f t="shared" si="41"/>
        <v>-4.2161915672361175E-2</v>
      </c>
      <c r="U58" s="22">
        <f t="shared" si="42"/>
        <v>5.946687808513873E-3</v>
      </c>
      <c r="V58" s="22">
        <f t="shared" si="43"/>
        <v>2.253394161206658E-2</v>
      </c>
      <c r="W58" s="22">
        <f t="shared" si="44"/>
        <v>-3.7618296390791012E-3</v>
      </c>
      <c r="X58" s="22">
        <f t="shared" si="45"/>
        <v>5.2405830361815396E-5</v>
      </c>
      <c r="Y58" s="22">
        <f t="shared" si="46"/>
        <v>-2.6219053482812423E-3</v>
      </c>
      <c r="Z58" s="22">
        <f t="shared" si="47"/>
        <v>6.2154961954540629E-4</v>
      </c>
      <c r="AA58" s="22">
        <f t="shared" si="48"/>
        <v>1.0339625752913144E-3</v>
      </c>
      <c r="AB58" s="22">
        <f t="shared" si="49"/>
        <v>4.133917914723742E-3</v>
      </c>
      <c r="AC58" s="22">
        <f t="shared" si="50"/>
        <v>-1.5577481965591612E-3</v>
      </c>
    </row>
    <row r="59" spans="1:29" x14ac:dyDescent="0.35">
      <c r="A59" s="17" t="str">
        <f t="shared" si="38"/>
        <v>GS 1000-4999 kW</v>
      </c>
      <c r="B59" s="18">
        <v>4613426925.7270384</v>
      </c>
      <c r="C59" s="18">
        <v>4625009212.655757</v>
      </c>
      <c r="D59" s="18">
        <v>4556609778.0355844</v>
      </c>
      <c r="E59" s="18">
        <v>4176452246.5237904</v>
      </c>
      <c r="F59" s="18">
        <v>4114036894.4587264</v>
      </c>
      <c r="G59" s="18">
        <v>4249555246.8342071</v>
      </c>
      <c r="H59" s="18">
        <v>4232770555.7275558</v>
      </c>
      <c r="I59" s="19">
        <v>4113864689.0841689</v>
      </c>
      <c r="J59" s="19">
        <v>4027021675.8562527</v>
      </c>
      <c r="K59" s="19">
        <v>4015109586.0488472</v>
      </c>
      <c r="L59" s="19">
        <v>4006656606.7733412</v>
      </c>
      <c r="M59" s="19">
        <v>4021067656.1671381</v>
      </c>
      <c r="N59" s="19">
        <v>3950862439.6073742</v>
      </c>
      <c r="P59" s="17" t="str">
        <f t="shared" si="51"/>
        <v>GS 1000-4999 kW</v>
      </c>
      <c r="Q59" s="21"/>
      <c r="R59" s="22">
        <f t="shared" si="39"/>
        <v>2.5105603958153716E-3</v>
      </c>
      <c r="S59" s="22">
        <f t="shared" si="40"/>
        <v>-1.4789037486240251E-2</v>
      </c>
      <c r="T59" s="22">
        <f t="shared" si="41"/>
        <v>-8.3429907328093633E-2</v>
      </c>
      <c r="U59" s="22">
        <f t="shared" si="42"/>
        <v>-1.4944586548790178E-2</v>
      </c>
      <c r="V59" s="22">
        <f t="shared" si="43"/>
        <v>3.2940480567399108E-2</v>
      </c>
      <c r="W59" s="22">
        <f t="shared" si="44"/>
        <v>-3.949752416833598E-3</v>
      </c>
      <c r="X59" s="22">
        <f t="shared" si="45"/>
        <v>-2.8091734498221235E-2</v>
      </c>
      <c r="Y59" s="22">
        <f t="shared" si="46"/>
        <v>-2.1109837048930574E-2</v>
      </c>
      <c r="Z59" s="22">
        <f t="shared" si="47"/>
        <v>-2.9580396546717473E-3</v>
      </c>
      <c r="AA59" s="22">
        <f t="shared" si="48"/>
        <v>-2.1052922951037933E-3</v>
      </c>
      <c r="AB59" s="22">
        <f t="shared" si="49"/>
        <v>3.5967767663030378E-3</v>
      </c>
      <c r="AC59" s="22">
        <f t="shared" si="50"/>
        <v>-1.7459347258703718E-2</v>
      </c>
    </row>
    <row r="60" spans="1:29" x14ac:dyDescent="0.35">
      <c r="A60" s="17" t="str">
        <f t="shared" si="38"/>
        <v>Large User</v>
      </c>
      <c r="B60" s="18">
        <v>2138010118.3664689</v>
      </c>
      <c r="C60" s="18">
        <v>2019931542.9563048</v>
      </c>
      <c r="D60" s="18">
        <v>1898153059.2815745</v>
      </c>
      <c r="E60" s="18">
        <v>1791505874.9401801</v>
      </c>
      <c r="F60" s="18">
        <v>1666687428.3426807</v>
      </c>
      <c r="G60" s="18">
        <v>1686148614.9782982</v>
      </c>
      <c r="H60" s="18">
        <v>1770744373.6118245</v>
      </c>
      <c r="I60" s="19">
        <v>1691277541.9074016</v>
      </c>
      <c r="J60" s="19">
        <v>1581612499.2370639</v>
      </c>
      <c r="K60" s="19">
        <v>1576472212.3379035</v>
      </c>
      <c r="L60" s="19">
        <v>1531260208.3059421</v>
      </c>
      <c r="M60" s="19">
        <v>1495558233.178947</v>
      </c>
      <c r="N60" s="19">
        <v>1438392060.8929737</v>
      </c>
      <c r="P60" s="17" t="str">
        <f t="shared" si="51"/>
        <v>Large User</v>
      </c>
      <c r="Q60" s="21"/>
      <c r="R60" s="22">
        <f t="shared" si="39"/>
        <v>-5.5228258461368362E-2</v>
      </c>
      <c r="S60" s="22">
        <f t="shared" si="40"/>
        <v>-6.0288421208819457E-2</v>
      </c>
      <c r="T60" s="22">
        <f t="shared" si="41"/>
        <v>-5.6184712723724689E-2</v>
      </c>
      <c r="U60" s="22">
        <f t="shared" si="42"/>
        <v>-6.9672362420618444E-2</v>
      </c>
      <c r="V60" s="22">
        <f t="shared" si="43"/>
        <v>1.1676566526315791E-2</v>
      </c>
      <c r="W60" s="22">
        <f t="shared" si="44"/>
        <v>5.0170997907331628E-2</v>
      </c>
      <c r="X60" s="22">
        <f t="shared" si="45"/>
        <v>-4.4877641792153651E-2</v>
      </c>
      <c r="Y60" s="22">
        <f t="shared" si="46"/>
        <v>-6.4841541351432372E-2</v>
      </c>
      <c r="Z60" s="22">
        <f t="shared" si="47"/>
        <v>-3.2500292591516253E-3</v>
      </c>
      <c r="AA60" s="22">
        <f t="shared" si="48"/>
        <v>-2.8679226743180065E-2</v>
      </c>
      <c r="AB60" s="22">
        <f t="shared" si="49"/>
        <v>-2.3315420157422335E-2</v>
      </c>
      <c r="AC60" s="22">
        <f t="shared" si="50"/>
        <v>-3.8223969496969261E-2</v>
      </c>
    </row>
    <row r="61" spans="1:29" x14ac:dyDescent="0.35">
      <c r="A61" s="17" t="str">
        <f t="shared" si="38"/>
        <v>Street Lighting Connections</v>
      </c>
      <c r="B61" s="18">
        <v>115072180.63534909</v>
      </c>
      <c r="C61" s="18">
        <v>115403896.65541622</v>
      </c>
      <c r="D61" s="18">
        <v>115091255.12550826</v>
      </c>
      <c r="E61" s="18">
        <v>115311511.87840931</v>
      </c>
      <c r="F61" s="18">
        <v>115326732.80114551</v>
      </c>
      <c r="G61" s="18">
        <v>118535643.06631322</v>
      </c>
      <c r="H61" s="18">
        <v>117771219.07473782</v>
      </c>
      <c r="I61" s="19">
        <v>118298491.94800411</v>
      </c>
      <c r="J61" s="19">
        <v>118212158.49125397</v>
      </c>
      <c r="K61" s="19">
        <v>118551502.35653578</v>
      </c>
      <c r="L61" s="19">
        <v>118890846.22181763</v>
      </c>
      <c r="M61" s="19">
        <v>119603593.83898431</v>
      </c>
      <c r="N61" s="19">
        <v>119569533.95238131</v>
      </c>
      <c r="P61" s="17" t="str">
        <f t="shared" si="51"/>
        <v>Street Lighting Connections</v>
      </c>
      <c r="Q61" s="21"/>
      <c r="R61" s="22">
        <f t="shared" si="39"/>
        <v>2.8826777961069201E-3</v>
      </c>
      <c r="S61" s="22">
        <f t="shared" si="40"/>
        <v>-2.7091072222757877E-3</v>
      </c>
      <c r="T61" s="22">
        <f t="shared" si="41"/>
        <v>1.9137575019131999E-3</v>
      </c>
      <c r="U61" s="22">
        <f t="shared" si="42"/>
        <v>1.3199829304334743E-4</v>
      </c>
      <c r="V61" s="22">
        <f t="shared" si="43"/>
        <v>2.7824513772541727E-2</v>
      </c>
      <c r="W61" s="22">
        <f t="shared" si="44"/>
        <v>-6.4488956384853623E-3</v>
      </c>
      <c r="X61" s="22">
        <f t="shared" si="45"/>
        <v>4.4770944667872235E-3</v>
      </c>
      <c r="Y61" s="22">
        <f t="shared" si="46"/>
        <v>-7.2979338390962627E-4</v>
      </c>
      <c r="Z61" s="22">
        <f t="shared" si="47"/>
        <v>2.8706342022078216E-3</v>
      </c>
      <c r="AA61" s="22">
        <f t="shared" si="48"/>
        <v>2.8624172493512223E-3</v>
      </c>
      <c r="AB61" s="22">
        <f t="shared" si="49"/>
        <v>5.9949747168666963E-3</v>
      </c>
      <c r="AC61" s="22">
        <f t="shared" si="50"/>
        <v>-2.8477310346418784E-4</v>
      </c>
    </row>
    <row r="62" spans="1:29" x14ac:dyDescent="0.35">
      <c r="A62" s="17" t="str">
        <f t="shared" si="38"/>
        <v>Unmetered Scattered Load Connections</v>
      </c>
      <c r="B62" s="18">
        <v>41404515.488770619</v>
      </c>
      <c r="C62" s="18">
        <v>40477714.493615732</v>
      </c>
      <c r="D62" s="18">
        <v>40395663.339607298</v>
      </c>
      <c r="E62" s="18">
        <v>40389262.892798036</v>
      </c>
      <c r="F62" s="18">
        <v>41586125.273534663</v>
      </c>
      <c r="G62" s="18">
        <v>41993718.680125527</v>
      </c>
      <c r="H62" s="18">
        <v>42090115.886468768</v>
      </c>
      <c r="I62" s="19">
        <v>42205431.27245909</v>
      </c>
      <c r="J62" s="19">
        <v>42090115.886468768</v>
      </c>
      <c r="K62" s="19">
        <v>42090115.886468768</v>
      </c>
      <c r="L62" s="19">
        <v>42090115.886468768</v>
      </c>
      <c r="M62" s="19">
        <v>42205431.27245909</v>
      </c>
      <c r="N62" s="19">
        <v>42090115.886468768</v>
      </c>
      <c r="P62" s="17" t="str">
        <f t="shared" si="51"/>
        <v>Unmetered Scattered Load Connections</v>
      </c>
      <c r="Q62" s="21"/>
      <c r="R62" s="22">
        <f t="shared" si="39"/>
        <v>-2.2384056043506812E-2</v>
      </c>
      <c r="S62" s="22">
        <f t="shared" si="40"/>
        <v>-2.027069834226302E-3</v>
      </c>
      <c r="T62" s="22">
        <f t="shared" si="41"/>
        <v>-1.5844390907641075E-4</v>
      </c>
      <c r="U62" s="22">
        <f t="shared" si="42"/>
        <v>2.9633182064088714E-2</v>
      </c>
      <c r="V62" s="22">
        <f t="shared" si="43"/>
        <v>9.8011873890606442E-3</v>
      </c>
      <c r="W62" s="22">
        <f t="shared" si="44"/>
        <v>2.2955148858694236E-3</v>
      </c>
      <c r="X62" s="22">
        <f t="shared" si="45"/>
        <v>2.739726027397171E-3</v>
      </c>
      <c r="Y62" s="22">
        <f t="shared" si="46"/>
        <v>-2.732240437158381E-3</v>
      </c>
      <c r="Z62" s="22">
        <f t="shared" si="47"/>
        <v>0</v>
      </c>
      <c r="AA62" s="22">
        <f t="shared" si="48"/>
        <v>0</v>
      </c>
      <c r="AB62" s="22">
        <f t="shared" si="49"/>
        <v>2.739726027397171E-3</v>
      </c>
      <c r="AC62" s="22">
        <f t="shared" si="50"/>
        <v>-2.732240437158381E-3</v>
      </c>
    </row>
    <row r="63" spans="1:29" x14ac:dyDescent="0.35">
      <c r="A63" s="17">
        <f t="shared" si="38"/>
        <v>0</v>
      </c>
      <c r="B63" s="18"/>
      <c r="C63" s="18"/>
      <c r="D63" s="18"/>
      <c r="E63" s="18"/>
      <c r="F63" s="18"/>
      <c r="G63" s="18"/>
      <c r="H63" s="18"/>
      <c r="I63" s="19"/>
      <c r="J63" s="19"/>
      <c r="K63" s="19"/>
      <c r="L63" s="19"/>
      <c r="M63" s="19"/>
      <c r="N63" s="19"/>
      <c r="P63" s="17">
        <f t="shared" si="51"/>
        <v>0</v>
      </c>
      <c r="Q63" s="21"/>
      <c r="R63" s="22">
        <f t="shared" si="39"/>
        <v>0</v>
      </c>
      <c r="S63" s="22">
        <f t="shared" si="40"/>
        <v>0</v>
      </c>
      <c r="T63" s="22">
        <f t="shared" si="41"/>
        <v>0</v>
      </c>
      <c r="U63" s="22">
        <f t="shared" si="42"/>
        <v>0</v>
      </c>
      <c r="V63" s="22">
        <f t="shared" si="43"/>
        <v>0</v>
      </c>
      <c r="W63" s="22">
        <f t="shared" si="44"/>
        <v>0</v>
      </c>
      <c r="X63" s="22">
        <f t="shared" si="45"/>
        <v>0</v>
      </c>
      <c r="Y63" s="22">
        <f t="shared" si="46"/>
        <v>0</v>
      </c>
      <c r="Z63" s="22">
        <f t="shared" si="47"/>
        <v>0</v>
      </c>
      <c r="AA63" s="22">
        <f t="shared" si="48"/>
        <v>0</v>
      </c>
      <c r="AB63" s="22">
        <f t="shared" si="49"/>
        <v>0</v>
      </c>
      <c r="AC63" s="22">
        <f t="shared" si="50"/>
        <v>0</v>
      </c>
    </row>
    <row r="64" spans="1:29" x14ac:dyDescent="0.35">
      <c r="A64" s="17">
        <f t="shared" si="38"/>
        <v>0</v>
      </c>
      <c r="B64" s="18"/>
      <c r="C64" s="18"/>
      <c r="D64" s="18"/>
      <c r="E64" s="18"/>
      <c r="F64" s="18"/>
      <c r="G64" s="18"/>
      <c r="H64" s="18"/>
      <c r="I64" s="19"/>
      <c r="J64" s="19"/>
      <c r="K64" s="19"/>
      <c r="L64" s="19"/>
      <c r="M64" s="19"/>
      <c r="N64" s="19"/>
      <c r="P64" s="17">
        <f t="shared" si="51"/>
        <v>0</v>
      </c>
      <c r="Q64" s="21"/>
      <c r="R64" s="22">
        <f t="shared" si="39"/>
        <v>0</v>
      </c>
      <c r="S64" s="22">
        <f t="shared" si="40"/>
        <v>0</v>
      </c>
      <c r="T64" s="22">
        <f t="shared" si="41"/>
        <v>0</v>
      </c>
      <c r="U64" s="22">
        <f t="shared" si="42"/>
        <v>0</v>
      </c>
      <c r="V64" s="22">
        <f t="shared" si="43"/>
        <v>0</v>
      </c>
      <c r="W64" s="22">
        <f t="shared" si="44"/>
        <v>0</v>
      </c>
      <c r="X64" s="22">
        <f t="shared" si="45"/>
        <v>0</v>
      </c>
      <c r="Y64" s="22">
        <f t="shared" si="46"/>
        <v>0</v>
      </c>
      <c r="Z64" s="22">
        <f t="shared" si="47"/>
        <v>0</v>
      </c>
      <c r="AA64" s="22">
        <f t="shared" si="48"/>
        <v>0</v>
      </c>
      <c r="AB64" s="22">
        <f t="shared" si="49"/>
        <v>0</v>
      </c>
      <c r="AC64" s="22">
        <f t="shared" si="50"/>
        <v>0</v>
      </c>
    </row>
    <row r="66" spans="1:47" x14ac:dyDescent="0.35">
      <c r="B66" s="25" t="s">
        <v>27</v>
      </c>
      <c r="Q66" s="25" t="s">
        <v>28</v>
      </c>
    </row>
    <row r="67" spans="1:47" ht="26" x14ac:dyDescent="0.35">
      <c r="A67" s="15" t="s">
        <v>11</v>
      </c>
      <c r="B67" s="16" t="s">
        <v>12</v>
      </c>
      <c r="C67" s="16" t="s">
        <v>13</v>
      </c>
      <c r="D67" s="16" t="s">
        <v>14</v>
      </c>
      <c r="E67" s="16" t="s">
        <v>15</v>
      </c>
      <c r="F67" s="16" t="s">
        <v>16</v>
      </c>
      <c r="G67" s="16" t="s">
        <v>35</v>
      </c>
      <c r="H67" s="16" t="s">
        <v>41</v>
      </c>
      <c r="I67" s="16" t="s">
        <v>29</v>
      </c>
      <c r="J67" s="16" t="s">
        <v>30</v>
      </c>
      <c r="K67" s="16" t="s">
        <v>31</v>
      </c>
      <c r="L67" s="16" t="s">
        <v>32</v>
      </c>
      <c r="M67" s="16" t="s">
        <v>33</v>
      </c>
      <c r="N67" s="16" t="s">
        <v>34</v>
      </c>
      <c r="O67" s="14"/>
      <c r="P67" s="15" t="s">
        <v>11</v>
      </c>
      <c r="Q67" s="16" t="s">
        <v>12</v>
      </c>
      <c r="R67" s="16" t="s">
        <v>13</v>
      </c>
      <c r="S67" s="16" t="s">
        <v>14</v>
      </c>
      <c r="T67" s="16" t="s">
        <v>15</v>
      </c>
      <c r="U67" s="16" t="s">
        <v>16</v>
      </c>
      <c r="V67" s="16" t="s">
        <v>35</v>
      </c>
      <c r="W67" s="16" t="s">
        <v>41</v>
      </c>
      <c r="X67" s="16" t="s">
        <v>29</v>
      </c>
      <c r="Y67" s="16" t="s">
        <v>30</v>
      </c>
      <c r="Z67" s="16" t="s">
        <v>31</v>
      </c>
      <c r="AA67" s="16" t="s">
        <v>32</v>
      </c>
      <c r="AB67" s="16" t="s">
        <v>33</v>
      </c>
      <c r="AC67" s="16" t="s">
        <v>34</v>
      </c>
    </row>
    <row r="68" spans="1:47" x14ac:dyDescent="0.35">
      <c r="A68" s="17" t="str">
        <f t="shared" ref="A68:A77" si="52">A55</f>
        <v>Residential</v>
      </c>
      <c r="B68" s="18"/>
      <c r="C68" s="18"/>
      <c r="D68" s="18"/>
      <c r="E68" s="18"/>
      <c r="F68" s="18"/>
      <c r="G68" s="18"/>
      <c r="H68" s="18"/>
      <c r="I68" s="19"/>
      <c r="J68" s="19"/>
      <c r="K68" s="19"/>
      <c r="L68" s="19"/>
      <c r="M68" s="19"/>
      <c r="N68" s="19"/>
      <c r="P68" s="17" t="str">
        <f>A68</f>
        <v>Residential</v>
      </c>
      <c r="Q68" s="21"/>
      <c r="R68" s="22">
        <f t="shared" ref="R68:R77" si="53">IFERROR((C68-B68)/B68,)</f>
        <v>0</v>
      </c>
      <c r="S68" s="22">
        <f t="shared" ref="S68:S77" si="54">IFERROR((D68-C68)/C68,)</f>
        <v>0</v>
      </c>
      <c r="T68" s="22">
        <f t="shared" ref="T68:T77" si="55">IFERROR((E68-D68)/D68,)</f>
        <v>0</v>
      </c>
      <c r="U68" s="22">
        <f t="shared" ref="U68:U77" si="56">IFERROR((F68-E68)/E68,)</f>
        <v>0</v>
      </c>
      <c r="V68" s="22">
        <f t="shared" ref="V68:V77" si="57">IFERROR((G68-F68)/F68,)</f>
        <v>0</v>
      </c>
      <c r="W68" s="22">
        <f t="shared" ref="W68:W77" si="58">IFERROR((H68-G68)/G68,)</f>
        <v>0</v>
      </c>
      <c r="X68" s="22">
        <f t="shared" ref="X68:X77" si="59">IFERROR((I68-H68)/H68,)</f>
        <v>0</v>
      </c>
      <c r="Y68" s="22">
        <f t="shared" ref="Y68:Y77" si="60">IFERROR((J68-I68)/I68,)</f>
        <v>0</v>
      </c>
      <c r="Z68" s="22">
        <f t="shared" ref="Z68:Z77" si="61">IFERROR((K68-J68)/J68,)</f>
        <v>0</v>
      </c>
      <c r="AA68" s="22">
        <f t="shared" ref="AA68:AA77" si="62">IFERROR((L68-K68)/K68,)</f>
        <v>0</v>
      </c>
      <c r="AB68" s="22">
        <f t="shared" ref="AB68:AB77" si="63">IFERROR((M68-L68)/L68,)</f>
        <v>0</v>
      </c>
      <c r="AC68" s="22">
        <f t="shared" ref="AC68:AC77" si="64">IFERROR((N68-M68)/M68,)</f>
        <v>0</v>
      </c>
    </row>
    <row r="69" spans="1:47" x14ac:dyDescent="0.35">
      <c r="A69" s="17" t="str">
        <f t="shared" si="52"/>
        <v>CSMUR</v>
      </c>
      <c r="B69" s="18"/>
      <c r="C69" s="18"/>
      <c r="D69" s="18"/>
      <c r="E69" s="18"/>
      <c r="F69" s="18"/>
      <c r="G69" s="18"/>
      <c r="H69" s="18"/>
      <c r="I69" s="19"/>
      <c r="J69" s="19"/>
      <c r="K69" s="19"/>
      <c r="L69" s="19"/>
      <c r="M69" s="19"/>
      <c r="N69" s="19"/>
      <c r="O69" s="14"/>
      <c r="P69" s="17" t="str">
        <f t="shared" ref="P69:P77" si="65">A69</f>
        <v>CSMUR</v>
      </c>
      <c r="Q69" s="21"/>
      <c r="R69" s="22">
        <f t="shared" si="53"/>
        <v>0</v>
      </c>
      <c r="S69" s="22">
        <f t="shared" si="54"/>
        <v>0</v>
      </c>
      <c r="T69" s="22">
        <f t="shared" si="55"/>
        <v>0</v>
      </c>
      <c r="U69" s="22">
        <f t="shared" si="56"/>
        <v>0</v>
      </c>
      <c r="V69" s="22">
        <f t="shared" si="57"/>
        <v>0</v>
      </c>
      <c r="W69" s="22">
        <f t="shared" si="58"/>
        <v>0</v>
      </c>
      <c r="X69" s="22">
        <f t="shared" si="59"/>
        <v>0</v>
      </c>
      <c r="Y69" s="22">
        <f t="shared" si="60"/>
        <v>0</v>
      </c>
      <c r="Z69" s="22">
        <f t="shared" si="61"/>
        <v>0</v>
      </c>
      <c r="AA69" s="22">
        <f t="shared" si="62"/>
        <v>0</v>
      </c>
      <c r="AB69" s="22">
        <f t="shared" si="63"/>
        <v>0</v>
      </c>
      <c r="AC69" s="22">
        <f t="shared" si="64"/>
        <v>0</v>
      </c>
      <c r="AD69" s="14"/>
      <c r="AE69" s="14"/>
      <c r="AF69" s="14"/>
      <c r="AG69" s="14"/>
      <c r="AH69" s="14"/>
      <c r="AI69" s="14"/>
      <c r="AJ69" s="14"/>
      <c r="AK69" s="14"/>
      <c r="AL69" s="14"/>
    </row>
    <row r="70" spans="1:47" x14ac:dyDescent="0.35">
      <c r="A70" s="17" t="str">
        <f t="shared" si="52"/>
        <v>GS &lt; 50 kW</v>
      </c>
      <c r="B70" s="18"/>
      <c r="C70" s="18"/>
      <c r="D70" s="18"/>
      <c r="E70" s="18"/>
      <c r="F70" s="18"/>
      <c r="G70" s="18"/>
      <c r="H70" s="18"/>
      <c r="I70" s="19"/>
      <c r="J70" s="19"/>
      <c r="K70" s="19"/>
      <c r="L70" s="19"/>
      <c r="M70" s="19"/>
      <c r="N70" s="19"/>
      <c r="O70" s="20"/>
      <c r="P70" s="17" t="str">
        <f t="shared" si="65"/>
        <v>GS &lt; 50 kW</v>
      </c>
      <c r="Q70" s="21"/>
      <c r="R70" s="22">
        <f t="shared" si="53"/>
        <v>0</v>
      </c>
      <c r="S70" s="22">
        <f t="shared" si="54"/>
        <v>0</v>
      </c>
      <c r="T70" s="22">
        <f t="shared" si="55"/>
        <v>0</v>
      </c>
      <c r="U70" s="22">
        <f t="shared" si="56"/>
        <v>0</v>
      </c>
      <c r="V70" s="22">
        <f t="shared" si="57"/>
        <v>0</v>
      </c>
      <c r="W70" s="22">
        <f t="shared" si="58"/>
        <v>0</v>
      </c>
      <c r="X70" s="22">
        <f t="shared" si="59"/>
        <v>0</v>
      </c>
      <c r="Y70" s="22">
        <f t="shared" si="60"/>
        <v>0</v>
      </c>
      <c r="Z70" s="22">
        <f t="shared" si="61"/>
        <v>0</v>
      </c>
      <c r="AA70" s="22">
        <f t="shared" si="62"/>
        <v>0</v>
      </c>
      <c r="AB70" s="22">
        <f t="shared" si="63"/>
        <v>0</v>
      </c>
      <c r="AC70" s="22">
        <f t="shared" si="64"/>
        <v>0</v>
      </c>
      <c r="AD70" s="20"/>
      <c r="AE70" s="20"/>
      <c r="AF70" s="20"/>
      <c r="AG70" s="20"/>
      <c r="AH70" s="20"/>
      <c r="AI70" s="20"/>
      <c r="AJ70" s="20"/>
      <c r="AK70" s="20"/>
      <c r="AL70" s="20"/>
    </row>
    <row r="71" spans="1:47" x14ac:dyDescent="0.35">
      <c r="A71" s="17" t="str">
        <f t="shared" si="52"/>
        <v>GS 50-999 kW</v>
      </c>
      <c r="B71" s="18">
        <v>24755487.784960236</v>
      </c>
      <c r="C71" s="18">
        <v>24592227.980841469</v>
      </c>
      <c r="D71" s="18">
        <v>24290641.678366583</v>
      </c>
      <c r="E71" s="18">
        <v>23234031.940101523</v>
      </c>
      <c r="F71" s="18">
        <v>23274090.744703092</v>
      </c>
      <c r="G71" s="18">
        <v>23957136.222887605</v>
      </c>
      <c r="H71" s="18">
        <v>23570445.353920043</v>
      </c>
      <c r="I71" s="19">
        <v>23465150.764810108</v>
      </c>
      <c r="J71" s="19">
        <v>23347306.85944644</v>
      </c>
      <c r="K71" s="19">
        <v>23251474.534149002</v>
      </c>
      <c r="L71" s="19">
        <v>23188307.153777774</v>
      </c>
      <c r="M71" s="19">
        <v>23196811.675994541</v>
      </c>
      <c r="N71" s="19">
        <v>23072788.768999197</v>
      </c>
      <c r="O71" s="20"/>
      <c r="P71" s="17" t="str">
        <f t="shared" si="65"/>
        <v>GS 50-999 kW</v>
      </c>
      <c r="Q71" s="21"/>
      <c r="R71" s="22">
        <f t="shared" si="53"/>
        <v>-6.5948934449174138E-3</v>
      </c>
      <c r="S71" s="22">
        <f t="shared" si="54"/>
        <v>-1.226348026335135E-2</v>
      </c>
      <c r="T71" s="22">
        <f t="shared" si="55"/>
        <v>-4.349863425823304E-2</v>
      </c>
      <c r="U71" s="22">
        <f t="shared" si="56"/>
        <v>1.7241434764677219E-3</v>
      </c>
      <c r="V71" s="22">
        <f t="shared" si="57"/>
        <v>2.9347890995052806E-2</v>
      </c>
      <c r="W71" s="22">
        <f t="shared" si="58"/>
        <v>-1.6140947121974256E-2</v>
      </c>
      <c r="X71" s="22">
        <f t="shared" si="59"/>
        <v>-4.4672295125905686E-3</v>
      </c>
      <c r="Y71" s="22">
        <f t="shared" si="60"/>
        <v>-5.0220817477292443E-3</v>
      </c>
      <c r="Z71" s="22">
        <f t="shared" si="61"/>
        <v>-4.104641527794173E-3</v>
      </c>
      <c r="AA71" s="22">
        <f t="shared" si="62"/>
        <v>-2.7167042794836566E-3</v>
      </c>
      <c r="AB71" s="22">
        <f t="shared" si="63"/>
        <v>3.6675908078876465E-4</v>
      </c>
      <c r="AC71" s="22">
        <f t="shared" si="64"/>
        <v>-5.3465497210416759E-3</v>
      </c>
      <c r="AD71" s="20"/>
      <c r="AE71" s="20"/>
      <c r="AF71" s="20"/>
      <c r="AG71" s="20"/>
      <c r="AH71" s="20"/>
      <c r="AI71" s="20"/>
      <c r="AJ71" s="20"/>
      <c r="AK71" s="20"/>
      <c r="AL71" s="20"/>
    </row>
    <row r="72" spans="1:47" x14ac:dyDescent="0.35">
      <c r="A72" s="17" t="str">
        <f t="shared" si="52"/>
        <v>GS 1000-4999 kW</v>
      </c>
      <c r="B72" s="18">
        <v>10126095.63740229</v>
      </c>
      <c r="C72" s="18">
        <v>10121558.243577952</v>
      </c>
      <c r="D72" s="18">
        <v>9923971.8703891598</v>
      </c>
      <c r="E72" s="18">
        <v>9020672.8424235713</v>
      </c>
      <c r="F72" s="18">
        <v>8802297.4406834077</v>
      </c>
      <c r="G72" s="18">
        <v>9192755.3117378615</v>
      </c>
      <c r="H72" s="18">
        <v>9133534.7985921763</v>
      </c>
      <c r="I72" s="19">
        <v>8846652.1383309402</v>
      </c>
      <c r="J72" s="19">
        <v>8682762.0843297299</v>
      </c>
      <c r="K72" s="19">
        <v>8625809.5724448487</v>
      </c>
      <c r="L72" s="19">
        <v>8584398.5260950662</v>
      </c>
      <c r="M72" s="19">
        <v>8592287.0674108658</v>
      </c>
      <c r="N72" s="19">
        <v>8418184.0253603291</v>
      </c>
      <c r="O72" s="20"/>
      <c r="P72" s="17" t="str">
        <f t="shared" si="65"/>
        <v>GS 1000-4999 kW</v>
      </c>
      <c r="Q72" s="21"/>
      <c r="R72" s="22">
        <f t="shared" si="53"/>
        <v>-4.4808917344009192E-4</v>
      </c>
      <c r="S72" s="22">
        <f t="shared" si="54"/>
        <v>-1.9521339346553559E-2</v>
      </c>
      <c r="T72" s="22">
        <f t="shared" si="55"/>
        <v>-9.1021925471274676E-2</v>
      </c>
      <c r="U72" s="22">
        <f t="shared" si="56"/>
        <v>-2.4208327422446788E-2</v>
      </c>
      <c r="V72" s="22">
        <f t="shared" si="57"/>
        <v>4.4358631787400578E-2</v>
      </c>
      <c r="W72" s="22">
        <f t="shared" si="58"/>
        <v>-6.4420852222694201E-3</v>
      </c>
      <c r="X72" s="22">
        <f t="shared" si="59"/>
        <v>-3.1409817402289375E-2</v>
      </c>
      <c r="Y72" s="22">
        <f t="shared" si="60"/>
        <v>-1.8525658230767815E-2</v>
      </c>
      <c r="Z72" s="22">
        <f t="shared" si="61"/>
        <v>-6.5592620564447566E-3</v>
      </c>
      <c r="AA72" s="22">
        <f t="shared" si="62"/>
        <v>-4.8008301136243598E-3</v>
      </c>
      <c r="AB72" s="22">
        <f t="shared" si="63"/>
        <v>9.1893931669409295E-4</v>
      </c>
      <c r="AC72" s="22">
        <f t="shared" si="64"/>
        <v>-2.0262712440193134E-2</v>
      </c>
      <c r="AD72" s="20"/>
      <c r="AE72" s="20"/>
      <c r="AF72" s="20"/>
      <c r="AG72" s="20"/>
      <c r="AH72" s="20"/>
      <c r="AI72" s="20"/>
      <c r="AJ72" s="20"/>
      <c r="AK72" s="20"/>
      <c r="AL72" s="20"/>
    </row>
    <row r="73" spans="1:47" x14ac:dyDescent="0.35">
      <c r="A73" s="17" t="str">
        <f t="shared" si="52"/>
        <v>Large User</v>
      </c>
      <c r="B73" s="18">
        <v>5019741.86413112</v>
      </c>
      <c r="C73" s="18">
        <v>4773327.8633514158</v>
      </c>
      <c r="D73" s="18">
        <v>4525698.0429980867</v>
      </c>
      <c r="E73" s="18">
        <v>4158841.3696978348</v>
      </c>
      <c r="F73" s="18">
        <v>4153709.9500837252</v>
      </c>
      <c r="G73" s="18">
        <v>4095866.5438561579</v>
      </c>
      <c r="H73" s="18">
        <v>4338191.7932188269</v>
      </c>
      <c r="I73" s="19">
        <v>4166275.4451907855</v>
      </c>
      <c r="J73" s="19">
        <v>3989066.1733010351</v>
      </c>
      <c r="K73" s="19">
        <v>4002690.2496490665</v>
      </c>
      <c r="L73" s="19">
        <v>3918231.3653509575</v>
      </c>
      <c r="M73" s="19">
        <v>3855751.4667033539</v>
      </c>
      <c r="N73" s="19">
        <v>3734264.5265182387</v>
      </c>
      <c r="O73" s="20"/>
      <c r="P73" s="17" t="str">
        <f t="shared" si="65"/>
        <v>Large User</v>
      </c>
      <c r="Q73" s="21"/>
      <c r="R73" s="22">
        <f t="shared" si="53"/>
        <v>-4.9088978566900199E-2</v>
      </c>
      <c r="S73" s="22">
        <f t="shared" si="54"/>
        <v>-5.1877815109784862E-2</v>
      </c>
      <c r="T73" s="22">
        <f t="shared" si="55"/>
        <v>-8.1060793233395781E-2</v>
      </c>
      <c r="U73" s="22">
        <f t="shared" si="56"/>
        <v>-1.2338579806140827E-3</v>
      </c>
      <c r="V73" s="22">
        <f t="shared" si="57"/>
        <v>-1.3925721083726922E-2</v>
      </c>
      <c r="W73" s="22">
        <f t="shared" si="58"/>
        <v>5.9163365497384025E-2</v>
      </c>
      <c r="X73" s="22">
        <f t="shared" si="59"/>
        <v>-3.9628572507275875E-2</v>
      </c>
      <c r="Y73" s="22">
        <f t="shared" si="60"/>
        <v>-4.2534218925516933E-2</v>
      </c>
      <c r="Z73" s="22">
        <f t="shared" si="61"/>
        <v>3.4153548114137199E-3</v>
      </c>
      <c r="AA73" s="22">
        <f t="shared" si="62"/>
        <v>-2.1100529651404795E-2</v>
      </c>
      <c r="AB73" s="22">
        <f t="shared" si="63"/>
        <v>-1.5945944182907439E-2</v>
      </c>
      <c r="AC73" s="22">
        <f t="shared" si="64"/>
        <v>-3.1507980022629896E-2</v>
      </c>
      <c r="AD73" s="20"/>
      <c r="AE73" s="20"/>
      <c r="AF73" s="20"/>
      <c r="AG73" s="20"/>
      <c r="AH73" s="20"/>
      <c r="AI73" s="20"/>
      <c r="AJ73" s="20"/>
      <c r="AK73" s="20"/>
      <c r="AL73" s="20"/>
    </row>
    <row r="74" spans="1:47" x14ac:dyDescent="0.35">
      <c r="A74" s="17" t="str">
        <f t="shared" si="52"/>
        <v>Street Lighting Connections</v>
      </c>
      <c r="B74" s="18">
        <v>325116.21599999996</v>
      </c>
      <c r="C74" s="18">
        <v>326193.68620370358</v>
      </c>
      <c r="D74" s="18">
        <v>374967.73351851857</v>
      </c>
      <c r="E74" s="18">
        <v>387653.97616023349</v>
      </c>
      <c r="F74" s="18">
        <v>394838.47887911124</v>
      </c>
      <c r="G74" s="18">
        <v>389418.61080630624</v>
      </c>
      <c r="H74" s="18">
        <v>383743.69011111109</v>
      </c>
      <c r="I74" s="19">
        <v>374579.82237714448</v>
      </c>
      <c r="J74" s="19">
        <v>363522.1495074734</v>
      </c>
      <c r="K74" s="19">
        <v>354445.84735874383</v>
      </c>
      <c r="L74" s="19">
        <v>345448.49084214307</v>
      </c>
      <c r="M74" s="19">
        <v>336528.49346957018</v>
      </c>
      <c r="N74" s="19">
        <v>327684.31097986002</v>
      </c>
      <c r="O74" s="20"/>
      <c r="P74" s="17" t="str">
        <f t="shared" si="65"/>
        <v>Street Lighting Connections</v>
      </c>
      <c r="Q74" s="21"/>
      <c r="R74" s="22">
        <f t="shared" si="53"/>
        <v>3.3141078502944275E-3</v>
      </c>
      <c r="S74" s="22">
        <f t="shared" si="54"/>
        <v>0.14952480497846379</v>
      </c>
      <c r="T74" s="22">
        <f t="shared" si="55"/>
        <v>3.3832891493551377E-2</v>
      </c>
      <c r="U74" s="22">
        <f t="shared" si="56"/>
        <v>1.8533287830660848E-2</v>
      </c>
      <c r="V74" s="22">
        <f t="shared" si="57"/>
        <v>-1.3726798077510602E-2</v>
      </c>
      <c r="W74" s="22">
        <f t="shared" si="58"/>
        <v>-1.4572802988139183E-2</v>
      </c>
      <c r="X74" s="22">
        <f t="shared" si="59"/>
        <v>-2.3880178280751053E-2</v>
      </c>
      <c r="Y74" s="22">
        <f t="shared" si="60"/>
        <v>-2.9520204263799601E-2</v>
      </c>
      <c r="Z74" s="22">
        <f t="shared" si="61"/>
        <v>-2.496767297680982E-2</v>
      </c>
      <c r="AA74" s="22">
        <f t="shared" si="62"/>
        <v>-2.5384290953462077E-2</v>
      </c>
      <c r="AB74" s="22">
        <f t="shared" si="63"/>
        <v>-2.582149758659387E-2</v>
      </c>
      <c r="AC74" s="22">
        <f t="shared" si="64"/>
        <v>-2.6280634957615786E-2</v>
      </c>
      <c r="AD74" s="20"/>
      <c r="AE74" s="20"/>
      <c r="AF74" s="20"/>
      <c r="AG74" s="20"/>
      <c r="AH74" s="20"/>
      <c r="AI74" s="20"/>
      <c r="AJ74" s="20"/>
      <c r="AK74" s="20"/>
      <c r="AL74" s="20"/>
    </row>
    <row r="75" spans="1:47" x14ac:dyDescent="0.35">
      <c r="A75" s="17" t="str">
        <f t="shared" si="52"/>
        <v>Unmetered Scattered Load Connections</v>
      </c>
      <c r="B75" s="18"/>
      <c r="C75" s="18"/>
      <c r="D75" s="18"/>
      <c r="E75" s="18"/>
      <c r="F75" s="18"/>
      <c r="G75" s="18"/>
      <c r="H75" s="18"/>
      <c r="I75" s="19"/>
      <c r="J75" s="19"/>
      <c r="K75" s="19"/>
      <c r="L75" s="19"/>
      <c r="M75" s="19"/>
      <c r="N75" s="19"/>
      <c r="O75" s="20"/>
      <c r="P75" s="17" t="str">
        <f t="shared" si="65"/>
        <v>Unmetered Scattered Load Connections</v>
      </c>
      <c r="Q75" s="21"/>
      <c r="R75" s="22">
        <f t="shared" si="53"/>
        <v>0</v>
      </c>
      <c r="S75" s="22">
        <f t="shared" si="54"/>
        <v>0</v>
      </c>
      <c r="T75" s="22">
        <f t="shared" si="55"/>
        <v>0</v>
      </c>
      <c r="U75" s="22">
        <f t="shared" si="56"/>
        <v>0</v>
      </c>
      <c r="V75" s="22">
        <f t="shared" si="57"/>
        <v>0</v>
      </c>
      <c r="W75" s="22">
        <f t="shared" si="58"/>
        <v>0</v>
      </c>
      <c r="X75" s="22">
        <f t="shared" si="59"/>
        <v>0</v>
      </c>
      <c r="Y75" s="22">
        <f t="shared" si="60"/>
        <v>0</v>
      </c>
      <c r="Z75" s="22">
        <f t="shared" si="61"/>
        <v>0</v>
      </c>
      <c r="AA75" s="22">
        <f t="shared" si="62"/>
        <v>0</v>
      </c>
      <c r="AB75" s="22">
        <f t="shared" si="63"/>
        <v>0</v>
      </c>
      <c r="AC75" s="22">
        <f t="shared" si="64"/>
        <v>0</v>
      </c>
      <c r="AD75" s="20"/>
      <c r="AE75" s="20"/>
      <c r="AF75" s="20"/>
      <c r="AG75" s="20"/>
      <c r="AH75" s="20"/>
      <c r="AI75" s="20"/>
      <c r="AJ75" s="20"/>
      <c r="AK75" s="20"/>
      <c r="AL75" s="20"/>
    </row>
    <row r="76" spans="1:47" x14ac:dyDescent="0.35">
      <c r="A76" s="17">
        <f t="shared" si="52"/>
        <v>0</v>
      </c>
      <c r="B76" s="18"/>
      <c r="C76" s="18"/>
      <c r="D76" s="18"/>
      <c r="E76" s="18"/>
      <c r="F76" s="18"/>
      <c r="G76" s="18"/>
      <c r="H76" s="18"/>
      <c r="I76" s="19"/>
      <c r="J76" s="19"/>
      <c r="K76" s="19"/>
      <c r="L76" s="19"/>
      <c r="M76" s="19"/>
      <c r="N76" s="19"/>
      <c r="O76" s="20"/>
      <c r="P76" s="17">
        <f t="shared" si="65"/>
        <v>0</v>
      </c>
      <c r="Q76" s="21"/>
      <c r="R76" s="22">
        <f t="shared" si="53"/>
        <v>0</v>
      </c>
      <c r="S76" s="22">
        <f t="shared" si="54"/>
        <v>0</v>
      </c>
      <c r="T76" s="22">
        <f t="shared" si="55"/>
        <v>0</v>
      </c>
      <c r="U76" s="22">
        <f t="shared" si="56"/>
        <v>0</v>
      </c>
      <c r="V76" s="22">
        <f t="shared" si="57"/>
        <v>0</v>
      </c>
      <c r="W76" s="22">
        <f t="shared" si="58"/>
        <v>0</v>
      </c>
      <c r="X76" s="22">
        <f t="shared" si="59"/>
        <v>0</v>
      </c>
      <c r="Y76" s="22">
        <f t="shared" si="60"/>
        <v>0</v>
      </c>
      <c r="Z76" s="22">
        <f t="shared" si="61"/>
        <v>0</v>
      </c>
      <c r="AA76" s="22">
        <f t="shared" si="62"/>
        <v>0</v>
      </c>
      <c r="AB76" s="22">
        <f t="shared" si="63"/>
        <v>0</v>
      </c>
      <c r="AC76" s="22">
        <f t="shared" si="64"/>
        <v>0</v>
      </c>
      <c r="AD76" s="20"/>
      <c r="AE76" s="20"/>
      <c r="AF76" s="20"/>
      <c r="AG76" s="20"/>
      <c r="AH76" s="20"/>
      <c r="AI76" s="20"/>
      <c r="AJ76" s="20"/>
      <c r="AK76" s="20"/>
      <c r="AL76" s="20"/>
    </row>
    <row r="77" spans="1:47" x14ac:dyDescent="0.35">
      <c r="A77" s="17">
        <f t="shared" si="52"/>
        <v>0</v>
      </c>
      <c r="B77" s="18"/>
      <c r="C77" s="18"/>
      <c r="D77" s="18"/>
      <c r="E77" s="18"/>
      <c r="F77" s="18"/>
      <c r="G77" s="18"/>
      <c r="H77" s="18"/>
      <c r="I77" s="19"/>
      <c r="J77" s="19"/>
      <c r="K77" s="19"/>
      <c r="L77" s="19"/>
      <c r="M77" s="19"/>
      <c r="N77" s="19"/>
      <c r="O77" s="20"/>
      <c r="P77" s="17">
        <f t="shared" si="65"/>
        <v>0</v>
      </c>
      <c r="Q77" s="21"/>
      <c r="R77" s="22">
        <f t="shared" si="53"/>
        <v>0</v>
      </c>
      <c r="S77" s="22">
        <f t="shared" si="54"/>
        <v>0</v>
      </c>
      <c r="T77" s="22">
        <f t="shared" si="55"/>
        <v>0</v>
      </c>
      <c r="U77" s="22">
        <f t="shared" si="56"/>
        <v>0</v>
      </c>
      <c r="V77" s="22">
        <f t="shared" si="57"/>
        <v>0</v>
      </c>
      <c r="W77" s="22">
        <f t="shared" si="58"/>
        <v>0</v>
      </c>
      <c r="X77" s="22">
        <f t="shared" si="59"/>
        <v>0</v>
      </c>
      <c r="Y77" s="22">
        <f t="shared" si="60"/>
        <v>0</v>
      </c>
      <c r="Z77" s="22">
        <f t="shared" si="61"/>
        <v>0</v>
      </c>
      <c r="AA77" s="22">
        <f t="shared" si="62"/>
        <v>0</v>
      </c>
      <c r="AB77" s="22">
        <f t="shared" si="63"/>
        <v>0</v>
      </c>
      <c r="AC77" s="22">
        <f t="shared" si="64"/>
        <v>0</v>
      </c>
      <c r="AD77" s="20"/>
      <c r="AE77" s="20"/>
      <c r="AF77" s="20"/>
      <c r="AG77" s="20"/>
      <c r="AH77" s="20"/>
      <c r="AI77" s="20"/>
      <c r="AJ77" s="20"/>
      <c r="AK77" s="20"/>
      <c r="AL77" s="20"/>
    </row>
    <row r="78" spans="1:47" x14ac:dyDescent="0.35">
      <c r="O78" s="20"/>
      <c r="AD78" s="20"/>
      <c r="AE78" s="20"/>
      <c r="AF78" s="20"/>
      <c r="AG78" s="20"/>
      <c r="AH78" s="20"/>
      <c r="AI78" s="20"/>
      <c r="AJ78" s="20"/>
      <c r="AK78" s="20"/>
      <c r="AL78" s="20"/>
    </row>
    <row r="79" spans="1:47" x14ac:dyDescent="0.35">
      <c r="O79" s="20"/>
      <c r="AD79" s="20"/>
      <c r="AE79" s="20"/>
      <c r="AF79" s="20"/>
      <c r="AG79" s="20"/>
      <c r="AH79" s="20"/>
      <c r="AI79" s="20"/>
      <c r="AJ79" s="20"/>
      <c r="AK79" s="20"/>
      <c r="AL79" s="20"/>
    </row>
    <row r="80" spans="1:47" x14ac:dyDescent="0.35">
      <c r="O80" s="20"/>
      <c r="AD80" s="20"/>
      <c r="AE80" s="20"/>
      <c r="AF80" s="20"/>
      <c r="AG80" s="20"/>
      <c r="AH80" s="20"/>
      <c r="AI80" s="20"/>
      <c r="AJ80" s="20"/>
      <c r="AK80" s="20"/>
      <c r="AL80" s="20"/>
      <c r="AP80" s="26"/>
      <c r="AQ80" s="26"/>
      <c r="AR80" s="26"/>
      <c r="AS80" s="26"/>
      <c r="AT80" s="26"/>
      <c r="AU80" s="26"/>
    </row>
    <row r="82" spans="15:38" x14ac:dyDescent="0.35">
      <c r="O82" s="14"/>
      <c r="AD82" s="14"/>
      <c r="AE82" s="14"/>
      <c r="AF82" s="14"/>
      <c r="AG82" s="14"/>
      <c r="AH82" s="14"/>
      <c r="AI82" s="14"/>
      <c r="AJ82" s="14"/>
      <c r="AK82" s="14"/>
      <c r="AL82" s="14"/>
    </row>
    <row r="93" spans="15:38" x14ac:dyDescent="0.35">
      <c r="O93" s="14"/>
      <c r="AD93" s="14"/>
      <c r="AE93" s="14"/>
      <c r="AF93" s="14"/>
      <c r="AG93" s="14"/>
      <c r="AH93" s="14"/>
      <c r="AI93" s="14"/>
      <c r="AJ93" s="14"/>
      <c r="AK93" s="14"/>
      <c r="AL93" s="14"/>
    </row>
    <row r="94" spans="15:38" x14ac:dyDescent="0.35"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</row>
    <row r="95" spans="15:38" x14ac:dyDescent="0.35"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</row>
    <row r="96" spans="15:38" x14ac:dyDescent="0.35"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</row>
    <row r="97" spans="15:38" x14ac:dyDescent="0.35"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</row>
    <row r="98" spans="15:38" x14ac:dyDescent="0.35"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</row>
    <row r="99" spans="15:38" x14ac:dyDescent="0.35"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</row>
    <row r="100" spans="15:38" x14ac:dyDescent="0.35"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</row>
    <row r="101" spans="15:38" x14ac:dyDescent="0.35"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</row>
  </sheetData>
  <mergeCells count="3">
    <mergeCell ref="A3:T3"/>
    <mergeCell ref="A4:U4"/>
    <mergeCell ref="A12:AC12"/>
  </mergeCells>
  <phoneticPr fontId="14" type="noConversion"/>
  <dataValidations count="1">
    <dataValidation type="list" allowBlank="1" showInputMessage="1" showErrorMessage="1" sqref="B5" xr:uid="{2E654BCF-EFCA-4297-BDE6-A780CC4ED30A}">
      <formula1>"Year End, Average"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BC2B17DA609645B55856B502DCD708" ma:contentTypeVersion="0" ma:contentTypeDescription="Create a new document." ma:contentTypeScope="" ma:versionID="7501e697027496ec5616b7535dce61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77029E-B47C-4A4F-9E20-D813813ACB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E052C0-CAAA-4105-8518-98CEE191E94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CF3B800-6E0F-4FC3-9489-244D2806D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 Musaazi</dc:creator>
  <cp:lastModifiedBy>Lisa Phin</cp:lastModifiedBy>
  <dcterms:created xsi:type="dcterms:W3CDTF">2023-06-22T20:49:04Z</dcterms:created>
  <dcterms:modified xsi:type="dcterms:W3CDTF">2024-08-14T19:53:54Z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2023-06-22T20:59:52Z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628495d3-cc78-49cb-a92a-8a91894b25d5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0x010100E2BC2B17DA609645B55856B502DCD708</vt:lpwstr>
  </property>
</Properties>
</file>