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8A65DDAB-4618-491B-ABCE-07853A412726}" xr6:coauthVersionLast="47" xr6:coauthVersionMax="47" xr10:uidLastSave="{00000000-0000-0000-0000-000000000000}"/>
  <bookViews>
    <workbookView xWindow="-110" yWindow="-110" windowWidth="19420" windowHeight="10420" xr2:uid="{290E654B-02A1-4DD5-83DB-BDF8D3C2FA1B}"/>
  </bookViews>
  <sheets>
    <sheet name="OEB Staff-11(a), Attachment 1" sheetId="1" r:id="rId1"/>
  </sheets>
  <externalReferences>
    <externalReference r:id="rId2"/>
  </externalReferences>
  <definedNames>
    <definedName name="AuthEquityRatio">'[1]U.S._Rate_Cases'!$X$6:$X$10000</definedName>
    <definedName name="AuthROE">'[1]U.S._Rate_Cases'!$W$6:$W$10000</definedName>
    <definedName name="Average_GasAuthEquityRatio">'[1]U.S._Rate_Cases'!$H$6:$H$26</definedName>
    <definedName name="Average_GasAuthROE">'[1]U.S._Rate_Cases'!$D$6:$D$26</definedName>
    <definedName name="C29530Y_Values">'[1]Interest Rates'!$N$31:$N$10004</definedName>
    <definedName name="C29530Y_Years">'[1]Interest Rates'!$M$31:$M$10004</definedName>
    <definedName name="Companies">[1]Companies!$A$2:$A$46</definedName>
    <definedName name="FMSTBYLT_Values">'[1]Interest Rates'!$B$31:$B$10004</definedName>
    <definedName name="FMSTBYLT_Years">'[1]Interest Rates'!$A$31:$A$10004</definedName>
    <definedName name="H15T30Y_Values">'[1]Interest Rates'!$F$31:$F$10004</definedName>
    <definedName name="H15T30Y_Years">'[1]Interest Rates'!$E$31:$E$10004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edian_GasAuthEquityRatio">'[1]U.S._Rate_Cases'!$I$6:$I$26</definedName>
    <definedName name="Median_GasAuthROE">'[1]U.S._Rate_Cases'!$E$6:$E$26</definedName>
    <definedName name="MOODUA_Values">'[1]Interest Rates'!$R$31:$R$10004</definedName>
    <definedName name="MOODUA_Years">'[1]Interest Rates'!$Q$31:$Q$10004</definedName>
    <definedName name="_xlnm.Print_Area" localSheetId="0">'OEB Staff-11(a), Attachment 1'!$A$2:$B$32</definedName>
    <definedName name="Provinces">[1]Provinces!$A$1:$A$11</definedName>
    <definedName name="RateCaseDate">'[1]U.S._Rate_Cases'!$V$6:$V$10000</definedName>
    <definedName name="RateCaseYear">'[1]U.S._Rate_Cases'!$A$6:$A$26</definedName>
    <definedName name="Service">'[1]U.S._Rate_Cases'!$U$6:$U$10000</definedName>
    <definedName name="Services">[1]Services!$A$1:$A$5</definedName>
    <definedName name="Ult_Parents">[1]Companies!$C$2:$C$46</definedName>
    <definedName name="USGG30YR_Values">'[1]Interest Rates'!$J$31:$J$10004</definedName>
    <definedName name="USGG30YR_Years">'[1]Interest Rates'!$I$31:$I$10004</definedName>
    <definedName name="Z_71F2DCC7_37AD_4E1A_8DE4_EBBB8CE486F9_.wvu.PrintArea" localSheetId="0" hidden="1">'OEB Staff-11(a), Attachment 1'!$A$2:$B$32</definedName>
    <definedName name="Z_E0071CB6_E8A5_4AE5_93B5_B6E2DC70B8EA_.wvu.PrintArea" localSheetId="0" hidden="1">'OEB Staff-11(a), Attachment 1'!$A$2:$B$32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42" i="1"/>
  <c r="B43" i="1"/>
  <c r="B44" i="1"/>
  <c r="B45" i="1"/>
  <c r="B46" i="1"/>
  <c r="B47" i="1"/>
  <c r="B48" i="1"/>
  <c r="B49" i="1"/>
  <c r="B50" i="1"/>
  <c r="A42" i="1"/>
  <c r="A43" i="1" l="1"/>
  <c r="A44" i="1" l="1"/>
  <c r="A45" i="1" l="1"/>
  <c r="A46" i="1" l="1"/>
  <c r="A47" i="1" l="1"/>
  <c r="A48" i="1" l="1"/>
  <c r="A49" i="1" l="1"/>
  <c r="A50" i="1" l="1"/>
</calcChain>
</file>

<file path=xl/sharedStrings.xml><?xml version="1.0" encoding="utf-8"?>
<sst xmlns="http://schemas.openxmlformats.org/spreadsheetml/2006/main" count="69" uniqueCount="46">
  <si>
    <t>OEB Staff-11(a), Attachment 1</t>
  </si>
  <si>
    <t>U.S. and Canada Authorized Rate of Return on Common Equity</t>
  </si>
  <si>
    <t>Operating Utility</t>
  </si>
  <si>
    <t>Jurisdiction</t>
  </si>
  <si>
    <t>ROE (%)</t>
  </si>
  <si>
    <t>ATCO Electric Ltd.</t>
  </si>
  <si>
    <t>Alberta</t>
  </si>
  <si>
    <t>ENMAX Power Corporation</t>
  </si>
  <si>
    <t>EPCOR Distribution Inc.</t>
  </si>
  <si>
    <t>FortisAlberta Inc.</t>
  </si>
  <si>
    <t>AltaLink Management Ltd.</t>
  </si>
  <si>
    <t>EPCOR Transmission Inc.</t>
  </si>
  <si>
    <t>ATCO Gas</t>
  </si>
  <si>
    <t>APEX Utilities</t>
  </si>
  <si>
    <t>FortisBC Inc.</t>
  </si>
  <si>
    <t>BC</t>
  </si>
  <si>
    <t>FortisBC Energy Inc.</t>
  </si>
  <si>
    <t>Pacific Northern Gas Ltd.</t>
  </si>
  <si>
    <t>Pacific Northern Gas (N.E.) Ltd. (Fort St. John/Dawson Creek)</t>
  </si>
  <si>
    <t>Pacific Northern Gas (N.E.) Ltd. (Tumbler Ridge)</t>
  </si>
  <si>
    <t>Liberty Utilities Gas New Brunswick</t>
  </si>
  <si>
    <t>New Brunswick</t>
  </si>
  <si>
    <t>Newfoundland Power Inc.</t>
  </si>
  <si>
    <t>Newfoundland</t>
  </si>
  <si>
    <t>Nova Scotia Power Inc.</t>
  </si>
  <si>
    <t>Nova Scotia</t>
  </si>
  <si>
    <t>Eastward Energy (formerly Heritage Gas)</t>
  </si>
  <si>
    <t>Ontario's Formula return</t>
  </si>
  <si>
    <t>Ontario</t>
  </si>
  <si>
    <t>Hydro One Networks Inc. - Distribution</t>
  </si>
  <si>
    <t>Hydro One Networks Inc. - Transmission</t>
  </si>
  <si>
    <t>Ontario Power Generation</t>
  </si>
  <si>
    <t>Enbridge Gas Inc.</t>
  </si>
  <si>
    <t>Maritime Electric Company Limited</t>
  </si>
  <si>
    <t>PEI</t>
  </si>
  <si>
    <t>Energir (formerly Gaz Metro LP)</t>
  </si>
  <si>
    <t>Quebec</t>
  </si>
  <si>
    <t>Gazifère inc.</t>
  </si>
  <si>
    <t>ATCO Electric Yukon</t>
  </si>
  <si>
    <t>Yukon</t>
  </si>
  <si>
    <t>US Electric Avg - 2023/24</t>
  </si>
  <si>
    <t>U.S.</t>
  </si>
  <si>
    <t xml:space="preserve">      US Gas Average - 2023/24</t>
  </si>
  <si>
    <t>LEI - OEB Staff Recommendation</t>
  </si>
  <si>
    <t>Decile</t>
  </si>
  <si>
    <t>ROE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</si>
</sst>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Continuous"/>
    </xf>
    <xf numFmtId="0" fontId="2" fillId="0" borderId="0" xfId="0" applyFont="1"/>
    <xf numFmtId="0" fontId="0" fillId="0" borderId="0" xfId="0" applyAlignment="1">
      <alignment horizontal="left" indent="2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indent="2"/>
    </xf>
    <xf numFmtId="0" fontId="0" fillId="0" borderId="3" xfId="0" applyBorder="1"/>
    <xf numFmtId="2" fontId="0" fillId="0" borderId="4" xfId="0" applyNumberFormat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ontarioenergyboard.sharepoint.com/sites/OEBRegulatory-ConfidentialDocuments/Shared%20Documents/EXTERNAL%20-%20ENBRIDGE%20GAS%20-%20Filings%20for%20Cost%20of%20Capital%20-%20EB-2024-0063/Excel/Canadian%20ROE/Canadian%20ROE%20Database%20v11%2010.31.2020.xlsm?096A6621" TargetMode="External"/><Relationship Id="rId1" Type="http://schemas.openxmlformats.org/officeDocument/2006/relationships/externalLinkPath" Target="file:///\\096A6621\Canadian%20ROE%20Database%20v11%2010.31.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CAMPUT Slides"/>
      <sheetName val="Chart1"/>
      <sheetName val="Chart2"/>
      <sheetName val="Chart2a"/>
      <sheetName val="Chart2b"/>
      <sheetName val="Chart3"/>
      <sheetName val="Chart3a"/>
      <sheetName val="Chart4"/>
      <sheetName val="Chart5"/>
      <sheetName val="ROE_Matrix"/>
      <sheetName val="ROE_Sources"/>
      <sheetName val="Earned_ROE_Matrix"/>
      <sheetName val="Earned_ROE_Sources"/>
      <sheetName val="Equity_Matrix"/>
      <sheetName val="Equity_Sources"/>
      <sheetName val="U.S._Sources"/>
      <sheetName val="U.S._Comparators"/>
      <sheetName val="___snlqueryparms"/>
      <sheetName val="___snlqueryparms2"/>
      <sheetName val="U.S._Rate_Cases"/>
      <sheetName val="Interest Rates"/>
      <sheetName val="Interest Rates Dwnld"/>
      <sheetName val="Orders"/>
      <sheetName val="Companies"/>
      <sheetName val="Services"/>
      <sheetName val="Provin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256F-E38C-4A65-B282-D7B66353B5C8}">
  <sheetPr codeName="Sheet1">
    <pageSetUpPr fitToPage="1"/>
  </sheetPr>
  <dimension ref="A1:D50"/>
  <sheetViews>
    <sheetView tabSelected="1" zoomScale="90" zoomScaleNormal="90" workbookViewId="0">
      <pane xSplit="1" ySplit="2" topLeftCell="B33" activePane="bottomRight" state="frozen"/>
      <selection pane="topRight" activeCell="D45" sqref="D45"/>
      <selection pane="bottomLeft" activeCell="D45" sqref="D45"/>
      <selection pane="bottomRight" activeCell="D49" sqref="D49"/>
    </sheetView>
  </sheetViews>
  <sheetFormatPr defaultRowHeight="14.5" x14ac:dyDescent="0.35"/>
  <cols>
    <col min="1" max="1" width="54.7265625" customWidth="1"/>
    <col min="2" max="2" width="16.7265625" customWidth="1"/>
  </cols>
  <sheetData>
    <row r="1" spans="1:3" x14ac:dyDescent="0.35">
      <c r="A1" t="s">
        <v>0</v>
      </c>
    </row>
    <row r="2" spans="1:3" x14ac:dyDescent="0.35">
      <c r="A2" s="1" t="s">
        <v>1</v>
      </c>
      <c r="B2" s="1"/>
      <c r="C2" s="1"/>
    </row>
    <row r="4" spans="1:3" x14ac:dyDescent="0.35">
      <c r="A4" s="2" t="s">
        <v>2</v>
      </c>
      <c r="B4" s="2" t="s">
        <v>3</v>
      </c>
      <c r="C4" s="2" t="s">
        <v>4</v>
      </c>
    </row>
    <row r="5" spans="1:3" x14ac:dyDescent="0.35">
      <c r="A5" s="3" t="s">
        <v>5</v>
      </c>
      <c r="B5" s="3" t="s">
        <v>6</v>
      </c>
      <c r="C5" s="4">
        <v>9.2799999999999994</v>
      </c>
    </row>
    <row r="6" spans="1:3" x14ac:dyDescent="0.35">
      <c r="A6" s="3" t="s">
        <v>7</v>
      </c>
      <c r="B6" s="3" t="s">
        <v>6</v>
      </c>
      <c r="C6" s="4">
        <v>9.2799999999999994</v>
      </c>
    </row>
    <row r="7" spans="1:3" x14ac:dyDescent="0.35">
      <c r="A7" s="3" t="s">
        <v>8</v>
      </c>
      <c r="B7" s="3" t="s">
        <v>6</v>
      </c>
      <c r="C7" s="4">
        <v>9.2799999999999994</v>
      </c>
    </row>
    <row r="8" spans="1:3" x14ac:dyDescent="0.35">
      <c r="A8" s="3" t="s">
        <v>9</v>
      </c>
      <c r="B8" s="3" t="s">
        <v>6</v>
      </c>
      <c r="C8" s="4">
        <v>9.2799999999999994</v>
      </c>
    </row>
    <row r="9" spans="1:3" x14ac:dyDescent="0.35">
      <c r="A9" s="3" t="s">
        <v>10</v>
      </c>
      <c r="B9" s="3" t="s">
        <v>6</v>
      </c>
      <c r="C9" s="4">
        <v>9.2799999999999994</v>
      </c>
    </row>
    <row r="10" spans="1:3" x14ac:dyDescent="0.35">
      <c r="A10" s="3" t="s">
        <v>5</v>
      </c>
      <c r="B10" s="3" t="s">
        <v>6</v>
      </c>
      <c r="C10" s="4">
        <v>9.2799999999999994</v>
      </c>
    </row>
    <row r="11" spans="1:3" x14ac:dyDescent="0.35">
      <c r="A11" s="3" t="s">
        <v>7</v>
      </c>
      <c r="B11" s="3" t="s">
        <v>6</v>
      </c>
      <c r="C11" s="4">
        <v>9.2799999999999994</v>
      </c>
    </row>
    <row r="12" spans="1:3" x14ac:dyDescent="0.35">
      <c r="A12" s="3" t="s">
        <v>11</v>
      </c>
      <c r="B12" s="3" t="s">
        <v>6</v>
      </c>
      <c r="C12" s="4">
        <v>9.2799999999999994</v>
      </c>
    </row>
    <row r="13" spans="1:3" x14ac:dyDescent="0.35">
      <c r="A13" s="3" t="s">
        <v>12</v>
      </c>
      <c r="B13" s="3" t="s">
        <v>6</v>
      </c>
      <c r="C13" s="4">
        <v>9.2799999999999994</v>
      </c>
    </row>
    <row r="14" spans="1:3" x14ac:dyDescent="0.35">
      <c r="A14" s="3" t="s">
        <v>13</v>
      </c>
      <c r="B14" s="3" t="s">
        <v>6</v>
      </c>
      <c r="C14" s="4">
        <v>9.2799999999999994</v>
      </c>
    </row>
    <row r="15" spans="1:3" x14ac:dyDescent="0.35">
      <c r="A15" s="3" t="s">
        <v>14</v>
      </c>
      <c r="B15" s="3" t="s">
        <v>15</v>
      </c>
      <c r="C15" s="5">
        <v>9.65</v>
      </c>
    </row>
    <row r="16" spans="1:3" x14ac:dyDescent="0.35">
      <c r="A16" s="3" t="s">
        <v>16</v>
      </c>
      <c r="B16" s="3" t="s">
        <v>15</v>
      </c>
      <c r="C16" s="5">
        <v>9.65</v>
      </c>
    </row>
    <row r="17" spans="1:3" x14ac:dyDescent="0.35">
      <c r="A17" s="3" t="s">
        <v>17</v>
      </c>
      <c r="B17" s="3" t="s">
        <v>15</v>
      </c>
      <c r="C17" s="4">
        <v>9.5</v>
      </c>
    </row>
    <row r="18" spans="1:3" x14ac:dyDescent="0.35">
      <c r="A18" s="3" t="s">
        <v>18</v>
      </c>
      <c r="B18" s="3" t="s">
        <v>15</v>
      </c>
      <c r="C18" s="4">
        <v>9.25</v>
      </c>
    </row>
    <row r="19" spans="1:3" x14ac:dyDescent="0.35">
      <c r="A19" s="3" t="s">
        <v>19</v>
      </c>
      <c r="B19" s="3" t="s">
        <v>15</v>
      </c>
      <c r="C19" s="4">
        <v>9.5</v>
      </c>
    </row>
    <row r="20" spans="1:3" x14ac:dyDescent="0.35">
      <c r="A20" s="3" t="s">
        <v>20</v>
      </c>
      <c r="B20" s="3" t="s">
        <v>21</v>
      </c>
      <c r="C20" s="4">
        <v>9.8000000000000007</v>
      </c>
    </row>
    <row r="21" spans="1:3" x14ac:dyDescent="0.35">
      <c r="A21" s="3" t="s">
        <v>22</v>
      </c>
      <c r="B21" s="3" t="s">
        <v>23</v>
      </c>
      <c r="C21" s="4">
        <v>8.5</v>
      </c>
    </row>
    <row r="22" spans="1:3" x14ac:dyDescent="0.35">
      <c r="A22" s="3" t="s">
        <v>24</v>
      </c>
      <c r="B22" s="3" t="s">
        <v>25</v>
      </c>
      <c r="C22" s="4">
        <v>9</v>
      </c>
    </row>
    <row r="23" spans="1:3" x14ac:dyDescent="0.35">
      <c r="A23" s="3" t="s">
        <v>26</v>
      </c>
      <c r="B23" s="3" t="s">
        <v>25</v>
      </c>
      <c r="C23" s="4">
        <v>10.65</v>
      </c>
    </row>
    <row r="24" spans="1:3" x14ac:dyDescent="0.35">
      <c r="A24" s="3" t="s">
        <v>27</v>
      </c>
      <c r="B24" s="3" t="s">
        <v>28</v>
      </c>
      <c r="C24" s="4">
        <v>9.2100000000000009</v>
      </c>
    </row>
    <row r="25" spans="1:3" x14ac:dyDescent="0.35">
      <c r="A25" s="3" t="s">
        <v>29</v>
      </c>
      <c r="B25" s="3" t="s">
        <v>28</v>
      </c>
      <c r="C25" s="4">
        <v>9</v>
      </c>
    </row>
    <row r="26" spans="1:3" x14ac:dyDescent="0.35">
      <c r="A26" s="3" t="s">
        <v>30</v>
      </c>
      <c r="B26" s="3" t="s">
        <v>28</v>
      </c>
      <c r="C26" s="4">
        <v>8.52</v>
      </c>
    </row>
    <row r="27" spans="1:3" x14ac:dyDescent="0.35">
      <c r="A27" s="3" t="s">
        <v>31</v>
      </c>
      <c r="B27" s="3" t="s">
        <v>28</v>
      </c>
      <c r="C27" s="4">
        <v>9.2100000000000009</v>
      </c>
    </row>
    <row r="28" spans="1:3" x14ac:dyDescent="0.35">
      <c r="A28" s="3" t="s">
        <v>32</v>
      </c>
      <c r="B28" s="3" t="s">
        <v>28</v>
      </c>
      <c r="C28" s="4">
        <v>9.2100000000000009</v>
      </c>
    </row>
    <row r="29" spans="1:3" x14ac:dyDescent="0.35">
      <c r="A29" s="3" t="s">
        <v>33</v>
      </c>
      <c r="B29" s="3" t="s">
        <v>34</v>
      </c>
      <c r="C29" s="5">
        <v>9.35</v>
      </c>
    </row>
    <row r="30" spans="1:3" x14ac:dyDescent="0.35">
      <c r="A30" s="3" t="s">
        <v>35</v>
      </c>
      <c r="B30" s="3" t="s">
        <v>36</v>
      </c>
      <c r="C30" s="4">
        <v>8.9</v>
      </c>
    </row>
    <row r="31" spans="1:3" x14ac:dyDescent="0.35">
      <c r="A31" s="3" t="s">
        <v>37</v>
      </c>
      <c r="B31" s="3" t="s">
        <v>36</v>
      </c>
      <c r="C31" s="4">
        <v>9.0500000000000007</v>
      </c>
    </row>
    <row r="32" spans="1:3" x14ac:dyDescent="0.35">
      <c r="A32" s="3" t="s">
        <v>38</v>
      </c>
      <c r="B32" s="3" t="s">
        <v>39</v>
      </c>
      <c r="C32" s="4">
        <v>9.5</v>
      </c>
    </row>
    <row r="33" spans="1:3" x14ac:dyDescent="0.35">
      <c r="A33" s="3"/>
      <c r="B33" s="3"/>
      <c r="C33" s="4"/>
    </row>
    <row r="34" spans="1:3" x14ac:dyDescent="0.35">
      <c r="A34" s="3" t="s">
        <v>40</v>
      </c>
      <c r="B34" s="3" t="s">
        <v>41</v>
      </c>
      <c r="C34" s="4">
        <v>9.67</v>
      </c>
    </row>
    <row r="35" spans="1:3" x14ac:dyDescent="0.35">
      <c r="A35" t="s">
        <v>42</v>
      </c>
      <c r="B35" s="3" t="s">
        <v>41</v>
      </c>
      <c r="C35" s="5">
        <v>9.65</v>
      </c>
    </row>
    <row r="37" spans="1:3" x14ac:dyDescent="0.35">
      <c r="A37" s="6" t="s">
        <v>43</v>
      </c>
      <c r="B37" s="7"/>
      <c r="C37" s="8">
        <v>8.9499999999999993</v>
      </c>
    </row>
    <row r="39" spans="1:3" ht="15" thickBot="1" x14ac:dyDescent="0.4"/>
    <row r="40" spans="1:3" ht="15" thickBot="1" x14ac:dyDescent="0.4">
      <c r="A40" s="9" t="s">
        <v>44</v>
      </c>
      <c r="B40" s="10" t="s">
        <v>45</v>
      </c>
    </row>
    <row r="41" spans="1:3" ht="15" thickBot="1" x14ac:dyDescent="0.4">
      <c r="A41" s="15">
        <v>1</v>
      </c>
      <c r="B41" s="16">
        <f>PERCENTILE($C$5:$C$37,A41/10)</f>
        <v>8.9499999999999993</v>
      </c>
      <c r="C41" t="s">
        <v>43</v>
      </c>
    </row>
    <row r="42" spans="1:3" x14ac:dyDescent="0.35">
      <c r="A42" s="11">
        <f>A41+1</f>
        <v>2</v>
      </c>
      <c r="B42" s="12">
        <f t="shared" ref="B42:B50" si="0">PERCENTILE($C$5:$C$37,A42/10)</f>
        <v>9.0500000000000007</v>
      </c>
    </row>
    <row r="43" spans="1:3" x14ac:dyDescent="0.35">
      <c r="A43" s="11">
        <f t="shared" ref="A43:A50" si="1">A42+1</f>
        <v>3</v>
      </c>
      <c r="B43" s="12">
        <f t="shared" si="0"/>
        <v>9.2100000000000009</v>
      </c>
    </row>
    <row r="44" spans="1:3" x14ac:dyDescent="0.35">
      <c r="A44" s="11">
        <f t="shared" si="1"/>
        <v>4</v>
      </c>
      <c r="B44" s="12">
        <f t="shared" si="0"/>
        <v>9.2799999999999994</v>
      </c>
    </row>
    <row r="45" spans="1:3" x14ac:dyDescent="0.35">
      <c r="A45" s="11">
        <f t="shared" si="1"/>
        <v>5</v>
      </c>
      <c r="B45" s="12">
        <f t="shared" si="0"/>
        <v>9.2799999999999994</v>
      </c>
    </row>
    <row r="46" spans="1:3" x14ac:dyDescent="0.35">
      <c r="A46" s="11">
        <f t="shared" si="1"/>
        <v>6</v>
      </c>
      <c r="B46" s="12">
        <f t="shared" si="0"/>
        <v>9.2799999999999994</v>
      </c>
    </row>
    <row r="47" spans="1:3" x14ac:dyDescent="0.35">
      <c r="A47" s="11">
        <f t="shared" si="1"/>
        <v>7</v>
      </c>
      <c r="B47" s="12">
        <f t="shared" si="0"/>
        <v>9.35</v>
      </c>
    </row>
    <row r="48" spans="1:3" x14ac:dyDescent="0.35">
      <c r="A48" s="11">
        <f t="shared" si="1"/>
        <v>8</v>
      </c>
      <c r="B48" s="12">
        <f t="shared" si="0"/>
        <v>9.5</v>
      </c>
    </row>
    <row r="49" spans="1:4" x14ac:dyDescent="0.35">
      <c r="A49" s="11">
        <f t="shared" si="1"/>
        <v>9</v>
      </c>
      <c r="B49" s="12">
        <f t="shared" si="0"/>
        <v>9.65</v>
      </c>
      <c r="C49" s="17"/>
      <c r="D49" s="17"/>
    </row>
    <row r="50" spans="1:4" ht="15" thickBot="1" x14ac:dyDescent="0.4">
      <c r="A50" s="13">
        <f t="shared" si="1"/>
        <v>10</v>
      </c>
      <c r="B50" s="14">
        <f t="shared" si="0"/>
        <v>10.65</v>
      </c>
    </row>
  </sheetData>
  <sortState xmlns:xlrd2="http://schemas.microsoft.com/office/spreadsheetml/2017/richdata2" ref="A5:C32">
    <sortCondition ref="B5:B32"/>
  </sortState>
  <printOptions horizontalCentered="1"/>
  <pageMargins left="0.7" right="0.7" top="0.75" bottom="0.75" header="0.3" footer="0.3"/>
  <pageSetup scale="51" orientation="landscape" r:id="rId1"/>
  <headerFooter>
    <oddFooter>&amp;LConcentric Energy Advisors, Inc.&amp;R&amp;D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69A16C16-1DC8-4886-8ECE-3D58EC722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4CE12D-8BE5-40B4-9D74-DF745DB48C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FA838D-60C1-4D39-8B06-FFDBD1A992D6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e0893123-66fa-4b19-a433-47924ff5ec26"/>
    <ds:schemaRef ds:uri="http://purl.org/dc/dcmitype/"/>
    <ds:schemaRef ds:uri="c813d627-6812-41ba-b21c-8d274ce88239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OEB Staff-11(a), Attachment 1</vt:lpstr>
      <vt:lpstr>'OEB Staff-11(a), Attachment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Trogonoski</dc:creator>
  <cp:keywords/>
  <dc:description/>
  <cp:lastModifiedBy>Mona Habashy</cp:lastModifiedBy>
  <cp:revision/>
  <dcterms:created xsi:type="dcterms:W3CDTF">2021-02-16T15:24:25Z</dcterms:created>
  <dcterms:modified xsi:type="dcterms:W3CDTF">2024-08-23T13:49:11Z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{CCB56264-DA8D-4046-9128-80D0A9257C84}</vt:lpwstr>
  </property>
  <property fmtid="{D5CDD505-2E9C-101B-9397-08002B2CF9AE}" pid="3" name="ContentTypeId">
    <vt:lpwstr>0x010100B03FF908193E414D9892E49E70D7829E</vt:lpwstr>
  </property>
  <property fmtid="{D5CDD505-2E9C-101B-9397-08002B2CF9AE}" pid="4" name="MediaServiceImageTags">
    <vt:lpwstr/>
  </property>
</Properties>
</file>