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95" windowWidth="24915" windowHeight="12015"/>
  </bookViews>
  <sheets>
    <sheet name="Table of Contents" sheetId="2" r:id="rId1"/>
    <sheet name="How to Use this Report" sheetId="3" r:id="rId2"/>
    <sheet name="2011 Results Persistence" sheetId="4" r:id="rId3"/>
    <sheet name="2012 Results Persistence" sheetId="5" r:id="rId4"/>
    <sheet name="2013 Results Persistence" sheetId="6" r:id="rId5"/>
    <sheet name="2014 Results Persistence" sheetId="7" r:id="rId6"/>
    <sheet name="2015 Results Persistence" sheetId="8" r:id="rId7"/>
  </sheets>
  <calcPr calcId="145621"/>
</workbook>
</file>

<file path=xl/calcChain.xml><?xml version="1.0" encoding="utf-8"?>
<calcChain xmlns="http://schemas.openxmlformats.org/spreadsheetml/2006/main">
  <c r="P26" i="7" l="1"/>
  <c r="Q26"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AS26" i="7"/>
  <c r="AT26" i="7"/>
  <c r="AU26" i="7"/>
  <c r="AV26" i="7"/>
  <c r="AX26" i="7"/>
  <c r="AY26" i="7"/>
  <c r="AZ26" i="7"/>
  <c r="BA26" i="7"/>
  <c r="BB26" i="7"/>
  <c r="BC26" i="7"/>
  <c r="BD26" i="7"/>
  <c r="BE26" i="7"/>
  <c r="BF26" i="7"/>
  <c r="BG26" i="7"/>
  <c r="BH26" i="7"/>
  <c r="BI26" i="7"/>
  <c r="BJ26" i="7"/>
  <c r="BK26" i="7"/>
  <c r="BL26" i="7"/>
  <c r="BM26" i="7"/>
  <c r="BN26" i="7"/>
  <c r="BO26" i="7"/>
  <c r="BP26" i="7"/>
  <c r="BQ26" i="7"/>
  <c r="BR26" i="7"/>
  <c r="BS26" i="7"/>
  <c r="BT26" i="7"/>
  <c r="BU26" i="7"/>
  <c r="BV26" i="7"/>
  <c r="BW26" i="7"/>
  <c r="BX26" i="7"/>
  <c r="BY26" i="7"/>
  <c r="BZ26" i="7"/>
  <c r="CA26" i="7"/>
  <c r="C7" i="7"/>
  <c r="C8" i="7"/>
  <c r="C9" i="7"/>
  <c r="C10" i="7" s="1"/>
  <c r="C11" i="7" s="1"/>
  <c r="C12" i="7" s="1"/>
  <c r="C13" i="7" s="1"/>
  <c r="C14" i="7" s="1"/>
  <c r="C15" i="7" s="1"/>
  <c r="C16" i="7" s="1"/>
  <c r="C17" i="7" s="1"/>
  <c r="C18" i="7" s="1"/>
  <c r="C19" i="7" s="1"/>
  <c r="C20" i="7" s="1"/>
  <c r="C21" i="7" s="1"/>
  <c r="C22" i="7" s="1"/>
  <c r="C23" i="7" s="1"/>
  <c r="C24" i="7" s="1"/>
  <c r="P20" i="6"/>
  <c r="Q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X20" i="6"/>
  <c r="AY20" i="6"/>
  <c r="AZ20" i="6"/>
  <c r="BA20" i="6"/>
  <c r="BB20" i="6"/>
  <c r="BC20" i="6"/>
  <c r="BD20" i="6"/>
  <c r="BE20" i="6"/>
  <c r="BF20" i="6"/>
  <c r="BG20" i="6"/>
  <c r="BH20" i="6"/>
  <c r="BI20" i="6"/>
  <c r="BJ20" i="6"/>
  <c r="BK20" i="6"/>
  <c r="BL20" i="6"/>
  <c r="BM20" i="6"/>
  <c r="BN20" i="6"/>
  <c r="BO20" i="6"/>
  <c r="BP20" i="6"/>
  <c r="BQ20" i="6"/>
  <c r="BR20" i="6"/>
  <c r="BS20" i="6"/>
  <c r="BT20" i="6"/>
  <c r="BU20" i="6"/>
  <c r="BV20" i="6"/>
  <c r="BW20" i="6"/>
  <c r="BX20" i="6"/>
  <c r="BY20" i="6"/>
  <c r="BZ20" i="6"/>
  <c r="CA20" i="6"/>
  <c r="C7" i="6"/>
  <c r="C8" i="6" s="1"/>
  <c r="C9" i="6" s="1"/>
  <c r="C10" i="6" s="1"/>
  <c r="C11" i="6" s="1"/>
  <c r="C12" i="6" s="1"/>
  <c r="C13" i="6" s="1"/>
  <c r="C14" i="6" s="1"/>
  <c r="C15" i="6" s="1"/>
  <c r="C16" i="6" s="1"/>
  <c r="C17" i="6" s="1"/>
  <c r="C18" i="6" s="1"/>
  <c r="P22" i="5"/>
  <c r="Q22" i="5"/>
  <c r="S22" i="5"/>
  <c r="T22" i="5"/>
  <c r="U22" i="5"/>
  <c r="V22" i="5"/>
  <c r="W22" i="5"/>
  <c r="X22" i="5"/>
  <c r="Y22" i="5"/>
  <c r="Z22" i="5"/>
  <c r="AA22" i="5"/>
  <c r="AB22" i="5"/>
  <c r="AC22" i="5"/>
  <c r="AD22" i="5"/>
  <c r="AE22" i="5"/>
  <c r="AF22" i="5"/>
  <c r="AG22" i="5"/>
  <c r="AH22" i="5"/>
  <c r="AI22" i="5"/>
  <c r="AJ22" i="5"/>
  <c r="AK22" i="5"/>
  <c r="AL22" i="5"/>
  <c r="AM22" i="5"/>
  <c r="AN22" i="5"/>
  <c r="AO22" i="5"/>
  <c r="AP22" i="5"/>
  <c r="AQ22" i="5"/>
  <c r="AR22" i="5"/>
  <c r="AS22" i="5"/>
  <c r="AT22" i="5"/>
  <c r="AU22" i="5"/>
  <c r="AV22" i="5"/>
  <c r="AX22" i="5"/>
  <c r="AY22" i="5"/>
  <c r="AZ22" i="5"/>
  <c r="BA22" i="5"/>
  <c r="BB22" i="5"/>
  <c r="BC22" i="5"/>
  <c r="BD22" i="5"/>
  <c r="BE22" i="5"/>
  <c r="BF22" i="5"/>
  <c r="BG22" i="5"/>
  <c r="BH22" i="5"/>
  <c r="BI22" i="5"/>
  <c r="BJ22" i="5"/>
  <c r="BK22" i="5"/>
  <c r="BL22" i="5"/>
  <c r="BM22" i="5"/>
  <c r="BN22" i="5"/>
  <c r="BO22" i="5"/>
  <c r="BP22" i="5"/>
  <c r="BQ22" i="5"/>
  <c r="BR22" i="5"/>
  <c r="BS22" i="5"/>
  <c r="BT22" i="5"/>
  <c r="BU22" i="5"/>
  <c r="BV22" i="5"/>
  <c r="BW22" i="5"/>
  <c r="BX22" i="5"/>
  <c r="BY22" i="5"/>
  <c r="BZ22" i="5"/>
  <c r="CA22" i="5"/>
  <c r="C7" i="5"/>
  <c r="C8" i="5"/>
  <c r="C9" i="5"/>
  <c r="C10" i="5" s="1"/>
  <c r="C11" i="5" s="1"/>
  <c r="C12" i="5" s="1"/>
  <c r="C13" i="5" s="1"/>
  <c r="C14" i="5" s="1"/>
  <c r="C15" i="5" s="1"/>
  <c r="C16" i="5" s="1"/>
  <c r="C17" i="5" s="1"/>
  <c r="C18" i="5" s="1"/>
  <c r="C19" i="5" s="1"/>
  <c r="C20" i="5" s="1"/>
  <c r="P17" i="4"/>
  <c r="Q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X17" i="4"/>
  <c r="AY17" i="4"/>
  <c r="AZ17" i="4"/>
  <c r="BA17" i="4"/>
  <c r="BB17" i="4"/>
  <c r="BC17" i="4"/>
  <c r="BD17" i="4"/>
  <c r="BE17" i="4"/>
  <c r="BF17" i="4"/>
  <c r="BG17" i="4"/>
  <c r="BH17" i="4"/>
  <c r="BI17" i="4"/>
  <c r="BJ17" i="4"/>
  <c r="BK17" i="4"/>
  <c r="BL17" i="4"/>
  <c r="BM17" i="4"/>
  <c r="BN17" i="4"/>
  <c r="BO17" i="4"/>
  <c r="BP17" i="4"/>
  <c r="BQ17" i="4"/>
  <c r="BR17" i="4"/>
  <c r="BS17" i="4"/>
  <c r="BT17" i="4"/>
  <c r="BU17" i="4"/>
  <c r="BV17" i="4"/>
  <c r="BW17" i="4"/>
  <c r="BX17" i="4"/>
  <c r="BY17" i="4"/>
  <c r="BZ17" i="4"/>
  <c r="CA17" i="4"/>
  <c r="C7" i="4"/>
  <c r="C8" i="4" s="1"/>
  <c r="C9" i="4" s="1"/>
  <c r="C10" i="4" s="1"/>
  <c r="C11" i="4" s="1"/>
  <c r="C12" i="4" s="1"/>
  <c r="C13" i="4" s="1"/>
  <c r="C14" i="4" s="1"/>
  <c r="C15" i="4" s="1"/>
  <c r="C30" i="8" l="1"/>
  <c r="BN36" i="8" l="1"/>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AL5" i="8"/>
  <c r="AM5" i="8" s="1"/>
  <c r="AN5" i="8" s="1"/>
  <c r="AO5" i="8" s="1"/>
  <c r="AP5" i="8" s="1"/>
  <c r="AQ5" i="8" s="1"/>
  <c r="AR5" i="8" s="1"/>
  <c r="AS5" i="8" s="1"/>
  <c r="AT5" i="8" s="1"/>
  <c r="AU5" i="8" s="1"/>
  <c r="AV5" i="8" s="1"/>
  <c r="AW5" i="8" s="1"/>
  <c r="AX5" i="8" s="1"/>
  <c r="AY5" i="8" s="1"/>
  <c r="AZ5" i="8" s="1"/>
  <c r="BA5" i="8" s="1"/>
  <c r="BB5" i="8" s="1"/>
  <c r="BC5" i="8" s="1"/>
  <c r="BD5" i="8" s="1"/>
  <c r="BE5" i="8" s="1"/>
  <c r="BF5" i="8" s="1"/>
  <c r="BG5" i="8" s="1"/>
  <c r="BH5" i="8" s="1"/>
  <c r="BI5" i="8" s="1"/>
  <c r="BJ5" i="8" s="1"/>
  <c r="BK5" i="8" s="1"/>
  <c r="BL5" i="8" s="1"/>
  <c r="BM5" i="8" s="1"/>
  <c r="BN5" i="8" s="1"/>
  <c r="G5" i="8"/>
  <c r="H5" i="8" s="1"/>
  <c r="I5" i="8" s="1"/>
  <c r="J5" i="8" s="1"/>
  <c r="K5" i="8" s="1"/>
  <c r="L5" i="8" s="1"/>
  <c r="M5" i="8" s="1"/>
  <c r="N5" i="8" s="1"/>
  <c r="O5" i="8" s="1"/>
  <c r="P5" i="8" s="1"/>
  <c r="Q5" i="8" s="1"/>
  <c r="R5" i="8" s="1"/>
  <c r="S5" i="8" s="1"/>
  <c r="T5" i="8" s="1"/>
  <c r="U5" i="8" s="1"/>
  <c r="V5" i="8" s="1"/>
  <c r="W5" i="8" s="1"/>
  <c r="X5" i="8" s="1"/>
  <c r="Y5" i="8" s="1"/>
  <c r="Z5" i="8" s="1"/>
  <c r="AA5" i="8" s="1"/>
  <c r="AB5" i="8" s="1"/>
  <c r="AC5" i="8" s="1"/>
  <c r="AD5" i="8" s="1"/>
  <c r="AE5" i="8" s="1"/>
  <c r="AF5" i="8" s="1"/>
  <c r="AG5" i="8" s="1"/>
  <c r="AH5" i="8" s="1"/>
  <c r="AI5" i="8" s="1"/>
  <c r="C5" i="2"/>
  <c r="C6" i="2" s="1"/>
  <c r="C7" i="2" s="1"/>
  <c r="C8" i="2" s="1"/>
  <c r="C9" i="2" s="1"/>
  <c r="C9" i="8" l="1"/>
  <c r="C10" i="8" s="1"/>
  <c r="C11" i="8" s="1"/>
  <c r="C12" i="8" s="1"/>
  <c r="C13" i="8" s="1"/>
  <c r="C14" i="8" s="1"/>
  <c r="C15" i="8" s="1"/>
  <c r="C16" i="8" s="1"/>
  <c r="C17" i="8" s="1"/>
  <c r="C18" i="8" s="1"/>
  <c r="C19" i="8" s="1"/>
  <c r="C20" i="8" s="1"/>
  <c r="C21" i="8" s="1"/>
  <c r="C25" i="8" l="1"/>
  <c r="C26" i="8" s="1"/>
  <c r="C27" i="8" s="1"/>
  <c r="C28" i="8" s="1"/>
  <c r="C31" i="8" s="1"/>
  <c r="C32" i="8" s="1"/>
  <c r="C33" i="8" s="1"/>
  <c r="C34" i="8" s="1"/>
  <c r="C22" i="8"/>
  <c r="C23" i="8" s="1"/>
</calcChain>
</file>

<file path=xl/sharedStrings.xml><?xml version="1.0" encoding="utf-8"?>
<sst xmlns="http://schemas.openxmlformats.org/spreadsheetml/2006/main" count="608" uniqueCount="117">
  <si>
    <t>#</t>
  </si>
  <si>
    <t>Net Verified Annual Energy Savings at the End-User Level (kWh)</t>
  </si>
  <si>
    <t>Net Verified Annual Peak Demand Savings at the End-User Level (kW)</t>
  </si>
  <si>
    <t>Aboriginal Conservation Program</t>
  </si>
  <si>
    <t>Program Enabled Savings</t>
  </si>
  <si>
    <t>Save on Energy Coupon Program</t>
  </si>
  <si>
    <t>Save on Energy Home Assistance Program</t>
  </si>
  <si>
    <t>Save on Energy Retrofit Program</t>
  </si>
  <si>
    <t>EnerNOC Pilot Program</t>
  </si>
  <si>
    <t>SEG Pilot Program</t>
  </si>
  <si>
    <t>Social Benchmarking Pilot Program</t>
  </si>
  <si>
    <t>Total</t>
  </si>
  <si>
    <t>Worksheet Name</t>
  </si>
  <si>
    <t>Worksheet Description</t>
  </si>
  <si>
    <t>How to Use This Report</t>
  </si>
  <si>
    <t>Describes the contents and structure of this report</t>
  </si>
  <si>
    <t>2011 Results Persistence</t>
  </si>
  <si>
    <t>2012 Results Persistence</t>
  </si>
  <si>
    <t>2013 Results Persistence</t>
  </si>
  <si>
    <t>2014 Results Persistence</t>
  </si>
  <si>
    <t>2015 Results Persistence</t>
  </si>
  <si>
    <t>Program</t>
  </si>
  <si>
    <t>Legacy Framework</t>
  </si>
  <si>
    <t>Conservation First Framework</t>
  </si>
  <si>
    <t>Save on Energy Heating and Cooling Program</t>
  </si>
  <si>
    <t>Save on Energy Audit Funding Program</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</si>
  <si>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</si>
  <si>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</si>
  <si>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</si>
  <si>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</si>
  <si>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</si>
  <si>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</si>
  <si>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</si>
  <si>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</si>
  <si>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</si>
  <si>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</si>
  <si>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</si>
  <si>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</si>
  <si>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</si>
  <si>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</si>
  <si>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For:</t>
  </si>
  <si>
    <t>The IESO is pleased to provide the Final 2011 - 2015 Verified LDC CDM Program Results Persistence Report.
This report aggregates and compiles existing and previously distributed reports to LDCs for the Ontario Energy Board to provide easy reference for LDC's verified LDC CDM program results annual persistence.
The 2011 - 2014 Reports are consitent with the 2014 Final Verified Results Report provided to LDCs in September 2015 and is made available by the IESO upon LDC request.
The 2015 Report is consistence with the 2015 Final Verified Results Report provided to LDCs by July 1, 2016 as per the Conservation First Framework Energy Conservation Act requirement and was made available by the IESO to an LDC, via downloading from the IESO LDC Extranet as of August 2016.
Each of the 2011, 2012, 2013, 2014 and 2015 Persistence Results worksheets provide the final verified results reported as of that year.  2011, 2012, 2013 and 2014 include adjustments to prior years, where as the 2015 year does not have any adjustments to prior years.
In the 2013 and 2014 reporting years, peaksaver PLUS results include incremental participation as a result of devices installed by pre-2011 legacy residential demand response program participants executing a 2011 - 2014 framework peaksaver PLUS participation agreement, thus increasing the current program's CDM Program result.  The implementation year indicates the year the device was installed, but the CDM Program result is attributed to the reporting year as specified.
We hope you will find this report useful.</t>
  </si>
  <si>
    <t>Loblaw P4P Pilot Program</t>
  </si>
  <si>
    <t>Conservation Fund</t>
  </si>
  <si>
    <t>Portfolio</t>
  </si>
  <si>
    <t>Initiative</t>
  </si>
  <si>
    <t>LDC</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</si>
  <si>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</si>
  <si>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</si>
  <si>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</si>
  <si>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</si>
  <si>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</si>
  <si>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</si>
  <si>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</si>
  <si>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</si>
  <si>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</si>
  <si>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</si>
  <si>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Provides a description of the programs/initiatives including participation and 2015 - 2040 annual persistence of net verified peak demand and energy savings at the end-user level resulting from the 2011 CDM Program Year</t>
  </si>
  <si>
    <t>Provides a description of the programs/initiatives including participation and 2015 - 2040 annual persistence of net verified peak demand and energy savings at the end-user level resulting from the 2012 CDM Program Year</t>
  </si>
  <si>
    <t>Provides a description of the programs/initiatives including participation and 2015 - 2040 annual persistence of net verified peak demand and energy savings at the end-user level resulting from the 2013 CDM Program Year</t>
  </si>
  <si>
    <t>Provides a description of the programs/initiatives including participation and 2015 - 2040 annual persistence of net verified peak demand and energy savings at the end-user level resulting from the 2014 CDM Program Year</t>
  </si>
  <si>
    <t>Provides a description of the programs/initiatives including participation and 2015 - 2040 annual persistence of net verified peak demand and energy savings at the end-user level resulting from the 2015 CDM Program Year</t>
  </si>
  <si>
    <t>Tier 1</t>
  </si>
  <si>
    <t>Consumer</t>
  </si>
  <si>
    <t>Appliance Exchange</t>
  </si>
  <si>
    <t>Northern Ontario Wires Inc.</t>
  </si>
  <si>
    <t>Residential</t>
  </si>
  <si>
    <t>EE</t>
  </si>
  <si>
    <t>Final; Released August 31, 2012</t>
  </si>
  <si>
    <t/>
  </si>
  <si>
    <t>Appliances</t>
  </si>
  <si>
    <t>Appliance Retirement</t>
  </si>
  <si>
    <t>Bi-Annual Retailer Event</t>
  </si>
  <si>
    <t>Products</t>
  </si>
  <si>
    <t>Conservation Instant Coupon Booklet</t>
  </si>
  <si>
    <t>HVAC Incentives</t>
  </si>
  <si>
    <t>Installations</t>
  </si>
  <si>
    <t>Retailer Co-op</t>
  </si>
  <si>
    <t>Custom retailer initiative; Not evaluated</t>
  </si>
  <si>
    <t>Business</t>
  </si>
  <si>
    <t>Direct Install Lighting</t>
  </si>
  <si>
    <t>Commercial &amp; Institutional</t>
  </si>
  <si>
    <t>Projects</t>
  </si>
  <si>
    <t>Retrofit</t>
  </si>
  <si>
    <t>Pre-2011 Programs Completed in 2011</t>
  </si>
  <si>
    <t>High Performance New Construction</t>
  </si>
  <si>
    <t>Not evaluated; 2010 Evaluation findings used</t>
  </si>
  <si>
    <t>C&amp;I</t>
  </si>
  <si>
    <t>Final; Released August 31, 2013</t>
  </si>
  <si>
    <t xml:space="preserve"> </t>
  </si>
  <si>
    <t>Energy Audit</t>
  </si>
  <si>
    <t>Audits</t>
  </si>
  <si>
    <t>Tier 1 - 2011 Adjustment</t>
  </si>
  <si>
    <t>Buildings</t>
  </si>
  <si>
    <t>Energy Audit Funding</t>
  </si>
  <si>
    <t>Dx</t>
  </si>
  <si>
    <t>N/A</t>
  </si>
  <si>
    <t>Audit</t>
  </si>
  <si>
    <t>Small Business Lighting</t>
  </si>
  <si>
    <t>Annual Coupons</t>
  </si>
  <si>
    <t>Custom loadshapes for some clotheslines, outdoor timers and power bars based on survey results.</t>
  </si>
  <si>
    <t>measures</t>
  </si>
  <si>
    <t>Dehumidifier Load Shape</t>
  </si>
  <si>
    <t>Bi-Annual Retailer Events</t>
  </si>
  <si>
    <t>Home Assistance Program</t>
  </si>
  <si>
    <t>Projects Completed</t>
  </si>
  <si>
    <t>HVAC</t>
  </si>
  <si>
    <t>Blended Load Shape used for furnaces</t>
  </si>
  <si>
    <t>Equipment</t>
  </si>
  <si>
    <t>Commercial</t>
  </si>
  <si>
    <t>n/a</t>
  </si>
  <si>
    <t>Custom loadshapes for clotheslines, outdoor timers and power bars based on survey results.</t>
  </si>
  <si>
    <t>Home Assistance</t>
  </si>
  <si>
    <t>Homes</t>
  </si>
  <si>
    <t>Other</t>
  </si>
  <si>
    <t>Time-of-Use Savings</t>
  </si>
  <si>
    <t>DR</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</si>
</sst>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3"/>
      <color theme="1"/>
      <name val="Calibri"/>
      <family val="2"/>
      <scheme val="minor"/>
    </font>
    <font>
      <u/>
      <sz val="11"/>
      <color theme="10"/>
      <name val="Calibri"/>
      <family val="2"/>
      <scheme val="minor"/>
    </font>
    <font>
      <sz val="11"/>
      <color rgb="FF000000"/>
      <name val="Calibri"/>
      <family val="2"/>
      <scheme val="minor"/>
    </font>
    <font>
      <sz val="11"/>
      <color rgb="FF00B05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0" fontId="1" fillId="2" borderId="0" xfId="0" applyFont="1" applyFill="1" applyBorder="1" applyAlignment="1">
      <alignment vertical="top"/>
    </xf>
    <xf numFmtId="0" fontId="0" fillId="2" borderId="4" xfId="0" applyFont="1" applyFill="1" applyBorder="1" applyAlignment="1">
      <alignment vertical="top"/>
    </xf>
    <xf numFmtId="0" fontId="0" fillId="2" borderId="0" xfId="0" applyFont="1" applyFill="1" applyBorder="1" applyAlignment="1">
      <alignment vertical="top"/>
    </xf>
    <xf numFmtId="0" fontId="1" fillId="3" borderId="7" xfId="0" applyFont="1" applyFill="1" applyBorder="1" applyAlignment="1">
      <alignment vertical="top"/>
    </xf>
    <xf numFmtId="0" fontId="0" fillId="2" borderId="0" xfId="0" applyFont="1" applyFill="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3" fontId="1" fillId="3" borderId="6" xfId="0" applyNumberFormat="1" applyFont="1" applyFill="1" applyBorder="1" applyAlignment="1">
      <alignment vertical="top"/>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5" xfId="0" applyFont="1" applyFill="1" applyBorder="1" applyAlignment="1">
      <alignment vertical="top"/>
    </xf>
    <xf numFmtId="0" fontId="0" fillId="3" borderId="8" xfId="0" applyFont="1" applyFill="1" applyBorder="1" applyAlignment="1">
      <alignment vertical="top"/>
    </xf>
    <xf numFmtId="0" fontId="0" fillId="3" borderId="9" xfId="0" applyFont="1" applyFill="1" applyBorder="1" applyAlignment="1">
      <alignment vertical="top"/>
    </xf>
    <xf numFmtId="0" fontId="0" fillId="2" borderId="11" xfId="0" applyFont="1" applyFill="1" applyBorder="1" applyAlignment="1">
      <alignment vertical="top"/>
    </xf>
    <xf numFmtId="3" fontId="0" fillId="2" borderId="11" xfId="0" applyNumberFormat="1" applyFont="1" applyFill="1" applyBorder="1" applyAlignment="1">
      <alignment vertical="top"/>
    </xf>
    <xf numFmtId="3" fontId="0" fillId="4" borderId="12" xfId="0" applyNumberFormat="1" applyFont="1" applyFill="1" applyBorder="1" applyAlignment="1">
      <alignment vertical="top"/>
    </xf>
    <xf numFmtId="3" fontId="0" fillId="2" borderId="12" xfId="0" applyNumberFormat="1" applyFont="1" applyFill="1" applyBorder="1" applyAlignment="1">
      <alignment vertical="top"/>
    </xf>
    <xf numFmtId="0" fontId="0" fillId="2" borderId="14" xfId="0" applyFont="1" applyFill="1" applyBorder="1" applyAlignment="1">
      <alignment vertical="top"/>
    </xf>
    <xf numFmtId="3" fontId="0" fillId="2" borderId="14" xfId="0" applyNumberFormat="1" applyFont="1" applyFill="1" applyBorder="1" applyAlignment="1">
      <alignment vertical="top"/>
    </xf>
    <xf numFmtId="3" fontId="0" fillId="4" borderId="15" xfId="0" applyNumberFormat="1" applyFont="1" applyFill="1" applyBorder="1" applyAlignment="1">
      <alignment vertical="top"/>
    </xf>
    <xf numFmtId="3" fontId="0" fillId="2" borderId="15" xfId="0" applyNumberFormat="1" applyFont="1" applyFill="1" applyBorder="1" applyAlignment="1">
      <alignment vertical="top"/>
    </xf>
    <xf numFmtId="3" fontId="0" fillId="4" borderId="16" xfId="0" applyNumberFormat="1" applyFont="1" applyFill="1" applyBorder="1" applyAlignment="1">
      <alignment vertical="top"/>
    </xf>
    <xf numFmtId="0" fontId="0" fillId="2" borderId="17" xfId="0" applyFont="1" applyFill="1" applyBorder="1" applyAlignment="1">
      <alignment vertical="top"/>
    </xf>
    <xf numFmtId="3" fontId="0" fillId="2" borderId="17" xfId="0" applyNumberFormat="1" applyFont="1" applyFill="1" applyBorder="1" applyAlignment="1">
      <alignment vertical="top"/>
    </xf>
    <xf numFmtId="3" fontId="0" fillId="4" borderId="18" xfId="0" applyNumberFormat="1" applyFont="1" applyFill="1" applyBorder="1" applyAlignment="1">
      <alignment vertical="top"/>
    </xf>
    <xf numFmtId="3" fontId="0" fillId="2" borderId="18" xfId="0" applyNumberFormat="1" applyFont="1" applyFill="1" applyBorder="1" applyAlignment="1">
      <alignment vertical="top"/>
    </xf>
    <xf numFmtId="3" fontId="0" fillId="4" borderId="19" xfId="0" applyNumberFormat="1" applyFont="1" applyFill="1" applyBorder="1" applyAlignment="1">
      <alignment vertical="top"/>
    </xf>
    <xf numFmtId="0" fontId="0" fillId="2" borderId="10" xfId="0" applyFont="1" applyFill="1" applyBorder="1"/>
    <xf numFmtId="0" fontId="0" fillId="2" borderId="5" xfId="0" applyFont="1" applyFill="1" applyBorder="1"/>
    <xf numFmtId="0" fontId="0" fillId="2" borderId="20" xfId="0" applyFont="1" applyFill="1" applyBorder="1" applyAlignment="1">
      <alignment vertical="top"/>
    </xf>
    <xf numFmtId="0" fontId="0" fillId="2" borderId="21" xfId="0" applyFont="1" applyFill="1" applyBorder="1" applyAlignment="1">
      <alignment vertical="top"/>
    </xf>
    <xf numFmtId="0" fontId="0" fillId="2" borderId="22" xfId="0" applyFont="1" applyFill="1" applyBorder="1" applyAlignment="1">
      <alignment vertical="top"/>
    </xf>
    <xf numFmtId="0" fontId="0" fillId="2" borderId="0" xfId="0" applyFont="1" applyFill="1" applyAlignment="1">
      <alignment vertical="top" wrapText="1"/>
    </xf>
    <xf numFmtId="0" fontId="4" fillId="2" borderId="5"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0" fillId="2" borderId="4" xfId="0" applyFont="1" applyFill="1" applyBorder="1" applyAlignment="1">
      <alignment vertical="center"/>
    </xf>
    <xf numFmtId="0" fontId="1" fillId="2" borderId="0" xfId="0" applyFont="1" applyFill="1" applyBorder="1" applyAlignment="1">
      <alignment vertical="center"/>
    </xf>
    <xf numFmtId="0" fontId="4" fillId="2" borderId="5" xfId="0" applyFont="1" applyFill="1" applyBorder="1" applyAlignment="1">
      <alignment horizontal="left" vertical="center" wrapText="1"/>
    </xf>
    <xf numFmtId="0" fontId="0" fillId="2" borderId="0" xfId="0" applyFont="1" applyFill="1" applyAlignment="1">
      <alignment vertical="center"/>
    </xf>
    <xf numFmtId="0" fontId="0" fillId="5" borderId="14" xfId="0" applyFont="1" applyFill="1" applyBorder="1" applyAlignment="1">
      <alignment vertical="top"/>
    </xf>
    <xf numFmtId="0" fontId="1" fillId="3" borderId="6" xfId="0" applyFont="1" applyFill="1" applyBorder="1" applyAlignment="1">
      <alignment horizontal="center" vertical="center" textRotation="180"/>
    </xf>
    <xf numFmtId="0" fontId="5" fillId="0" borderId="11" xfId="1" applyFont="1" applyBorder="1" applyAlignment="1">
      <alignment horizontal="center"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0" fillId="2" borderId="0" xfId="0" applyNumberFormat="1" applyFont="1" applyFill="1" applyBorder="1" applyAlignment="1">
      <alignment vertical="top"/>
    </xf>
    <xf numFmtId="0" fontId="1" fillId="2" borderId="0" xfId="0" applyNumberFormat="1" applyFont="1" applyFill="1" applyBorder="1" applyAlignment="1"/>
    <xf numFmtId="0" fontId="0" fillId="4" borderId="13" xfId="0" applyFont="1" applyFill="1" applyBorder="1" applyAlignment="1">
      <alignment vertical="top"/>
    </xf>
    <xf numFmtId="0" fontId="0" fillId="6" borderId="16" xfId="0" applyFont="1" applyFill="1" applyBorder="1" applyAlignment="1">
      <alignment vertical="top"/>
    </xf>
    <xf numFmtId="0" fontId="0" fillId="4" borderId="16" xfId="0" applyFont="1" applyFill="1" applyBorder="1" applyAlignment="1">
      <alignment vertical="top"/>
    </xf>
    <xf numFmtId="0" fontId="0" fillId="5" borderId="17" xfId="0" applyFont="1" applyFill="1" applyBorder="1" applyAlignment="1">
      <alignment vertical="top"/>
    </xf>
    <xf numFmtId="0" fontId="0" fillId="6" borderId="19" xfId="0" applyFont="1" applyFill="1" applyBorder="1" applyAlignment="1">
      <alignment vertical="top"/>
    </xf>
    <xf numFmtId="3" fontId="0" fillId="4" borderId="13" xfId="0" applyNumberFormat="1" applyFont="1" applyFill="1" applyBorder="1" applyAlignment="1">
      <alignment vertical="top"/>
    </xf>
    <xf numFmtId="3" fontId="0" fillId="5" borderId="14" xfId="0" applyNumberFormat="1" applyFont="1" applyFill="1" applyBorder="1" applyAlignment="1">
      <alignment vertical="top"/>
    </xf>
    <xf numFmtId="3" fontId="0" fillId="6" borderId="15" xfId="0" applyNumberFormat="1" applyFont="1" applyFill="1" applyBorder="1" applyAlignment="1">
      <alignment vertical="top"/>
    </xf>
    <xf numFmtId="3" fontId="0" fillId="5" borderId="15" xfId="0" applyNumberFormat="1" applyFont="1" applyFill="1" applyBorder="1" applyAlignment="1">
      <alignment vertical="top"/>
    </xf>
    <xf numFmtId="3" fontId="0" fillId="6" borderId="16" xfId="0" applyNumberFormat="1" applyFont="1" applyFill="1" applyBorder="1" applyAlignment="1">
      <alignment vertical="top"/>
    </xf>
    <xf numFmtId="3" fontId="0" fillId="5" borderId="17" xfId="0" applyNumberFormat="1" applyFont="1" applyFill="1" applyBorder="1" applyAlignment="1">
      <alignment vertical="top"/>
    </xf>
    <xf numFmtId="3" fontId="0" fillId="6" borderId="18" xfId="0" applyNumberFormat="1" applyFont="1" applyFill="1" applyBorder="1" applyAlignment="1">
      <alignment vertical="top"/>
    </xf>
    <xf numFmtId="3" fontId="0" fillId="5" borderId="18" xfId="0" applyNumberFormat="1" applyFont="1" applyFill="1" applyBorder="1" applyAlignment="1">
      <alignment vertical="top"/>
    </xf>
    <xf numFmtId="3" fontId="0" fillId="6" borderId="19" xfId="0" applyNumberFormat="1" applyFont="1" applyFill="1" applyBorder="1" applyAlignment="1">
      <alignment vertical="top"/>
    </xf>
    <xf numFmtId="0" fontId="0" fillId="2" borderId="4" xfId="0" applyNumberFormat="1" applyFont="1" applyFill="1" applyBorder="1" applyAlignment="1">
      <alignment vertical="top"/>
    </xf>
    <xf numFmtId="0" fontId="0" fillId="2" borderId="5" xfId="0" applyNumberFormat="1" applyFont="1" applyFill="1" applyBorder="1" applyAlignment="1">
      <alignment vertical="top"/>
    </xf>
    <xf numFmtId="3" fontId="2" fillId="2" borderId="0" xfId="0" applyNumberFormat="1" applyFont="1" applyFill="1" applyBorder="1" applyAlignment="1">
      <alignment vertical="top"/>
    </xf>
    <xf numFmtId="0" fontId="0" fillId="4" borderId="19" xfId="0" applyFont="1" applyFill="1" applyBorder="1" applyAlignment="1">
      <alignment vertical="top"/>
    </xf>
    <xf numFmtId="0" fontId="5" fillId="2" borderId="17" xfId="1" applyFont="1" applyFill="1" applyBorder="1" applyAlignment="1">
      <alignment horizontal="center" vertical="center" wrapText="1"/>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1" fillId="3" borderId="6" xfId="0" applyFont="1" applyFill="1" applyBorder="1" applyAlignment="1">
      <alignment horizontal="left" vertical="top" wrapText="1"/>
    </xf>
    <xf numFmtId="0" fontId="0" fillId="3" borderId="6" xfId="0" applyFont="1" applyFill="1" applyBorder="1" applyAlignment="1">
      <alignment horizontal="left" vertical="top" wrapText="1"/>
    </xf>
    <xf numFmtId="0" fontId="1" fillId="3" borderId="6" xfId="0" applyFont="1" applyFill="1" applyBorder="1" applyAlignment="1">
      <alignment vertical="top" wrapText="1"/>
    </xf>
    <xf numFmtId="0" fontId="0" fillId="3" borderId="6" xfId="0" applyFont="1" applyFill="1" applyBorder="1" applyAlignment="1">
      <alignment vertical="top" wrapText="1"/>
    </xf>
    <xf numFmtId="0" fontId="0" fillId="2" borderId="12" xfId="0" applyFont="1" applyFill="1" applyBorder="1" applyAlignment="1">
      <alignment vertical="top"/>
    </xf>
    <xf numFmtId="0" fontId="0" fillId="2" borderId="15" xfId="0" applyFont="1" applyFill="1" applyBorder="1" applyAlignment="1">
      <alignment vertical="top"/>
    </xf>
    <xf numFmtId="0" fontId="0" fillId="2" borderId="18" xfId="0" applyFont="1" applyFill="1" applyBorder="1" applyAlignment="1">
      <alignment vertical="top"/>
    </xf>
    <xf numFmtId="3" fontId="0" fillId="2" borderId="13" xfId="0" applyNumberFormat="1" applyFont="1" applyFill="1" applyBorder="1" applyAlignment="1">
      <alignment vertical="top"/>
    </xf>
    <xf numFmtId="3" fontId="0" fillId="2" borderId="16" xfId="0" applyNumberFormat="1" applyFont="1" applyFill="1" applyBorder="1" applyAlignment="1">
      <alignment vertical="top"/>
    </xf>
    <xf numFmtId="3" fontId="0" fillId="2" borderId="19" xfId="0" applyNumberFormat="1" applyFont="1" applyFill="1" applyBorder="1" applyAlignment="1">
      <alignment vertical="top"/>
    </xf>
    <xf numFmtId="0" fontId="0" fillId="4" borderId="12" xfId="0" applyFont="1" applyFill="1" applyBorder="1" applyAlignment="1">
      <alignment vertical="top"/>
    </xf>
    <xf numFmtId="3" fontId="0" fillId="4" borderId="11" xfId="0" applyNumberFormat="1" applyFont="1" applyFill="1" applyBorder="1" applyAlignment="1">
      <alignment vertical="top"/>
    </xf>
    <xf numFmtId="0" fontId="0" fillId="6" borderId="15" xfId="0" applyFont="1" applyFill="1" applyBorder="1" applyAlignment="1">
      <alignment vertical="top"/>
    </xf>
    <xf numFmtId="0" fontId="0" fillId="5" borderId="15" xfId="0" applyFont="1" applyFill="1" applyBorder="1" applyAlignment="1">
      <alignment vertical="top"/>
    </xf>
    <xf numFmtId="3" fontId="0" fillId="5" borderId="16" xfId="0" applyNumberFormat="1" applyFont="1" applyFill="1" applyBorder="1" applyAlignment="1">
      <alignment vertical="top"/>
    </xf>
    <xf numFmtId="3" fontId="0" fillId="6" borderId="14" xfId="0" applyNumberFormat="1" applyFont="1" applyFill="1" applyBorder="1" applyAlignment="1">
      <alignment vertical="top"/>
    </xf>
    <xf numFmtId="0" fontId="0" fillId="4" borderId="15" xfId="0" applyFont="1" applyFill="1" applyBorder="1" applyAlignment="1">
      <alignment vertical="top"/>
    </xf>
    <xf numFmtId="3" fontId="0" fillId="4" borderId="14" xfId="0" applyNumberFormat="1" applyFont="1" applyFill="1" applyBorder="1" applyAlignment="1">
      <alignment vertical="top"/>
    </xf>
    <xf numFmtId="0" fontId="0" fillId="4" borderId="18" xfId="0" applyFont="1" applyFill="1" applyBorder="1" applyAlignment="1">
      <alignment vertical="top"/>
    </xf>
    <xf numFmtId="3" fontId="0" fillId="4" borderId="17" xfId="0" applyNumberFormat="1" applyFont="1" applyFill="1" applyBorder="1" applyAlignment="1">
      <alignment vertical="top"/>
    </xf>
    <xf numFmtId="0" fontId="1" fillId="3" borderId="8" xfId="0" applyFont="1" applyFill="1" applyBorder="1" applyAlignment="1">
      <alignment vertical="top"/>
    </xf>
    <xf numFmtId="0" fontId="0" fillId="6" borderId="18" xfId="0" applyFont="1" applyFill="1" applyBorder="1" applyAlignment="1">
      <alignment vertical="top"/>
    </xf>
    <xf numFmtId="0" fontId="0" fillId="5" borderId="18" xfId="0" applyFont="1" applyFill="1" applyBorder="1" applyAlignment="1">
      <alignment vertical="top"/>
    </xf>
    <xf numFmtId="3" fontId="0" fillId="5" borderId="19" xfId="0" applyNumberFormat="1" applyFont="1" applyFill="1" applyBorder="1" applyAlignment="1">
      <alignment vertical="top"/>
    </xf>
    <xf numFmtId="3" fontId="0" fillId="6" borderId="17" xfId="0" applyNumberFormat="1" applyFont="1" applyFill="1" applyBorder="1" applyAlignment="1">
      <alignment vertical="top"/>
    </xf>
  </cellXfs>
  <cellStyles count="2">
    <cellStyle name="Hyperlink" xfId="1" builtinId="8"/>
    <cellStyle name="Normal" xfId="0" builtinId="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1F7EE"/>
      <color rgb="FFE3EFDE"/>
      <color rgb="FFD5E7CD"/>
      <color rgb="FFB5D4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6059381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4</xdr:col>
      <xdr:colOff>6591300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10700" cy="1444633"/>
        </a:xfrm>
        <a:prstGeom prst="rect">
          <a:avLst/>
        </a:prstGeom>
      </xdr:spPr>
    </xdr:pic>
    <xdr:clientData/>
  </xdr:twoCellAnchor>
  <xdr:twoCellAnchor>
    <xdr:from>
      <xdr:col>1</xdr:col>
      <xdr:colOff>114301</xdr:colOff>
      <xdr:row>1</xdr:row>
      <xdr:rowOff>139700</xdr:rowOff>
    </xdr:from>
    <xdr:to>
      <xdr:col>4</xdr:col>
      <xdr:colOff>6477000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4</xdr:col>
      <xdr:colOff>6578600</xdr:colOff>
      <xdr:row>1</xdr:row>
      <xdr:rowOff>177800</xdr:rowOff>
    </xdr:from>
    <xdr:to>
      <xdr:col>4</xdr:col>
      <xdr:colOff>8561281</xdr:colOff>
      <xdr:row>1</xdr:row>
      <xdr:rowOff>1092244</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800" y="368300"/>
          <a:ext cx="1982681" cy="91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9025" y="371475"/>
          <a:ext cx="1481" cy="1333544"/>
        </a:xfrm>
        <a:prstGeom prst="rect">
          <a:avLst/>
        </a:prstGeom>
      </xdr:spPr>
    </xdr:pic>
    <xdr:clientData/>
  </xdr:twoCellAnchor>
  <xdr:twoCellAnchor>
    <xdr:from>
      <xdr:col>1</xdr:col>
      <xdr:colOff>0</xdr:colOff>
      <xdr:row>1</xdr:row>
      <xdr:rowOff>0</xdr:rowOff>
    </xdr:from>
    <xdr:to>
      <xdr:col>2</xdr:col>
      <xdr:colOff>9271000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48800" cy="1444633"/>
        </a:xfrm>
        <a:prstGeom prst="rect">
          <a:avLst/>
        </a:prstGeom>
      </xdr:spPr>
    </xdr:pic>
    <xdr:clientData/>
  </xdr:twoCellAnchor>
  <xdr:twoCellAnchor>
    <xdr:from>
      <xdr:col>1</xdr:col>
      <xdr:colOff>114301</xdr:colOff>
      <xdr:row>1</xdr:row>
      <xdr:rowOff>139700</xdr:rowOff>
    </xdr:from>
    <xdr:to>
      <xdr:col>2</xdr:col>
      <xdr:colOff>9118600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8891481</xdr:colOff>
      <xdr:row>1</xdr:row>
      <xdr:rowOff>225381</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1950" y="387350"/>
          <a:ext cx="1982681" cy="914444"/>
        </a:xfrm>
        <a:prstGeom prst="rect">
          <a:avLst/>
        </a:prstGeom>
      </xdr:spPr>
    </xdr:pic>
    <xdr:clientData/>
  </xdr:twoCellAnchor>
  <xdr:twoCellAnchor editAs="oneCell">
    <xdr:from>
      <xdr:col>2</xdr:col>
      <xdr:colOff>9296400</xdr:colOff>
      <xdr:row>1</xdr:row>
      <xdr:rowOff>165100</xdr:rowOff>
    </xdr:from>
    <xdr:to>
      <xdr:col>3</xdr:col>
      <xdr:colOff>1481</xdr:colOff>
      <xdr:row>1</xdr:row>
      <xdr:rowOff>1079544</xdr:rowOff>
    </xdr:to>
    <xdr:pic>
      <xdr:nvPicPr>
        <xdr:cNvPr id="9" name="Pictur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00" y="355600"/>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66750" y="190500"/>
          <a:ext cx="20586700" cy="1502812"/>
        </a:xfrm>
        <a:prstGeom prst="rect">
          <a:avLst/>
        </a:prstGeom>
      </xdr:spPr>
    </xdr:pic>
    <xdr:clientData/>
  </xdr:oneCellAnchor>
  <xdr:twoCellAnchor>
    <xdr:from>
      <xdr:col>1</xdr:col>
      <xdr:colOff>138027</xdr:colOff>
      <xdr:row>1</xdr:row>
      <xdr:rowOff>149273</xdr:rowOff>
    </xdr:from>
    <xdr:to>
      <xdr:col>15</xdr:col>
      <xdr:colOff>38100</xdr:colOff>
      <xdr:row>1</xdr:row>
      <xdr:rowOff>812799</xdr:rowOff>
    </xdr:to>
    <xdr:sp macro="" textlink="">
      <xdr:nvSpPr>
        <xdr:cNvPr id="3" name="TextBox 2"/>
        <xdr:cNvSpPr txBox="1"/>
      </xdr:nvSpPr>
      <xdr:spPr>
        <a:xfrm>
          <a:off x="315827" y="339773"/>
          <a:ext cx="82312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76</xdr:col>
      <xdr:colOff>39581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2012</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78</xdr:col>
      <xdr:colOff>1481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2013</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177801</xdr:colOff>
      <xdr:row>1</xdr:row>
      <xdr:rowOff>190500</xdr:rowOff>
    </xdr:from>
    <xdr:to>
      <xdr:col>76</xdr:col>
      <xdr:colOff>64982</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1" y="381000"/>
          <a:ext cx="1982681" cy="914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2014</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74</xdr:col>
      <xdr:colOff>204681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3400" y="381000"/>
          <a:ext cx="1982681" cy="914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64084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16408400" cy="1502812"/>
        </a:xfrm>
        <a:prstGeom prst="rect">
          <a:avLst/>
        </a:prstGeom>
      </xdr:spPr>
    </xdr:pic>
    <xdr:clientData/>
  </xdr:oneCellAnchor>
  <xdr:twoCellAnchor>
    <xdr:from>
      <xdr:col>1</xdr:col>
      <xdr:colOff>138026</xdr:colOff>
      <xdr:row>1</xdr:row>
      <xdr:rowOff>149273</xdr:rowOff>
    </xdr:from>
    <xdr:to>
      <xdr:col>18</xdr:col>
      <xdr:colOff>176126</xdr:colOff>
      <xdr:row>1</xdr:row>
      <xdr:rowOff>812799</xdr:rowOff>
    </xdr:to>
    <xdr:sp macro="" textlink="">
      <xdr:nvSpPr>
        <xdr:cNvPr id="3" name="TextBox 2"/>
        <xdr:cNvSpPr txBox="1"/>
      </xdr:nvSpPr>
      <xdr:spPr>
        <a:xfrm>
          <a:off x="315826"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2015</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Verified LDC CDM Program Results Persistence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CA" sz="1500">
            <a:solidFill>
              <a:schemeClr val="bg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56</xdr:col>
      <xdr:colOff>152400</xdr:colOff>
      <xdr:row>1</xdr:row>
      <xdr:rowOff>190500</xdr:rowOff>
    </xdr:from>
    <xdr:to>
      <xdr:col>60</xdr:col>
      <xdr:colOff>103081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86200" y="381000"/>
          <a:ext cx="1982681"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10"/>
  <sheetViews>
    <sheetView tabSelected="1" zoomScale="75" zoomScaleNormal="75" workbookViewId="0">
      <pane xSplit="4" ySplit="3" topLeftCell="E4" activePane="bottomRight" state="frozen"/>
      <selection pane="topRight" activeCell="E1" sqref="E1"/>
      <selection pane="bottomLeft" activeCell="A4" sqref="A4"/>
      <selection pane="bottomRight"/>
    </sheetView>
  </sheetViews>
  <sheetFormatPr defaultRowHeight="15" x14ac:dyDescent="0.25"/>
  <cols>
    <col min="1" max="2" width="2.7109375" style="5" customWidth="1"/>
    <col min="3" max="3" width="3.7109375" style="5" customWidth="1"/>
    <col min="4" max="4" width="35.7109375" style="5" customWidth="1"/>
    <col min="5" max="5" width="128.7109375" style="5" customWidth="1"/>
    <col min="6" max="6" width="2.7109375" style="5" customWidth="1"/>
    <col min="7" max="16384" width="9.140625" style="5"/>
  </cols>
  <sheetData>
    <row r="2" spans="2:6" ht="120" customHeight="1" x14ac:dyDescent="0.25">
      <c r="B2" s="11"/>
      <c r="C2" s="12"/>
      <c r="D2" s="12"/>
      <c r="E2" s="12"/>
      <c r="F2" s="13"/>
    </row>
    <row r="3" spans="2:6" s="43" customFormat="1" ht="42.95" customHeight="1" x14ac:dyDescent="0.25">
      <c r="B3" s="40"/>
      <c r="C3" s="41" t="s">
        <v>0</v>
      </c>
      <c r="D3" s="41" t="s">
        <v>12</v>
      </c>
      <c r="E3" s="41" t="s">
        <v>13</v>
      </c>
      <c r="F3" s="42"/>
    </row>
    <row r="4" spans="2:6" ht="42.95" customHeight="1" x14ac:dyDescent="0.25">
      <c r="B4" s="2"/>
      <c r="C4" s="46">
        <v>1</v>
      </c>
      <c r="D4" s="47" t="s">
        <v>14</v>
      </c>
      <c r="E4" s="48" t="s">
        <v>15</v>
      </c>
      <c r="F4" s="37"/>
    </row>
    <row r="5" spans="2:6" ht="42.95" customHeight="1" x14ac:dyDescent="0.25">
      <c r="B5" s="2"/>
      <c r="C5" s="49">
        <f>C4+1</f>
        <v>2</v>
      </c>
      <c r="D5" s="50" t="s">
        <v>16</v>
      </c>
      <c r="E5" s="51" t="s">
        <v>57</v>
      </c>
      <c r="F5" s="37"/>
    </row>
    <row r="6" spans="2:6" ht="42.95" customHeight="1" x14ac:dyDescent="0.25">
      <c r="B6" s="2"/>
      <c r="C6" s="75">
        <f t="shared" ref="C6:C9" si="0">C5+1</f>
        <v>3</v>
      </c>
      <c r="D6" s="76" t="s">
        <v>17</v>
      </c>
      <c r="E6" s="77" t="s">
        <v>58</v>
      </c>
      <c r="F6" s="37"/>
    </row>
    <row r="7" spans="2:6" ht="42.95" customHeight="1" x14ac:dyDescent="0.25">
      <c r="B7" s="2"/>
      <c r="C7" s="49">
        <f t="shared" si="0"/>
        <v>4</v>
      </c>
      <c r="D7" s="50" t="s">
        <v>18</v>
      </c>
      <c r="E7" s="51" t="s">
        <v>59</v>
      </c>
      <c r="F7" s="37"/>
    </row>
    <row r="8" spans="2:6" ht="42.95" customHeight="1" x14ac:dyDescent="0.25">
      <c r="B8" s="2"/>
      <c r="C8" s="49">
        <f t="shared" si="0"/>
        <v>5</v>
      </c>
      <c r="D8" s="50" t="s">
        <v>19</v>
      </c>
      <c r="E8" s="51" t="s">
        <v>60</v>
      </c>
      <c r="F8" s="37"/>
    </row>
    <row r="9" spans="2:6" ht="42.95" customHeight="1" x14ac:dyDescent="0.25">
      <c r="B9" s="2"/>
      <c r="C9" s="72">
        <f t="shared" si="0"/>
        <v>6</v>
      </c>
      <c r="D9" s="73" t="s">
        <v>20</v>
      </c>
      <c r="E9" s="74" t="s">
        <v>61</v>
      </c>
      <c r="F9" s="37"/>
    </row>
    <row r="10" spans="2:6" x14ac:dyDescent="0.25">
      <c r="B10" s="33"/>
      <c r="C10" s="38"/>
      <c r="D10" s="38"/>
      <c r="E10" s="38"/>
      <c r="F10" s="39"/>
    </row>
  </sheetData>
  <hyperlinks>
    <hyperlink ref="C4" location="'How to Use this Report'!A1" display="'How to Use this Report'!A1"/>
    <hyperlink ref="D4" location="'How to Use this Report'!A1" display="How to Use This Report"/>
    <hyperlink ref="E4" location="'How to Use this Report'!A1" display="Describes the contents and structure of this report"/>
    <hyperlink ref="C5" location="'2011 Results Persistence'!A1" display="'2011 Results Persistence'!A1"/>
    <hyperlink ref="D5" location="'2011 Results Persistence'!A1" display="2011 Results Persistence"/>
    <hyperlink ref="E5" location="'2011 Results Persistence'!A1" display="Provides a description of the programs/initiatives including participation and 2015 - 2040 annual persistence of net verified energy and peak demand savings at the end-user level resulting from the 2011 CDM Program Year"/>
    <hyperlink ref="C6" location="'2012 Results Persistence'!A1" display="'2012 Results Persistence'!A1"/>
    <hyperlink ref="D6" location="'2012 Results Persistence'!A1" display="2012 Results Persistence"/>
    <hyperlink ref="E6" location="'2012 Results Persistence'!A1" display="Provides a description of the programs/initiatives including participation and 2015 - 2040 annual persistence of net verified energy and peak demand savings at the end-user level resulting from the 2012 CDM Program Year"/>
    <hyperlink ref="C7:E7" location="'2013 Results Persistence'!A1" display="'2013 Results Persistence'!A1"/>
    <hyperlink ref="C8:E8" location="'2014 Results Persistence'!A1" display="'2014 Results Persistence'!A1"/>
    <hyperlink ref="C9:E9" location="'2015 Results Persistence'!A1" display="'2015 Results Persistence'!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RowHeight="15" x14ac:dyDescent="0.25"/>
  <cols>
    <col min="1" max="2" width="2.7109375" style="5" customWidth="1"/>
    <col min="3" max="3" width="169.140625" style="5" customWidth="1"/>
    <col min="4" max="4" width="2.7109375" style="5" customWidth="1"/>
    <col min="5" max="16384" width="9.140625" style="5"/>
  </cols>
  <sheetData>
    <row r="2" spans="2:4" ht="120" customHeight="1" x14ac:dyDescent="0.25">
      <c r="B2" s="11"/>
      <c r="C2" s="12"/>
      <c r="D2" s="13"/>
    </row>
    <row r="3" spans="2:4" ht="270" x14ac:dyDescent="0.25">
      <c r="B3" s="2"/>
      <c r="C3" s="36" t="s">
        <v>41</v>
      </c>
      <c r="D3" s="37"/>
    </row>
    <row r="4" spans="2:4" x14ac:dyDescent="0.25">
      <c r="B4" s="33"/>
      <c r="C4" s="38"/>
      <c r="D4" s="3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CB18"/>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8.7109375" style="5" customWidth="1"/>
    <col min="18" max="18" width="1.140625" style="5" customWidth="1"/>
    <col min="19" max="21" width="4.7109375" style="5" customWidth="1"/>
    <col min="22" max="29" width="3.5703125" style="5" customWidth="1"/>
    <col min="30" max="48" width="3.28515625" style="5" customWidth="1"/>
    <col min="49" max="49" width="1.140625" style="5" customWidth="1"/>
    <col min="50" max="60" width="8.7109375" style="5" customWidth="1"/>
    <col min="61" max="61" width="7.5703125" style="5" customWidth="1"/>
    <col min="62" max="68" width="6.42578125" style="5" customWidth="1"/>
    <col min="69" max="75" width="4.7109375" style="5" customWidth="1"/>
    <col min="76"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78" t="s">
        <v>0</v>
      </c>
      <c r="D4" s="78" t="s">
        <v>44</v>
      </c>
      <c r="E4" s="78" t="s">
        <v>21</v>
      </c>
      <c r="F4" s="78" t="s">
        <v>45</v>
      </c>
      <c r="G4" s="78" t="s">
        <v>46</v>
      </c>
      <c r="H4" s="78" t="s">
        <v>47</v>
      </c>
      <c r="I4" s="78" t="s">
        <v>48</v>
      </c>
      <c r="J4" s="78" t="s">
        <v>49</v>
      </c>
      <c r="K4" s="78" t="s">
        <v>50</v>
      </c>
      <c r="L4" s="78" t="s">
        <v>51</v>
      </c>
      <c r="M4" s="78" t="s">
        <v>52</v>
      </c>
      <c r="N4" s="78" t="s">
        <v>53</v>
      </c>
      <c r="O4" s="78" t="s">
        <v>54</v>
      </c>
      <c r="P4" s="78" t="s">
        <v>55</v>
      </c>
      <c r="Q4" s="78"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78"/>
      <c r="D5" s="79"/>
      <c r="E5" s="79"/>
      <c r="F5" s="79"/>
      <c r="G5" s="79"/>
      <c r="H5" s="79"/>
      <c r="I5" s="79"/>
      <c r="J5" s="79"/>
      <c r="K5" s="79"/>
      <c r="L5" s="79"/>
      <c r="M5" s="79"/>
      <c r="N5" s="79"/>
      <c r="O5" s="79"/>
      <c r="P5" s="79"/>
      <c r="Q5" s="79"/>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15" si="0">C6+1</f>
        <v>1</v>
      </c>
      <c r="D7" s="88" t="s">
        <v>62</v>
      </c>
      <c r="E7" s="82" t="s">
        <v>63</v>
      </c>
      <c r="F7" s="88" t="s">
        <v>64</v>
      </c>
      <c r="G7" s="82" t="s">
        <v>65</v>
      </c>
      <c r="H7" s="88" t="s">
        <v>66</v>
      </c>
      <c r="I7" s="82" t="s">
        <v>67</v>
      </c>
      <c r="J7" s="88">
        <v>2011</v>
      </c>
      <c r="K7" s="82"/>
      <c r="L7" s="88" t="s">
        <v>68</v>
      </c>
      <c r="M7" s="82" t="s">
        <v>69</v>
      </c>
      <c r="N7" s="88" t="s">
        <v>70</v>
      </c>
      <c r="O7" s="20">
        <v>5.3087162467940523</v>
      </c>
      <c r="P7" s="19">
        <v>1.1504962950653543</v>
      </c>
      <c r="Q7" s="85">
        <v>1599.6351280342208</v>
      </c>
      <c r="R7" s="3"/>
      <c r="S7" s="89">
        <v>0.59292566835453187</v>
      </c>
      <c r="T7" s="20">
        <v>0.59292566835453187</v>
      </c>
      <c r="U7" s="19">
        <v>0.59292566835453187</v>
      </c>
      <c r="V7" s="20">
        <v>0.33097133860021816</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824.39615971053558</v>
      </c>
      <c r="AY7" s="20">
        <v>824.39615971053558</v>
      </c>
      <c r="AZ7" s="19">
        <v>824.39615971053558</v>
      </c>
      <c r="BA7" s="20">
        <v>590.14234240573285</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62</v>
      </c>
      <c r="E8" s="91" t="s">
        <v>63</v>
      </c>
      <c r="F8" s="90" t="s">
        <v>71</v>
      </c>
      <c r="G8" s="91" t="s">
        <v>65</v>
      </c>
      <c r="H8" s="90" t="s">
        <v>66</v>
      </c>
      <c r="I8" s="91" t="s">
        <v>67</v>
      </c>
      <c r="J8" s="90">
        <v>2011</v>
      </c>
      <c r="K8" s="91"/>
      <c r="L8" s="90" t="s">
        <v>68</v>
      </c>
      <c r="M8" s="91" t="s">
        <v>69</v>
      </c>
      <c r="N8" s="90" t="s">
        <v>70</v>
      </c>
      <c r="O8" s="62">
        <v>65.649171879891739</v>
      </c>
      <c r="P8" s="61">
        <v>7.5073541009502662</v>
      </c>
      <c r="Q8" s="92">
        <v>54787.466594750003</v>
      </c>
      <c r="R8" s="3"/>
      <c r="S8" s="93">
        <v>3.8829496823615015</v>
      </c>
      <c r="T8" s="62">
        <v>3.8829496823615015</v>
      </c>
      <c r="U8" s="61">
        <v>3.8829496823615015</v>
      </c>
      <c r="V8" s="62">
        <v>3.7699016599587551</v>
      </c>
      <c r="W8" s="61">
        <v>3.1314371794435849</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92">
        <v>0</v>
      </c>
      <c r="AW8" s="3"/>
      <c r="AX8" s="93">
        <v>28618.459605914679</v>
      </c>
      <c r="AY8" s="62">
        <v>28618.459605914679</v>
      </c>
      <c r="AZ8" s="61">
        <v>28618.459605914679</v>
      </c>
      <c r="BA8" s="62">
        <v>28517.365912172569</v>
      </c>
      <c r="BB8" s="61">
        <v>23816.882936069542</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92">
        <v>0</v>
      </c>
      <c r="CB8" s="14"/>
    </row>
    <row r="9" spans="2:80" x14ac:dyDescent="0.25">
      <c r="B9" s="2"/>
      <c r="C9" s="21">
        <f t="shared" si="0"/>
        <v>3</v>
      </c>
      <c r="D9" s="94" t="s">
        <v>62</v>
      </c>
      <c r="E9" s="83" t="s">
        <v>63</v>
      </c>
      <c r="F9" s="94" t="s">
        <v>72</v>
      </c>
      <c r="G9" s="83" t="s">
        <v>65</v>
      </c>
      <c r="H9" s="94" t="s">
        <v>66</v>
      </c>
      <c r="I9" s="83" t="s">
        <v>67</v>
      </c>
      <c r="J9" s="94">
        <v>2011</v>
      </c>
      <c r="K9" s="83"/>
      <c r="L9" s="94" t="s">
        <v>68</v>
      </c>
      <c r="M9" s="83" t="s">
        <v>69</v>
      </c>
      <c r="N9" s="94" t="s">
        <v>73</v>
      </c>
      <c r="O9" s="24">
        <v>923.77747648399179</v>
      </c>
      <c r="P9" s="23">
        <v>1.5963796266288268</v>
      </c>
      <c r="Q9" s="86">
        <v>28551.098665604306</v>
      </c>
      <c r="R9" s="3"/>
      <c r="S9" s="95">
        <v>1.7847345533881844</v>
      </c>
      <c r="T9" s="24">
        <v>1.7847345533881844</v>
      </c>
      <c r="U9" s="23">
        <v>1.7847345533881844</v>
      </c>
      <c r="V9" s="24">
        <v>1.7847345533881844</v>
      </c>
      <c r="W9" s="23">
        <v>1.6604195776538704</v>
      </c>
      <c r="X9" s="24">
        <v>1.5246107031772356</v>
      </c>
      <c r="Y9" s="23">
        <v>1.2332312813919721</v>
      </c>
      <c r="Z9" s="24">
        <v>1.2252018802407119</v>
      </c>
      <c r="AA9" s="23">
        <v>1.4853257304516609</v>
      </c>
      <c r="AB9" s="24">
        <v>0.70458844850449776</v>
      </c>
      <c r="AC9" s="23">
        <v>0.10019919540787499</v>
      </c>
      <c r="AD9" s="24">
        <v>0.10015751739002697</v>
      </c>
      <c r="AE9" s="23">
        <v>0.10015751739002697</v>
      </c>
      <c r="AF9" s="24">
        <v>9.2963922249994793E-2</v>
      </c>
      <c r="AG9" s="23">
        <v>9.2963922249994793E-2</v>
      </c>
      <c r="AH9" s="24">
        <v>7.8464996569213394E-2</v>
      </c>
      <c r="AI9" s="23">
        <v>0</v>
      </c>
      <c r="AJ9" s="24">
        <v>0</v>
      </c>
      <c r="AK9" s="23">
        <v>0</v>
      </c>
      <c r="AL9" s="24">
        <v>0</v>
      </c>
      <c r="AM9" s="23">
        <v>0</v>
      </c>
      <c r="AN9" s="24">
        <v>0</v>
      </c>
      <c r="AO9" s="23">
        <v>0</v>
      </c>
      <c r="AP9" s="24">
        <v>0</v>
      </c>
      <c r="AQ9" s="23">
        <v>0</v>
      </c>
      <c r="AR9" s="24">
        <v>0</v>
      </c>
      <c r="AS9" s="23">
        <v>0</v>
      </c>
      <c r="AT9" s="24">
        <v>0</v>
      </c>
      <c r="AU9" s="23">
        <v>0</v>
      </c>
      <c r="AV9" s="86">
        <v>0</v>
      </c>
      <c r="AW9" s="3"/>
      <c r="AX9" s="95">
        <v>31192.098507151313</v>
      </c>
      <c r="AY9" s="24">
        <v>31192.098507151313</v>
      </c>
      <c r="AZ9" s="23">
        <v>31192.098507151313</v>
      </c>
      <c r="BA9" s="24">
        <v>31192.098507151313</v>
      </c>
      <c r="BB9" s="23">
        <v>28507.280899249028</v>
      </c>
      <c r="BC9" s="24">
        <v>25574.230755044922</v>
      </c>
      <c r="BD9" s="23">
        <v>19281.339672787923</v>
      </c>
      <c r="BE9" s="24">
        <v>19211.00211870288</v>
      </c>
      <c r="BF9" s="23">
        <v>24828.869870809278</v>
      </c>
      <c r="BG9" s="24">
        <v>7967.3679533140266</v>
      </c>
      <c r="BH9" s="23">
        <v>2868.7914375169544</v>
      </c>
      <c r="BI9" s="24">
        <v>2525.3168922872605</v>
      </c>
      <c r="BJ9" s="23">
        <v>2525.3168922872605</v>
      </c>
      <c r="BK9" s="24">
        <v>1865.052592523512</v>
      </c>
      <c r="BL9" s="23">
        <v>1865.052592523512</v>
      </c>
      <c r="BM9" s="24">
        <v>1694.6003741596485</v>
      </c>
      <c r="BN9" s="23">
        <v>0</v>
      </c>
      <c r="BO9" s="24">
        <v>0</v>
      </c>
      <c r="BP9" s="23">
        <v>0</v>
      </c>
      <c r="BQ9" s="24">
        <v>0</v>
      </c>
      <c r="BR9" s="23">
        <v>0</v>
      </c>
      <c r="BS9" s="24">
        <v>0</v>
      </c>
      <c r="BT9" s="23">
        <v>0</v>
      </c>
      <c r="BU9" s="24">
        <v>0</v>
      </c>
      <c r="BV9" s="23">
        <v>0</v>
      </c>
      <c r="BW9" s="24">
        <v>0</v>
      </c>
      <c r="BX9" s="23">
        <v>0</v>
      </c>
      <c r="BY9" s="24">
        <v>0</v>
      </c>
      <c r="BZ9" s="23">
        <v>0</v>
      </c>
      <c r="CA9" s="86">
        <v>0</v>
      </c>
      <c r="CB9" s="14"/>
    </row>
    <row r="10" spans="2:80" x14ac:dyDescent="0.25">
      <c r="B10" s="2"/>
      <c r="C10" s="44">
        <f t="shared" si="0"/>
        <v>4</v>
      </c>
      <c r="D10" s="90" t="s">
        <v>62</v>
      </c>
      <c r="E10" s="91" t="s">
        <v>63</v>
      </c>
      <c r="F10" s="90" t="s">
        <v>74</v>
      </c>
      <c r="G10" s="91" t="s">
        <v>65</v>
      </c>
      <c r="H10" s="90" t="s">
        <v>66</v>
      </c>
      <c r="I10" s="91" t="s">
        <v>67</v>
      </c>
      <c r="J10" s="90">
        <v>2011</v>
      </c>
      <c r="K10" s="91"/>
      <c r="L10" s="90" t="s">
        <v>68</v>
      </c>
      <c r="M10" s="91" t="s">
        <v>69</v>
      </c>
      <c r="N10" s="90" t="s">
        <v>73</v>
      </c>
      <c r="O10" s="62">
        <v>541.41795449874462</v>
      </c>
      <c r="P10" s="61">
        <v>1.1006681035875454</v>
      </c>
      <c r="Q10" s="92">
        <v>18410.580914405931</v>
      </c>
      <c r="R10" s="3"/>
      <c r="S10" s="93">
        <v>1.2419447543425477</v>
      </c>
      <c r="T10" s="62">
        <v>1.2419447543425477</v>
      </c>
      <c r="U10" s="61">
        <v>1.2419447543425477</v>
      </c>
      <c r="V10" s="62">
        <v>1.2419447543425477</v>
      </c>
      <c r="W10" s="61">
        <v>1.1674488649033052</v>
      </c>
      <c r="X10" s="62">
        <v>1.086065243677317</v>
      </c>
      <c r="Y10" s="61">
        <v>0.91490302069319096</v>
      </c>
      <c r="Z10" s="62">
        <v>0.90539519012360314</v>
      </c>
      <c r="AA10" s="61">
        <v>1.0612747007888341</v>
      </c>
      <c r="AB10" s="62">
        <v>0.59341700389048324</v>
      </c>
      <c r="AC10" s="61">
        <v>8.2260553401717673E-2</v>
      </c>
      <c r="AD10" s="62">
        <v>8.2215942668564163E-2</v>
      </c>
      <c r="AE10" s="61">
        <v>8.2215942668564163E-2</v>
      </c>
      <c r="AF10" s="62">
        <v>8.0874540852095139E-2</v>
      </c>
      <c r="AG10" s="61">
        <v>8.0874540852095139E-2</v>
      </c>
      <c r="AH10" s="62">
        <v>7.7309470782114642E-2</v>
      </c>
      <c r="AI10" s="61">
        <v>0</v>
      </c>
      <c r="AJ10" s="62">
        <v>0</v>
      </c>
      <c r="AK10" s="61">
        <v>0</v>
      </c>
      <c r="AL10" s="62">
        <v>0</v>
      </c>
      <c r="AM10" s="61">
        <v>0</v>
      </c>
      <c r="AN10" s="62">
        <v>0</v>
      </c>
      <c r="AO10" s="61">
        <v>0</v>
      </c>
      <c r="AP10" s="62">
        <v>0</v>
      </c>
      <c r="AQ10" s="61">
        <v>0</v>
      </c>
      <c r="AR10" s="62">
        <v>0</v>
      </c>
      <c r="AS10" s="61">
        <v>0</v>
      </c>
      <c r="AT10" s="62">
        <v>0</v>
      </c>
      <c r="AU10" s="61">
        <v>0</v>
      </c>
      <c r="AV10" s="92">
        <v>0</v>
      </c>
      <c r="AW10" s="3"/>
      <c r="AX10" s="93">
        <v>20258.327684693882</v>
      </c>
      <c r="AY10" s="62">
        <v>20258.327684693882</v>
      </c>
      <c r="AZ10" s="61">
        <v>20258.327684693882</v>
      </c>
      <c r="BA10" s="62">
        <v>20258.327684693882</v>
      </c>
      <c r="BB10" s="61">
        <v>18649.447704615883</v>
      </c>
      <c r="BC10" s="62">
        <v>16891.814097146402</v>
      </c>
      <c r="BD10" s="61">
        <v>13195.241360345926</v>
      </c>
      <c r="BE10" s="62">
        <v>13111.952764556338</v>
      </c>
      <c r="BF10" s="61">
        <v>16478.466352103816</v>
      </c>
      <c r="BG10" s="62">
        <v>6374.1923078417294</v>
      </c>
      <c r="BH10" s="61">
        <v>2202.3203395580313</v>
      </c>
      <c r="BI10" s="62">
        <v>1834.6768652897431</v>
      </c>
      <c r="BJ10" s="61">
        <v>1834.6768652897431</v>
      </c>
      <c r="BK10" s="62">
        <v>1711.5562678955469</v>
      </c>
      <c r="BL10" s="61">
        <v>1711.5562678955469</v>
      </c>
      <c r="BM10" s="62">
        <v>1669.6446038571364</v>
      </c>
      <c r="BN10" s="61">
        <v>0</v>
      </c>
      <c r="BO10" s="62">
        <v>0</v>
      </c>
      <c r="BP10" s="61">
        <v>0</v>
      </c>
      <c r="BQ10" s="62">
        <v>0</v>
      </c>
      <c r="BR10" s="61">
        <v>0</v>
      </c>
      <c r="BS10" s="62">
        <v>0</v>
      </c>
      <c r="BT10" s="61">
        <v>0</v>
      </c>
      <c r="BU10" s="62">
        <v>0</v>
      </c>
      <c r="BV10" s="61">
        <v>0</v>
      </c>
      <c r="BW10" s="62">
        <v>0</v>
      </c>
      <c r="BX10" s="61">
        <v>0</v>
      </c>
      <c r="BY10" s="62">
        <v>0</v>
      </c>
      <c r="BZ10" s="61">
        <v>0</v>
      </c>
      <c r="CA10" s="92">
        <v>0</v>
      </c>
      <c r="CB10" s="14"/>
    </row>
    <row r="11" spans="2:80" x14ac:dyDescent="0.25">
      <c r="B11" s="2"/>
      <c r="C11" s="21">
        <f t="shared" si="0"/>
        <v>5</v>
      </c>
      <c r="D11" s="94" t="s">
        <v>62</v>
      </c>
      <c r="E11" s="83" t="s">
        <v>63</v>
      </c>
      <c r="F11" s="94" t="s">
        <v>75</v>
      </c>
      <c r="G11" s="83" t="s">
        <v>65</v>
      </c>
      <c r="H11" s="94" t="s">
        <v>66</v>
      </c>
      <c r="I11" s="83" t="s">
        <v>67</v>
      </c>
      <c r="J11" s="94">
        <v>2011</v>
      </c>
      <c r="K11" s="83"/>
      <c r="L11" s="94" t="s">
        <v>68</v>
      </c>
      <c r="M11" s="83" t="s">
        <v>69</v>
      </c>
      <c r="N11" s="94" t="s">
        <v>76</v>
      </c>
      <c r="O11" s="24">
        <v>1.4965854890345618</v>
      </c>
      <c r="P11" s="23">
        <v>0.72725463525658685</v>
      </c>
      <c r="Q11" s="86">
        <v>1370.3309898000505</v>
      </c>
      <c r="R11" s="3"/>
      <c r="S11" s="95">
        <v>0.43723789815697733</v>
      </c>
      <c r="T11" s="24">
        <v>0.43723789815697733</v>
      </c>
      <c r="U11" s="23">
        <v>0.43723789815697733</v>
      </c>
      <c r="V11" s="24">
        <v>0.43723789815697733</v>
      </c>
      <c r="W11" s="23">
        <v>0.43723789815697733</v>
      </c>
      <c r="X11" s="24">
        <v>0.43723789815697733</v>
      </c>
      <c r="Y11" s="23">
        <v>0.43723789815697733</v>
      </c>
      <c r="Z11" s="24">
        <v>0.43723789815697733</v>
      </c>
      <c r="AA11" s="23">
        <v>0.43723789815697733</v>
      </c>
      <c r="AB11" s="24">
        <v>0.43723789815697733</v>
      </c>
      <c r="AC11" s="23">
        <v>0.43723789815697733</v>
      </c>
      <c r="AD11" s="24">
        <v>0.43723789815697733</v>
      </c>
      <c r="AE11" s="23">
        <v>0.43723789815697733</v>
      </c>
      <c r="AF11" s="24">
        <v>0.43723789815697733</v>
      </c>
      <c r="AG11" s="23">
        <v>0.43723789815697733</v>
      </c>
      <c r="AH11" s="24">
        <v>0.43723789815697733</v>
      </c>
      <c r="AI11" s="23">
        <v>0.43723789815697733</v>
      </c>
      <c r="AJ11" s="24">
        <v>0.43723789815697733</v>
      </c>
      <c r="AK11" s="23">
        <v>0.36848377609370608</v>
      </c>
      <c r="AL11" s="24">
        <v>0</v>
      </c>
      <c r="AM11" s="23">
        <v>0</v>
      </c>
      <c r="AN11" s="24">
        <v>0</v>
      </c>
      <c r="AO11" s="23">
        <v>0</v>
      </c>
      <c r="AP11" s="24">
        <v>0</v>
      </c>
      <c r="AQ11" s="23">
        <v>0</v>
      </c>
      <c r="AR11" s="24">
        <v>0</v>
      </c>
      <c r="AS11" s="23">
        <v>0</v>
      </c>
      <c r="AT11" s="24">
        <v>0</v>
      </c>
      <c r="AU11" s="23">
        <v>0</v>
      </c>
      <c r="AV11" s="86">
        <v>0</v>
      </c>
      <c r="AW11" s="3"/>
      <c r="AX11" s="95">
        <v>818.67569532333187</v>
      </c>
      <c r="AY11" s="24">
        <v>818.67569532333187</v>
      </c>
      <c r="AZ11" s="23">
        <v>818.67569532333187</v>
      </c>
      <c r="BA11" s="24">
        <v>818.67569532333187</v>
      </c>
      <c r="BB11" s="23">
        <v>818.67569532333187</v>
      </c>
      <c r="BC11" s="24">
        <v>818.67569532333187</v>
      </c>
      <c r="BD11" s="23">
        <v>818.67569532333187</v>
      </c>
      <c r="BE11" s="24">
        <v>818.67569532333187</v>
      </c>
      <c r="BF11" s="23">
        <v>818.67569532333187</v>
      </c>
      <c r="BG11" s="24">
        <v>818.67569532333187</v>
      </c>
      <c r="BH11" s="23">
        <v>818.67569532333187</v>
      </c>
      <c r="BI11" s="24">
        <v>818.67569532333187</v>
      </c>
      <c r="BJ11" s="23">
        <v>818.67569532333187</v>
      </c>
      <c r="BK11" s="24">
        <v>818.67569532333187</v>
      </c>
      <c r="BL11" s="23">
        <v>818.67569532333187</v>
      </c>
      <c r="BM11" s="24">
        <v>818.67569532333187</v>
      </c>
      <c r="BN11" s="23">
        <v>818.67569532333187</v>
      </c>
      <c r="BO11" s="24">
        <v>818.67569532333187</v>
      </c>
      <c r="BP11" s="23">
        <v>757.19022546134261</v>
      </c>
      <c r="BQ11" s="24">
        <v>0</v>
      </c>
      <c r="BR11" s="23">
        <v>0</v>
      </c>
      <c r="BS11" s="24">
        <v>0</v>
      </c>
      <c r="BT11" s="23">
        <v>0</v>
      </c>
      <c r="BU11" s="24">
        <v>0</v>
      </c>
      <c r="BV11" s="23">
        <v>0</v>
      </c>
      <c r="BW11" s="24">
        <v>0</v>
      </c>
      <c r="BX11" s="23">
        <v>0</v>
      </c>
      <c r="BY11" s="24">
        <v>0</v>
      </c>
      <c r="BZ11" s="23">
        <v>0</v>
      </c>
      <c r="CA11" s="86">
        <v>0</v>
      </c>
      <c r="CB11" s="14"/>
    </row>
    <row r="12" spans="2:80" x14ac:dyDescent="0.25">
      <c r="B12" s="2"/>
      <c r="C12" s="44">
        <f t="shared" si="0"/>
        <v>6</v>
      </c>
      <c r="D12" s="90" t="s">
        <v>62</v>
      </c>
      <c r="E12" s="91" t="s">
        <v>63</v>
      </c>
      <c r="F12" s="90" t="s">
        <v>77</v>
      </c>
      <c r="G12" s="91" t="s">
        <v>65</v>
      </c>
      <c r="H12" s="90" t="s">
        <v>66</v>
      </c>
      <c r="I12" s="91" t="s">
        <v>67</v>
      </c>
      <c r="J12" s="90">
        <v>2011</v>
      </c>
      <c r="K12" s="91"/>
      <c r="L12" s="90" t="s">
        <v>68</v>
      </c>
      <c r="M12" s="91" t="s">
        <v>78</v>
      </c>
      <c r="N12" s="90" t="s">
        <v>73</v>
      </c>
      <c r="O12" s="62">
        <v>0</v>
      </c>
      <c r="P12" s="61">
        <v>0</v>
      </c>
      <c r="Q12" s="92">
        <v>0</v>
      </c>
      <c r="R12" s="3"/>
      <c r="S12" s="93">
        <v>0</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92">
        <v>0</v>
      </c>
      <c r="AW12" s="3"/>
      <c r="AX12" s="93">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92">
        <v>0</v>
      </c>
      <c r="CB12" s="14"/>
    </row>
    <row r="13" spans="2:80" x14ac:dyDescent="0.25">
      <c r="B13" s="2"/>
      <c r="C13" s="21">
        <f t="shared" si="0"/>
        <v>7</v>
      </c>
      <c r="D13" s="94" t="s">
        <v>62</v>
      </c>
      <c r="E13" s="83" t="s">
        <v>79</v>
      </c>
      <c r="F13" s="94" t="s">
        <v>80</v>
      </c>
      <c r="G13" s="83" t="s">
        <v>65</v>
      </c>
      <c r="H13" s="94" t="s">
        <v>81</v>
      </c>
      <c r="I13" s="83" t="s">
        <v>67</v>
      </c>
      <c r="J13" s="94">
        <v>2011</v>
      </c>
      <c r="K13" s="83"/>
      <c r="L13" s="94" t="s">
        <v>68</v>
      </c>
      <c r="M13" s="83" t="s">
        <v>69</v>
      </c>
      <c r="N13" s="94" t="s">
        <v>82</v>
      </c>
      <c r="O13" s="24">
        <v>36</v>
      </c>
      <c r="P13" s="23">
        <v>43.51605283090764</v>
      </c>
      <c r="Q13" s="86">
        <v>130695.97784072667</v>
      </c>
      <c r="R13" s="3"/>
      <c r="S13" s="95">
        <v>46.597798943888534</v>
      </c>
      <c r="T13" s="24">
        <v>46.597798943888534</v>
      </c>
      <c r="U13" s="23">
        <v>46.597798943888534</v>
      </c>
      <c r="V13" s="24">
        <v>29.96297001618942</v>
      </c>
      <c r="W13" s="23">
        <v>29.96297001618942</v>
      </c>
      <c r="X13" s="24">
        <v>29.942121012401334</v>
      </c>
      <c r="Y13" s="23">
        <v>6.3309872532007736</v>
      </c>
      <c r="Z13" s="24">
        <v>6.3309872532007736</v>
      </c>
      <c r="AA13" s="23">
        <v>6.3309872532007736</v>
      </c>
      <c r="AB13" s="24">
        <v>6.3309872532007736</v>
      </c>
      <c r="AC13" s="23">
        <v>6.1132297613504383</v>
      </c>
      <c r="AD13" s="24">
        <v>6.1132297613504383</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6">
        <v>0</v>
      </c>
      <c r="AW13" s="3"/>
      <c r="AX13" s="95">
        <v>121356.32838291893</v>
      </c>
      <c r="AY13" s="24">
        <v>121356.32838291893</v>
      </c>
      <c r="AZ13" s="23">
        <v>121356.32838291893</v>
      </c>
      <c r="BA13" s="24">
        <v>71391.8568888062</v>
      </c>
      <c r="BB13" s="23">
        <v>71391.8568888062</v>
      </c>
      <c r="BC13" s="24">
        <v>71333.623179730566</v>
      </c>
      <c r="BD13" s="23">
        <v>15958.483344850572</v>
      </c>
      <c r="BE13" s="24">
        <v>15958.483344850572</v>
      </c>
      <c r="BF13" s="23">
        <v>15958.483344850572</v>
      </c>
      <c r="BG13" s="24">
        <v>15958.483344850572</v>
      </c>
      <c r="BH13" s="23">
        <v>14526.603137237425</v>
      </c>
      <c r="BI13" s="24">
        <v>14526.603137237425</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6">
        <v>0</v>
      </c>
      <c r="CB13" s="14"/>
    </row>
    <row r="14" spans="2:80" x14ac:dyDescent="0.25">
      <c r="B14" s="2"/>
      <c r="C14" s="44">
        <f t="shared" si="0"/>
        <v>8</v>
      </c>
      <c r="D14" s="90" t="s">
        <v>62</v>
      </c>
      <c r="E14" s="91" t="s">
        <v>79</v>
      </c>
      <c r="F14" s="90" t="s">
        <v>83</v>
      </c>
      <c r="G14" s="91" t="s">
        <v>65</v>
      </c>
      <c r="H14" s="90" t="s">
        <v>81</v>
      </c>
      <c r="I14" s="91" t="s">
        <v>67</v>
      </c>
      <c r="J14" s="90">
        <v>2011</v>
      </c>
      <c r="K14" s="91"/>
      <c r="L14" s="90" t="s">
        <v>68</v>
      </c>
      <c r="M14" s="91" t="s">
        <v>69</v>
      </c>
      <c r="N14" s="90" t="s">
        <v>82</v>
      </c>
      <c r="O14" s="62">
        <v>2</v>
      </c>
      <c r="P14" s="61">
        <v>62.060629760817235</v>
      </c>
      <c r="Q14" s="92">
        <v>364205.23327146086</v>
      </c>
      <c r="R14" s="3"/>
      <c r="S14" s="93">
        <v>46.416708998182678</v>
      </c>
      <c r="T14" s="62">
        <v>46.416708998182678</v>
      </c>
      <c r="U14" s="61">
        <v>46.416708998182678</v>
      </c>
      <c r="V14" s="62">
        <v>46.416708998182678</v>
      </c>
      <c r="W14" s="61">
        <v>46.416708998182678</v>
      </c>
      <c r="X14" s="62">
        <v>46.416708998182678</v>
      </c>
      <c r="Y14" s="61">
        <v>46.416708998182678</v>
      </c>
      <c r="Z14" s="62">
        <v>46.416708998182678</v>
      </c>
      <c r="AA14" s="61">
        <v>46.416708998182678</v>
      </c>
      <c r="AB14" s="62">
        <v>46.416708998182678</v>
      </c>
      <c r="AC14" s="61">
        <v>46.416708998182678</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92">
        <v>0</v>
      </c>
      <c r="AW14" s="3"/>
      <c r="AX14" s="93">
        <v>278296.91205879243</v>
      </c>
      <c r="AY14" s="62">
        <v>278296.91205879243</v>
      </c>
      <c r="AZ14" s="61">
        <v>278296.91205879243</v>
      </c>
      <c r="BA14" s="62">
        <v>278296.91205879243</v>
      </c>
      <c r="BB14" s="61">
        <v>278296.91205879243</v>
      </c>
      <c r="BC14" s="62">
        <v>278296.91205879243</v>
      </c>
      <c r="BD14" s="61">
        <v>278296.91205879243</v>
      </c>
      <c r="BE14" s="62">
        <v>278296.91205879243</v>
      </c>
      <c r="BF14" s="61">
        <v>278296.91205879243</v>
      </c>
      <c r="BG14" s="62">
        <v>278296.91205879243</v>
      </c>
      <c r="BH14" s="61">
        <v>278296.91205879243</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92">
        <v>0</v>
      </c>
      <c r="CB14" s="14"/>
    </row>
    <row r="15" spans="2:80" x14ac:dyDescent="0.25">
      <c r="B15" s="2"/>
      <c r="C15" s="26">
        <f t="shared" si="0"/>
        <v>9</v>
      </c>
      <c r="D15" s="96" t="s">
        <v>62</v>
      </c>
      <c r="E15" s="84" t="s">
        <v>84</v>
      </c>
      <c r="F15" s="96" t="s">
        <v>85</v>
      </c>
      <c r="G15" s="84" t="s">
        <v>65</v>
      </c>
      <c r="H15" s="96" t="s">
        <v>81</v>
      </c>
      <c r="I15" s="84" t="s">
        <v>67</v>
      </c>
      <c r="J15" s="96">
        <v>2011</v>
      </c>
      <c r="K15" s="84"/>
      <c r="L15" s="96" t="s">
        <v>68</v>
      </c>
      <c r="M15" s="84" t="s">
        <v>86</v>
      </c>
      <c r="N15" s="96" t="s">
        <v>82</v>
      </c>
      <c r="O15" s="29">
        <v>9.9688063366534319E-4</v>
      </c>
      <c r="P15" s="28">
        <v>0.13248543621412412</v>
      </c>
      <c r="Q15" s="87">
        <v>680.44520039574149</v>
      </c>
      <c r="R15" s="3"/>
      <c r="S15" s="97">
        <v>6.624271810706206E-2</v>
      </c>
      <c r="T15" s="29">
        <v>6.624271810706206E-2</v>
      </c>
      <c r="U15" s="28">
        <v>6.624271810706206E-2</v>
      </c>
      <c r="V15" s="29">
        <v>6.624271810706206E-2</v>
      </c>
      <c r="W15" s="28">
        <v>6.624271810706206E-2</v>
      </c>
      <c r="X15" s="29">
        <v>6.624271810706206E-2</v>
      </c>
      <c r="Y15" s="28">
        <v>6.624271810706206E-2</v>
      </c>
      <c r="Z15" s="29">
        <v>6.624271810706206E-2</v>
      </c>
      <c r="AA15" s="28">
        <v>6.624271810706206E-2</v>
      </c>
      <c r="AB15" s="29">
        <v>6.624271810706206E-2</v>
      </c>
      <c r="AC15" s="28">
        <v>6.624271810706206E-2</v>
      </c>
      <c r="AD15" s="29">
        <v>6.624271810706206E-2</v>
      </c>
      <c r="AE15" s="28">
        <v>6.624271810706206E-2</v>
      </c>
      <c r="AF15" s="29">
        <v>6.624271810706206E-2</v>
      </c>
      <c r="AG15" s="28">
        <v>6.624271810706206E-2</v>
      </c>
      <c r="AH15" s="29">
        <v>6.624271810706206E-2</v>
      </c>
      <c r="AI15" s="28">
        <v>6.624271810706206E-2</v>
      </c>
      <c r="AJ15" s="29">
        <v>6.624271810706206E-2</v>
      </c>
      <c r="AK15" s="28">
        <v>6.624271810706206E-2</v>
      </c>
      <c r="AL15" s="29">
        <v>6.624271810706206E-2</v>
      </c>
      <c r="AM15" s="28">
        <v>6.624271810706206E-2</v>
      </c>
      <c r="AN15" s="29">
        <v>6.624271810706206E-2</v>
      </c>
      <c r="AO15" s="28">
        <v>6.624271810706206E-2</v>
      </c>
      <c r="AP15" s="29">
        <v>6.624271810706206E-2</v>
      </c>
      <c r="AQ15" s="28">
        <v>6.624271810706206E-2</v>
      </c>
      <c r="AR15" s="29">
        <v>6.624271810706206E-2</v>
      </c>
      <c r="AS15" s="28">
        <v>0</v>
      </c>
      <c r="AT15" s="29">
        <v>0</v>
      </c>
      <c r="AU15" s="28">
        <v>0</v>
      </c>
      <c r="AV15" s="87">
        <v>0</v>
      </c>
      <c r="AW15" s="3"/>
      <c r="AX15" s="97">
        <v>340.22260019787075</v>
      </c>
      <c r="AY15" s="29">
        <v>340.22260019787075</v>
      </c>
      <c r="AZ15" s="28">
        <v>340.22260019787075</v>
      </c>
      <c r="BA15" s="29">
        <v>340.22260019787075</v>
      </c>
      <c r="BB15" s="28">
        <v>340.22260019787075</v>
      </c>
      <c r="BC15" s="29">
        <v>340.22260019787075</v>
      </c>
      <c r="BD15" s="28">
        <v>340.22260019787075</v>
      </c>
      <c r="BE15" s="29">
        <v>340.22260019787075</v>
      </c>
      <c r="BF15" s="28">
        <v>340.22260019787075</v>
      </c>
      <c r="BG15" s="29">
        <v>340.22260019787075</v>
      </c>
      <c r="BH15" s="28">
        <v>340.22260019787075</v>
      </c>
      <c r="BI15" s="29">
        <v>340.22260019787075</v>
      </c>
      <c r="BJ15" s="28">
        <v>340.22260019787075</v>
      </c>
      <c r="BK15" s="29">
        <v>340.22260019787075</v>
      </c>
      <c r="BL15" s="28">
        <v>340.22260019787075</v>
      </c>
      <c r="BM15" s="29">
        <v>340.22260019787075</v>
      </c>
      <c r="BN15" s="28">
        <v>340.22260019787075</v>
      </c>
      <c r="BO15" s="29">
        <v>340.22260019787075</v>
      </c>
      <c r="BP15" s="28">
        <v>340.22260019787075</v>
      </c>
      <c r="BQ15" s="29">
        <v>340.22260019787075</v>
      </c>
      <c r="BR15" s="28">
        <v>340.22260019787075</v>
      </c>
      <c r="BS15" s="29">
        <v>340.22260019787075</v>
      </c>
      <c r="BT15" s="28">
        <v>340.22260019787075</v>
      </c>
      <c r="BU15" s="29">
        <v>340.22260019787075</v>
      </c>
      <c r="BV15" s="28">
        <v>340.22260019787075</v>
      </c>
      <c r="BW15" s="29">
        <v>340.22260019787075</v>
      </c>
      <c r="BX15" s="28">
        <v>0</v>
      </c>
      <c r="BY15" s="29">
        <v>0</v>
      </c>
      <c r="BZ15" s="28">
        <v>0</v>
      </c>
      <c r="CA15" s="87">
        <v>0</v>
      </c>
      <c r="CB15" s="14"/>
    </row>
    <row r="16" spans="2:80" s="9" customFormat="1" ht="6" x14ac:dyDescent="0.25">
      <c r="B16" s="6"/>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8"/>
    </row>
    <row r="17" spans="2:80" x14ac:dyDescent="0.25">
      <c r="B17" s="2"/>
      <c r="C17" s="4" t="s">
        <v>11</v>
      </c>
      <c r="D17" s="98"/>
      <c r="E17" s="98"/>
      <c r="F17" s="98"/>
      <c r="G17" s="98"/>
      <c r="H17" s="98"/>
      <c r="I17" s="98"/>
      <c r="J17" s="98"/>
      <c r="K17" s="98"/>
      <c r="L17" s="98"/>
      <c r="M17" s="98"/>
      <c r="N17" s="98"/>
      <c r="O17" s="98"/>
      <c r="P17" s="10">
        <f>SUM(P$7:P15)</f>
        <v>117.79132078942757</v>
      </c>
      <c r="Q17" s="10">
        <f>SUM(Q$7:Q15)</f>
        <v>600300.76860517776</v>
      </c>
      <c r="R17" s="3"/>
      <c r="S17" s="10">
        <f>SUM(S$7:S15)</f>
        <v>101.02054321678202</v>
      </c>
      <c r="T17" s="10">
        <f>SUM(T$7:T15)</f>
        <v>101.02054321678202</v>
      </c>
      <c r="U17" s="10">
        <f>SUM(U$7:U15)</f>
        <v>101.02054321678202</v>
      </c>
      <c r="V17" s="10">
        <f>SUM(V$7:V15)</f>
        <v>84.010711936925844</v>
      </c>
      <c r="W17" s="10">
        <f>SUM(W$7:W15)</f>
        <v>82.842465252636899</v>
      </c>
      <c r="X17" s="10">
        <f>SUM(X$7:X15)</f>
        <v>79.472986573702613</v>
      </c>
      <c r="Y17" s="10">
        <f>SUM(Y$7:Y15)</f>
        <v>55.399311169732655</v>
      </c>
      <c r="Z17" s="10">
        <f>SUM(Z$7:Z15)</f>
        <v>55.381773938011804</v>
      </c>
      <c r="AA17" s="10">
        <f>SUM(AA$7:AA15)</f>
        <v>55.797777298887986</v>
      </c>
      <c r="AB17" s="10">
        <f>SUM(AB$7:AB15)</f>
        <v>54.549182320042476</v>
      </c>
      <c r="AC17" s="10">
        <f>SUM(AC$7:AC15)</f>
        <v>53.215879124606751</v>
      </c>
      <c r="AD17" s="10">
        <f>SUM(AD$7:AD15)</f>
        <v>6.7990838376730682</v>
      </c>
      <c r="AE17" s="10">
        <f>SUM(AE$7:AE15)</f>
        <v>0.68585407632263051</v>
      </c>
      <c r="AF17" s="10">
        <f>SUM(AF$7:AF15)</f>
        <v>0.67731907936612934</v>
      </c>
      <c r="AG17" s="10">
        <f>SUM(AG$7:AG15)</f>
        <v>0.67731907936612934</v>
      </c>
      <c r="AH17" s="10">
        <f>SUM(AH$7:AH15)</f>
        <v>0.65925508361536744</v>
      </c>
      <c r="AI17" s="10">
        <f>SUM(AI$7:AI15)</f>
        <v>0.50348061626403939</v>
      </c>
      <c r="AJ17" s="10">
        <f>SUM(AJ$7:AJ15)</f>
        <v>0.50348061626403939</v>
      </c>
      <c r="AK17" s="10">
        <f>SUM(AK$7:AK15)</f>
        <v>0.43472649420076814</v>
      </c>
      <c r="AL17" s="10">
        <f>SUM(AL$7:AL15)</f>
        <v>6.624271810706206E-2</v>
      </c>
      <c r="AM17" s="10">
        <f>SUM(AM$7:AM15)</f>
        <v>6.624271810706206E-2</v>
      </c>
      <c r="AN17" s="10">
        <f>SUM(AN$7:AN15)</f>
        <v>6.624271810706206E-2</v>
      </c>
      <c r="AO17" s="10">
        <f>SUM(AO$7:AO15)</f>
        <v>6.624271810706206E-2</v>
      </c>
      <c r="AP17" s="10">
        <f>SUM(AP$7:AP15)</f>
        <v>6.624271810706206E-2</v>
      </c>
      <c r="AQ17" s="10">
        <f>SUM(AQ$7:AQ15)</f>
        <v>6.624271810706206E-2</v>
      </c>
      <c r="AR17" s="10">
        <f>SUM(AR$7:AR15)</f>
        <v>6.624271810706206E-2</v>
      </c>
      <c r="AS17" s="10">
        <f>SUM(AS$7:AS15)</f>
        <v>0</v>
      </c>
      <c r="AT17" s="10">
        <f>SUM(AT$7:AT15)</f>
        <v>0</v>
      </c>
      <c r="AU17" s="10">
        <f>SUM(AU$7:AU15)</f>
        <v>0</v>
      </c>
      <c r="AV17" s="10">
        <f>SUM(AV$7:AV15)</f>
        <v>0</v>
      </c>
      <c r="AW17" s="3"/>
      <c r="AX17" s="10">
        <f>SUM(AX$7:AX15)</f>
        <v>481705.420694703</v>
      </c>
      <c r="AY17" s="10">
        <f>SUM(AY$7:AY15)</f>
        <v>481705.420694703</v>
      </c>
      <c r="AZ17" s="10">
        <f>SUM(AZ$7:AZ15)</f>
        <v>481705.420694703</v>
      </c>
      <c r="BA17" s="10">
        <f>SUM(BA$7:BA15)</f>
        <v>431405.60168954334</v>
      </c>
      <c r="BB17" s="10">
        <f>SUM(BB$7:BB15)</f>
        <v>421821.27878305432</v>
      </c>
      <c r="BC17" s="10">
        <f>SUM(BC$7:BC15)</f>
        <v>393255.47838623554</v>
      </c>
      <c r="BD17" s="10">
        <f>SUM(BD$7:BD15)</f>
        <v>327890.87473229808</v>
      </c>
      <c r="BE17" s="10">
        <f>SUM(BE$7:BE15)</f>
        <v>327737.24858242343</v>
      </c>
      <c r="BF17" s="10">
        <f>SUM(BF$7:BF15)</f>
        <v>336721.62992207729</v>
      </c>
      <c r="BG17" s="10">
        <f>SUM(BG$7:BG15)</f>
        <v>309755.85396031995</v>
      </c>
      <c r="BH17" s="10">
        <f>SUM(BH$7:BH15)</f>
        <v>299053.52526862605</v>
      </c>
      <c r="BI17" s="10">
        <f>SUM(BI$7:BI15)</f>
        <v>20045.49519033563</v>
      </c>
      <c r="BJ17" s="10">
        <f>SUM(BJ$7:BJ15)</f>
        <v>5518.8920530982059</v>
      </c>
      <c r="BK17" s="10">
        <f>SUM(BK$7:BK15)</f>
        <v>4735.5071559402613</v>
      </c>
      <c r="BL17" s="10">
        <f>SUM(BL$7:BL15)</f>
        <v>4735.5071559402613</v>
      </c>
      <c r="BM17" s="10">
        <f>SUM(BM$7:BM15)</f>
        <v>4523.1432735379876</v>
      </c>
      <c r="BN17" s="10">
        <f>SUM(BN$7:BN15)</f>
        <v>1158.8982955212027</v>
      </c>
      <c r="BO17" s="10">
        <f>SUM(BO$7:BO15)</f>
        <v>1158.8982955212027</v>
      </c>
      <c r="BP17" s="10">
        <f>SUM(BP$7:BP15)</f>
        <v>1097.4128256592135</v>
      </c>
      <c r="BQ17" s="10">
        <f>SUM(BQ$7:BQ15)</f>
        <v>340.22260019787075</v>
      </c>
      <c r="BR17" s="10">
        <f>SUM(BR$7:BR15)</f>
        <v>340.22260019787075</v>
      </c>
      <c r="BS17" s="10">
        <f>SUM(BS$7:BS15)</f>
        <v>340.22260019787075</v>
      </c>
      <c r="BT17" s="10">
        <f>SUM(BT$7:BT15)</f>
        <v>340.22260019787075</v>
      </c>
      <c r="BU17" s="10">
        <f>SUM(BU$7:BU15)</f>
        <v>340.22260019787075</v>
      </c>
      <c r="BV17" s="10">
        <f>SUM(BV$7:BV15)</f>
        <v>340.22260019787075</v>
      </c>
      <c r="BW17" s="10">
        <f>SUM(BW$7:BW15)</f>
        <v>340.22260019787075</v>
      </c>
      <c r="BX17" s="10">
        <f>SUM(BX$7:BX15)</f>
        <v>0</v>
      </c>
      <c r="BY17" s="10">
        <f>SUM(BY$7:BY15)</f>
        <v>0</v>
      </c>
      <c r="BZ17" s="10">
        <f>SUM(BZ$7:BZ15)</f>
        <v>0</v>
      </c>
      <c r="CA17" s="10">
        <f>SUM(CA$7:CA15)</f>
        <v>0</v>
      </c>
      <c r="CB17" s="14"/>
    </row>
    <row r="18" spans="2:80" x14ac:dyDescent="0.25">
      <c r="B18" s="33"/>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5"/>
    </row>
  </sheetData>
  <mergeCells count="15">
    <mergeCell ref="Q4:Q5"/>
    <mergeCell ref="C4:C5"/>
    <mergeCell ref="D4:D5"/>
    <mergeCell ref="E4:E5"/>
    <mergeCell ref="P4:P5"/>
    <mergeCell ref="I4:I5"/>
    <mergeCell ref="F4:F5"/>
    <mergeCell ref="G4:G5"/>
    <mergeCell ref="H4:H5"/>
    <mergeCell ref="J4:J5"/>
    <mergeCell ref="K4:K5"/>
    <mergeCell ref="L4:L5"/>
    <mergeCell ref="M4:M5"/>
    <mergeCell ref="N4:N5"/>
    <mergeCell ref="O4:O5"/>
  </mergeCells>
  <conditionalFormatting sqref="O7:Q15 S7:AV15 AX7:CA15">
    <cfRule type="cellIs" dxfId="3" priority="1" operator="equal">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CB23"/>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8.7109375" style="5" customWidth="1"/>
    <col min="18" max="18" width="1.140625" style="5" customWidth="1"/>
    <col min="19" max="19" width="3.28515625" style="5" customWidth="1"/>
    <col min="20" max="23" width="4.7109375" style="5" customWidth="1"/>
    <col min="24" max="34" width="3.5703125" style="5" customWidth="1"/>
    <col min="35" max="48" width="3.28515625" style="5" customWidth="1"/>
    <col min="49" max="49" width="1.140625" style="5" customWidth="1"/>
    <col min="50" max="50" width="7.5703125" style="5" customWidth="1"/>
    <col min="51" max="60" width="8.7109375" style="5" customWidth="1"/>
    <col min="61" max="65" width="7.5703125" style="5" customWidth="1"/>
    <col min="66" max="70" width="6.42578125" style="5" customWidth="1"/>
    <col min="71"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78" t="s">
        <v>0</v>
      </c>
      <c r="D4" s="78" t="s">
        <v>44</v>
      </c>
      <c r="E4" s="78" t="s">
        <v>21</v>
      </c>
      <c r="F4" s="78" t="s">
        <v>45</v>
      </c>
      <c r="G4" s="78" t="s">
        <v>46</v>
      </c>
      <c r="H4" s="78" t="s">
        <v>47</v>
      </c>
      <c r="I4" s="78" t="s">
        <v>48</v>
      </c>
      <c r="J4" s="78" t="s">
        <v>49</v>
      </c>
      <c r="K4" s="78" t="s">
        <v>50</v>
      </c>
      <c r="L4" s="78" t="s">
        <v>51</v>
      </c>
      <c r="M4" s="78" t="s">
        <v>52</v>
      </c>
      <c r="N4" s="78" t="s">
        <v>53</v>
      </c>
      <c r="O4" s="78" t="s">
        <v>54</v>
      </c>
      <c r="P4" s="78" t="s">
        <v>55</v>
      </c>
      <c r="Q4" s="78"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78"/>
      <c r="D5" s="79"/>
      <c r="E5" s="79"/>
      <c r="F5" s="79"/>
      <c r="G5" s="79"/>
      <c r="H5" s="79"/>
      <c r="I5" s="79"/>
      <c r="J5" s="79"/>
      <c r="K5" s="79"/>
      <c r="L5" s="79"/>
      <c r="M5" s="79"/>
      <c r="N5" s="79"/>
      <c r="O5" s="79"/>
      <c r="P5" s="79"/>
      <c r="Q5" s="79"/>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0" si="0">C6+1</f>
        <v>1</v>
      </c>
      <c r="D7" s="88" t="s">
        <v>62</v>
      </c>
      <c r="E7" s="82" t="s">
        <v>79</v>
      </c>
      <c r="F7" s="88" t="s">
        <v>80</v>
      </c>
      <c r="G7" s="82" t="s">
        <v>65</v>
      </c>
      <c r="H7" s="88" t="s">
        <v>87</v>
      </c>
      <c r="I7" s="82" t="s">
        <v>67</v>
      </c>
      <c r="J7" s="88">
        <v>2012</v>
      </c>
      <c r="K7" s="82"/>
      <c r="L7" s="88" t="s">
        <v>88</v>
      </c>
      <c r="M7" s="82" t="s">
        <v>89</v>
      </c>
      <c r="N7" s="88" t="s">
        <v>82</v>
      </c>
      <c r="O7" s="20">
        <v>97</v>
      </c>
      <c r="P7" s="19">
        <v>164.24362028223476</v>
      </c>
      <c r="Q7" s="85">
        <v>274925.40968341933</v>
      </c>
      <c r="R7" s="3"/>
      <c r="S7" s="89">
        <v>0</v>
      </c>
      <c r="T7" s="20">
        <v>85.279804989231167</v>
      </c>
      <c r="U7" s="19">
        <v>85.279804989231167</v>
      </c>
      <c r="V7" s="20">
        <v>85.279804989231167</v>
      </c>
      <c r="W7" s="19">
        <v>63.836756969699756</v>
      </c>
      <c r="X7" s="20">
        <v>63.836756969699756</v>
      </c>
      <c r="Y7" s="19">
        <v>23.903303686566272</v>
      </c>
      <c r="Z7" s="20">
        <v>23.903303686566272</v>
      </c>
      <c r="AA7" s="19">
        <v>23.903303686566272</v>
      </c>
      <c r="AB7" s="20">
        <v>23.903303686566272</v>
      </c>
      <c r="AC7" s="19">
        <v>23.903303686566272</v>
      </c>
      <c r="AD7" s="20">
        <v>23.118910941323218</v>
      </c>
      <c r="AE7" s="19">
        <v>23.118910941323218</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0</v>
      </c>
      <c r="AY7" s="20">
        <v>315820.16315418587</v>
      </c>
      <c r="AZ7" s="19">
        <v>315820.16315418592</v>
      </c>
      <c r="BA7" s="20">
        <v>315820.16315418592</v>
      </c>
      <c r="BB7" s="19">
        <v>229715.07916366626</v>
      </c>
      <c r="BC7" s="20">
        <v>229715.07916366626</v>
      </c>
      <c r="BD7" s="19">
        <v>89527.518413923317</v>
      </c>
      <c r="BE7" s="20">
        <v>89527.518413923317</v>
      </c>
      <c r="BF7" s="19">
        <v>89527.518413923317</v>
      </c>
      <c r="BG7" s="20">
        <v>89527.518413923317</v>
      </c>
      <c r="BH7" s="19">
        <v>89527.518413923317</v>
      </c>
      <c r="BI7" s="20">
        <v>81852.406221574827</v>
      </c>
      <c r="BJ7" s="19">
        <v>81852.406221574827</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62</v>
      </c>
      <c r="E8" s="91" t="s">
        <v>79</v>
      </c>
      <c r="F8" s="90" t="s">
        <v>83</v>
      </c>
      <c r="G8" s="91" t="s">
        <v>65</v>
      </c>
      <c r="H8" s="90" t="s">
        <v>87</v>
      </c>
      <c r="I8" s="91" t="s">
        <v>67</v>
      </c>
      <c r="J8" s="90">
        <v>2012</v>
      </c>
      <c r="K8" s="91"/>
      <c r="L8" s="90" t="s">
        <v>88</v>
      </c>
      <c r="M8" s="91" t="s">
        <v>89</v>
      </c>
      <c r="N8" s="90" t="s">
        <v>82</v>
      </c>
      <c r="O8" s="62">
        <v>1</v>
      </c>
      <c r="P8" s="61">
        <v>12.705592973751067</v>
      </c>
      <c r="Q8" s="92">
        <v>8623.497940249119</v>
      </c>
      <c r="R8" s="3"/>
      <c r="S8" s="93">
        <v>0</v>
      </c>
      <c r="T8" s="62">
        <v>9.5530774238729812</v>
      </c>
      <c r="U8" s="61">
        <v>9.5530774238729812</v>
      </c>
      <c r="V8" s="62">
        <v>9.5530774238729812</v>
      </c>
      <c r="W8" s="61">
        <v>9.5530774238729812</v>
      </c>
      <c r="X8" s="62">
        <v>9.5530774238729812</v>
      </c>
      <c r="Y8" s="61">
        <v>9.5530774238729812</v>
      </c>
      <c r="Z8" s="62">
        <v>9.5530774238729812</v>
      </c>
      <c r="AA8" s="61">
        <v>9.5530774238729812</v>
      </c>
      <c r="AB8" s="62">
        <v>9.5530774238729812</v>
      </c>
      <c r="AC8" s="61">
        <v>9.5530774238729812</v>
      </c>
      <c r="AD8" s="62">
        <v>9.5530774238729812</v>
      </c>
      <c r="AE8" s="61">
        <v>9.5530774238729812</v>
      </c>
      <c r="AF8" s="62">
        <v>9.5530774238729812</v>
      </c>
      <c r="AG8" s="61">
        <v>9.5530774238729812</v>
      </c>
      <c r="AH8" s="62">
        <v>9.5530774238729812</v>
      </c>
      <c r="AI8" s="61">
        <v>0</v>
      </c>
      <c r="AJ8" s="62">
        <v>0</v>
      </c>
      <c r="AK8" s="61">
        <v>0</v>
      </c>
      <c r="AL8" s="62">
        <v>0</v>
      </c>
      <c r="AM8" s="61">
        <v>0</v>
      </c>
      <c r="AN8" s="62">
        <v>0</v>
      </c>
      <c r="AO8" s="61">
        <v>0</v>
      </c>
      <c r="AP8" s="62">
        <v>0</v>
      </c>
      <c r="AQ8" s="61">
        <v>0</v>
      </c>
      <c r="AR8" s="62">
        <v>0</v>
      </c>
      <c r="AS8" s="61">
        <v>0</v>
      </c>
      <c r="AT8" s="62">
        <v>0</v>
      </c>
      <c r="AU8" s="61">
        <v>0</v>
      </c>
      <c r="AV8" s="92">
        <v>0</v>
      </c>
      <c r="AW8" s="3"/>
      <c r="AX8" s="93">
        <v>0</v>
      </c>
      <c r="AY8" s="62">
        <v>6483.8330377812936</v>
      </c>
      <c r="AZ8" s="61">
        <v>6483.8330377812936</v>
      </c>
      <c r="BA8" s="62">
        <v>6483.8330377812936</v>
      </c>
      <c r="BB8" s="61">
        <v>6483.8330377812936</v>
      </c>
      <c r="BC8" s="62">
        <v>6483.8330377812936</v>
      </c>
      <c r="BD8" s="61">
        <v>6483.8330377812936</v>
      </c>
      <c r="BE8" s="62">
        <v>6483.8330377812936</v>
      </c>
      <c r="BF8" s="61">
        <v>6483.8330377812936</v>
      </c>
      <c r="BG8" s="62">
        <v>6483.8330377812936</v>
      </c>
      <c r="BH8" s="61">
        <v>6483.8330377812936</v>
      </c>
      <c r="BI8" s="62">
        <v>6483.8330377812936</v>
      </c>
      <c r="BJ8" s="61">
        <v>6483.8330377812936</v>
      </c>
      <c r="BK8" s="62">
        <v>6483.8330377812936</v>
      </c>
      <c r="BL8" s="61">
        <v>6483.8330377812936</v>
      </c>
      <c r="BM8" s="62">
        <v>6483.8330377812936</v>
      </c>
      <c r="BN8" s="61">
        <v>0</v>
      </c>
      <c r="BO8" s="62">
        <v>0</v>
      </c>
      <c r="BP8" s="61">
        <v>0</v>
      </c>
      <c r="BQ8" s="62">
        <v>0</v>
      </c>
      <c r="BR8" s="61">
        <v>0</v>
      </c>
      <c r="BS8" s="62">
        <v>0</v>
      </c>
      <c r="BT8" s="61">
        <v>0</v>
      </c>
      <c r="BU8" s="62">
        <v>0</v>
      </c>
      <c r="BV8" s="61">
        <v>0</v>
      </c>
      <c r="BW8" s="62">
        <v>0</v>
      </c>
      <c r="BX8" s="61">
        <v>0</v>
      </c>
      <c r="BY8" s="62">
        <v>0</v>
      </c>
      <c r="BZ8" s="61">
        <v>0</v>
      </c>
      <c r="CA8" s="92">
        <v>0</v>
      </c>
      <c r="CB8" s="14"/>
    </row>
    <row r="9" spans="2:80" x14ac:dyDescent="0.25">
      <c r="B9" s="2"/>
      <c r="C9" s="21">
        <f t="shared" si="0"/>
        <v>3</v>
      </c>
      <c r="D9" s="94" t="s">
        <v>62</v>
      </c>
      <c r="E9" s="83" t="s">
        <v>79</v>
      </c>
      <c r="F9" s="94" t="s">
        <v>90</v>
      </c>
      <c r="G9" s="83" t="s">
        <v>65</v>
      </c>
      <c r="H9" s="94" t="s">
        <v>87</v>
      </c>
      <c r="I9" s="83" t="s">
        <v>67</v>
      </c>
      <c r="J9" s="94">
        <v>2012</v>
      </c>
      <c r="K9" s="83"/>
      <c r="L9" s="94" t="s">
        <v>88</v>
      </c>
      <c r="M9" s="83" t="s">
        <v>89</v>
      </c>
      <c r="N9" s="94" t="s">
        <v>91</v>
      </c>
      <c r="O9" s="24">
        <v>3</v>
      </c>
      <c r="P9" s="23">
        <v>20.65692677196348</v>
      </c>
      <c r="Q9" s="86">
        <v>40409.751239698795</v>
      </c>
      <c r="R9" s="3"/>
      <c r="S9" s="95">
        <v>0</v>
      </c>
      <c r="T9" s="24">
        <v>15.531523888694348</v>
      </c>
      <c r="U9" s="23">
        <v>15.531523888694348</v>
      </c>
      <c r="V9" s="24">
        <v>15.531523888694348</v>
      </c>
      <c r="W9" s="23">
        <v>15.531523888694348</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6">
        <v>0</v>
      </c>
      <c r="AW9" s="3"/>
      <c r="AX9" s="95">
        <v>0</v>
      </c>
      <c r="AY9" s="24">
        <v>75528.763387689221</v>
      </c>
      <c r="AZ9" s="23">
        <v>75528.763387689221</v>
      </c>
      <c r="BA9" s="24">
        <v>75528.763387689221</v>
      </c>
      <c r="BB9" s="23">
        <v>75528.763387689221</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6">
        <v>0</v>
      </c>
      <c r="CB9" s="14"/>
    </row>
    <row r="10" spans="2:80" x14ac:dyDescent="0.25">
      <c r="B10" s="2"/>
      <c r="C10" s="44">
        <f t="shared" si="0"/>
        <v>4</v>
      </c>
      <c r="D10" s="90" t="s">
        <v>62</v>
      </c>
      <c r="E10" s="91" t="s">
        <v>63</v>
      </c>
      <c r="F10" s="90" t="s">
        <v>64</v>
      </c>
      <c r="G10" s="91" t="s">
        <v>65</v>
      </c>
      <c r="H10" s="90" t="s">
        <v>66</v>
      </c>
      <c r="I10" s="91" t="s">
        <v>67</v>
      </c>
      <c r="J10" s="90">
        <v>2012</v>
      </c>
      <c r="K10" s="91"/>
      <c r="L10" s="90" t="s">
        <v>88</v>
      </c>
      <c r="M10" s="91" t="s">
        <v>89</v>
      </c>
      <c r="N10" s="90" t="s">
        <v>70</v>
      </c>
      <c r="O10" s="62">
        <v>9.4075807289285613</v>
      </c>
      <c r="P10" s="61">
        <v>1.7718136216153062</v>
      </c>
      <c r="Q10" s="92">
        <v>4458.5713677383574</v>
      </c>
      <c r="R10" s="3"/>
      <c r="S10" s="93">
        <v>0</v>
      </c>
      <c r="T10" s="62">
        <v>1.3321906929438392</v>
      </c>
      <c r="U10" s="61">
        <v>1.3321906929438392</v>
      </c>
      <c r="V10" s="62">
        <v>1.3321906929438392</v>
      </c>
      <c r="W10" s="61">
        <v>1.2448983172735044</v>
      </c>
      <c r="X10" s="62">
        <v>0</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92">
        <v>0</v>
      </c>
      <c r="AW10" s="3"/>
      <c r="AX10" s="93">
        <v>0</v>
      </c>
      <c r="AY10" s="62">
        <v>2297.792195821457</v>
      </c>
      <c r="AZ10" s="61">
        <v>2297.792195821457</v>
      </c>
      <c r="BA10" s="62">
        <v>2297.792195821457</v>
      </c>
      <c r="BB10" s="61">
        <v>2219.7306030180116</v>
      </c>
      <c r="BC10" s="62">
        <v>0</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92">
        <v>0</v>
      </c>
      <c r="CB10" s="14"/>
    </row>
    <row r="11" spans="2:80" x14ac:dyDescent="0.25">
      <c r="B11" s="2"/>
      <c r="C11" s="21">
        <f t="shared" si="0"/>
        <v>5</v>
      </c>
      <c r="D11" s="94" t="s">
        <v>62</v>
      </c>
      <c r="E11" s="83" t="s">
        <v>63</v>
      </c>
      <c r="F11" s="94" t="s">
        <v>71</v>
      </c>
      <c r="G11" s="83" t="s">
        <v>65</v>
      </c>
      <c r="H11" s="94" t="s">
        <v>66</v>
      </c>
      <c r="I11" s="83" t="s">
        <v>67</v>
      </c>
      <c r="J11" s="94">
        <v>2012</v>
      </c>
      <c r="K11" s="83"/>
      <c r="L11" s="94" t="s">
        <v>88</v>
      </c>
      <c r="M11" s="83" t="s">
        <v>89</v>
      </c>
      <c r="N11" s="94" t="s">
        <v>70</v>
      </c>
      <c r="O11" s="24">
        <v>38.351326097071237</v>
      </c>
      <c r="P11" s="23">
        <v>2.7587086470667748</v>
      </c>
      <c r="Q11" s="86">
        <v>32996.840812295275</v>
      </c>
      <c r="R11" s="3"/>
      <c r="S11" s="95">
        <v>0</v>
      </c>
      <c r="T11" s="24">
        <v>2.0742170278697554</v>
      </c>
      <c r="U11" s="23">
        <v>2.0742170278697554</v>
      </c>
      <c r="V11" s="24">
        <v>2.0742170278697554</v>
      </c>
      <c r="W11" s="23">
        <v>2.0742170278697554</v>
      </c>
      <c r="X11" s="24">
        <v>1.279831398514188</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6">
        <v>0</v>
      </c>
      <c r="AW11" s="3"/>
      <c r="AX11" s="95">
        <v>0</v>
      </c>
      <c r="AY11" s="24">
        <v>15584.638286646952</v>
      </c>
      <c r="AZ11" s="23">
        <v>15584.638286646952</v>
      </c>
      <c r="BA11" s="24">
        <v>15584.638286646952</v>
      </c>
      <c r="BB11" s="23">
        <v>15584.638286646952</v>
      </c>
      <c r="BC11" s="24">
        <v>9734.0591075611956</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6">
        <v>0</v>
      </c>
      <c r="CB11" s="14"/>
    </row>
    <row r="12" spans="2:80" x14ac:dyDescent="0.25">
      <c r="B12" s="2"/>
      <c r="C12" s="44">
        <f t="shared" si="0"/>
        <v>6</v>
      </c>
      <c r="D12" s="90" t="s">
        <v>62</v>
      </c>
      <c r="E12" s="91" t="s">
        <v>63</v>
      </c>
      <c r="F12" s="90" t="s">
        <v>72</v>
      </c>
      <c r="G12" s="91" t="s">
        <v>65</v>
      </c>
      <c r="H12" s="90" t="s">
        <v>66</v>
      </c>
      <c r="I12" s="91" t="s">
        <v>67</v>
      </c>
      <c r="J12" s="90">
        <v>2012</v>
      </c>
      <c r="K12" s="91"/>
      <c r="L12" s="90" t="s">
        <v>88</v>
      </c>
      <c r="M12" s="91" t="s">
        <v>89</v>
      </c>
      <c r="N12" s="90" t="s">
        <v>73</v>
      </c>
      <c r="O12" s="62">
        <v>1126.0487084924553</v>
      </c>
      <c r="P12" s="61">
        <v>2.089252330964507</v>
      </c>
      <c r="Q12" s="92">
        <v>31016.545799364128</v>
      </c>
      <c r="R12" s="3"/>
      <c r="S12" s="93">
        <v>0</v>
      </c>
      <c r="T12" s="62">
        <v>1.5708664142590276</v>
      </c>
      <c r="U12" s="61">
        <v>1.5708664142590276</v>
      </c>
      <c r="V12" s="62">
        <v>1.5708664142590276</v>
      </c>
      <c r="W12" s="61">
        <v>1.5708664142590276</v>
      </c>
      <c r="X12" s="62">
        <v>1.4378443648502945</v>
      </c>
      <c r="Y12" s="61">
        <v>1.2167551691935654</v>
      </c>
      <c r="Z12" s="62">
        <v>0.91090295615497519</v>
      </c>
      <c r="AA12" s="61">
        <v>0.90753977771620176</v>
      </c>
      <c r="AB12" s="62">
        <v>0.90753977771620176</v>
      </c>
      <c r="AC12" s="61">
        <v>0.58528241248632651</v>
      </c>
      <c r="AD12" s="62">
        <v>0.22898542756698592</v>
      </c>
      <c r="AE12" s="61">
        <v>0.2289653222279808</v>
      </c>
      <c r="AF12" s="62">
        <v>0.2289653222279808</v>
      </c>
      <c r="AG12" s="61">
        <v>0.22503610817587066</v>
      </c>
      <c r="AH12" s="62">
        <v>0.22503610817587066</v>
      </c>
      <c r="AI12" s="61">
        <v>0.21944494094334646</v>
      </c>
      <c r="AJ12" s="62">
        <v>6.1572017616518537E-2</v>
      </c>
      <c r="AK12" s="61">
        <v>6.1572017616518537E-2</v>
      </c>
      <c r="AL12" s="62">
        <v>6.1572017616518537E-2</v>
      </c>
      <c r="AM12" s="61">
        <v>6.1572017616518537E-2</v>
      </c>
      <c r="AN12" s="62">
        <v>0</v>
      </c>
      <c r="AO12" s="61">
        <v>0</v>
      </c>
      <c r="AP12" s="62">
        <v>0</v>
      </c>
      <c r="AQ12" s="61">
        <v>0</v>
      </c>
      <c r="AR12" s="62">
        <v>0</v>
      </c>
      <c r="AS12" s="61">
        <v>0</v>
      </c>
      <c r="AT12" s="62">
        <v>0</v>
      </c>
      <c r="AU12" s="61">
        <v>0</v>
      </c>
      <c r="AV12" s="92">
        <v>0</v>
      </c>
      <c r="AW12" s="3"/>
      <c r="AX12" s="93">
        <v>0</v>
      </c>
      <c r="AY12" s="62">
        <v>28426.28731595966</v>
      </c>
      <c r="AZ12" s="61">
        <v>28426.28731595966</v>
      </c>
      <c r="BA12" s="62">
        <v>28426.28731595966</v>
      </c>
      <c r="BB12" s="61">
        <v>28426.28731595966</v>
      </c>
      <c r="BC12" s="62">
        <v>25553.423943045571</v>
      </c>
      <c r="BD12" s="61">
        <v>20778.583567540485</v>
      </c>
      <c r="BE12" s="62">
        <v>14173.125117089092</v>
      </c>
      <c r="BF12" s="61">
        <v>14143.663673965435</v>
      </c>
      <c r="BG12" s="62">
        <v>14143.663673965435</v>
      </c>
      <c r="BH12" s="61">
        <v>7183.9048570190644</v>
      </c>
      <c r="BI12" s="62">
        <v>5331.3944353896813</v>
      </c>
      <c r="BJ12" s="61">
        <v>5165.7034421985918</v>
      </c>
      <c r="BK12" s="62">
        <v>5165.7034421985918</v>
      </c>
      <c r="BL12" s="61">
        <v>4805.0604376595857</v>
      </c>
      <c r="BM12" s="62">
        <v>4805.0604376595857</v>
      </c>
      <c r="BN12" s="61">
        <v>4739.3295773869286</v>
      </c>
      <c r="BO12" s="62">
        <v>1329.7644638100419</v>
      </c>
      <c r="BP12" s="61">
        <v>1329.7644638100419</v>
      </c>
      <c r="BQ12" s="62">
        <v>1329.7644638100419</v>
      </c>
      <c r="BR12" s="61">
        <v>1329.7644638100419</v>
      </c>
      <c r="BS12" s="62">
        <v>0</v>
      </c>
      <c r="BT12" s="61">
        <v>0</v>
      </c>
      <c r="BU12" s="62">
        <v>0</v>
      </c>
      <c r="BV12" s="61">
        <v>0</v>
      </c>
      <c r="BW12" s="62">
        <v>0</v>
      </c>
      <c r="BX12" s="61">
        <v>0</v>
      </c>
      <c r="BY12" s="62">
        <v>0</v>
      </c>
      <c r="BZ12" s="61">
        <v>0</v>
      </c>
      <c r="CA12" s="92">
        <v>0</v>
      </c>
      <c r="CB12" s="14"/>
    </row>
    <row r="13" spans="2:80" x14ac:dyDescent="0.25">
      <c r="B13" s="2"/>
      <c r="C13" s="21">
        <f t="shared" si="0"/>
        <v>7</v>
      </c>
      <c r="D13" s="94" t="s">
        <v>62</v>
      </c>
      <c r="E13" s="83" t="s">
        <v>63</v>
      </c>
      <c r="F13" s="94" t="s">
        <v>74</v>
      </c>
      <c r="G13" s="83" t="s">
        <v>65</v>
      </c>
      <c r="H13" s="94" t="s">
        <v>66</v>
      </c>
      <c r="I13" s="83" t="s">
        <v>67</v>
      </c>
      <c r="J13" s="94">
        <v>2012</v>
      </c>
      <c r="K13" s="83"/>
      <c r="L13" s="94" t="s">
        <v>88</v>
      </c>
      <c r="M13" s="83" t="s">
        <v>89</v>
      </c>
      <c r="N13" s="94" t="s">
        <v>73</v>
      </c>
      <c r="O13" s="24">
        <v>32.787815142927975</v>
      </c>
      <c r="P13" s="23">
        <v>0.32527139562912999</v>
      </c>
      <c r="Q13" s="86">
        <v>1484.0628416218267</v>
      </c>
      <c r="R13" s="3"/>
      <c r="S13" s="95">
        <v>0</v>
      </c>
      <c r="T13" s="24">
        <v>0.24456495911964662</v>
      </c>
      <c r="U13" s="23">
        <v>0.24456495911964662</v>
      </c>
      <c r="V13" s="24">
        <v>0.24456495911964662</v>
      </c>
      <c r="W13" s="23">
        <v>0.24456495911964662</v>
      </c>
      <c r="X13" s="24">
        <v>0.24353259769290675</v>
      </c>
      <c r="Y13" s="23">
        <v>0.24353259769290675</v>
      </c>
      <c r="Z13" s="24">
        <v>0.20772069639225127</v>
      </c>
      <c r="AA13" s="23">
        <v>0.207287023383041</v>
      </c>
      <c r="AB13" s="24">
        <v>0.207287023383041</v>
      </c>
      <c r="AC13" s="23">
        <v>0.207287023383041</v>
      </c>
      <c r="AD13" s="24">
        <v>3.812980205982208E-3</v>
      </c>
      <c r="AE13" s="23">
        <v>3.810354262398175E-3</v>
      </c>
      <c r="AF13" s="24">
        <v>3.810354262398175E-3</v>
      </c>
      <c r="AG13" s="23">
        <v>3.6731468140022501E-3</v>
      </c>
      <c r="AH13" s="24">
        <v>3.6731468140022501E-3</v>
      </c>
      <c r="AI13" s="23">
        <v>3.4310096503889988E-3</v>
      </c>
      <c r="AJ13" s="24">
        <v>0</v>
      </c>
      <c r="AK13" s="23">
        <v>0</v>
      </c>
      <c r="AL13" s="24">
        <v>0</v>
      </c>
      <c r="AM13" s="23">
        <v>0</v>
      </c>
      <c r="AN13" s="24">
        <v>0</v>
      </c>
      <c r="AO13" s="23">
        <v>0</v>
      </c>
      <c r="AP13" s="24">
        <v>0</v>
      </c>
      <c r="AQ13" s="23">
        <v>0</v>
      </c>
      <c r="AR13" s="24">
        <v>0</v>
      </c>
      <c r="AS13" s="23">
        <v>0</v>
      </c>
      <c r="AT13" s="24">
        <v>0</v>
      </c>
      <c r="AU13" s="23">
        <v>0</v>
      </c>
      <c r="AV13" s="86">
        <v>0</v>
      </c>
      <c r="AW13" s="3"/>
      <c r="AX13" s="95">
        <v>0</v>
      </c>
      <c r="AY13" s="24">
        <v>1484.0628416218267</v>
      </c>
      <c r="AZ13" s="23">
        <v>1484.0628416218267</v>
      </c>
      <c r="BA13" s="24">
        <v>1484.0628416218267</v>
      </c>
      <c r="BB13" s="23">
        <v>1484.0628416218267</v>
      </c>
      <c r="BC13" s="24">
        <v>1461.7670392065652</v>
      </c>
      <c r="BD13" s="23">
        <v>1461.7670392065652</v>
      </c>
      <c r="BE13" s="24">
        <v>688.34112960459618</v>
      </c>
      <c r="BF13" s="23">
        <v>684.54215404391414</v>
      </c>
      <c r="BG13" s="24">
        <v>684.54215404391414</v>
      </c>
      <c r="BH13" s="23">
        <v>684.54215404391414</v>
      </c>
      <c r="BI13" s="24">
        <v>111.18013881991169</v>
      </c>
      <c r="BJ13" s="23">
        <v>89.53935970192191</v>
      </c>
      <c r="BK13" s="24">
        <v>89.53935970192191</v>
      </c>
      <c r="BL13" s="23">
        <v>76.945770811527268</v>
      </c>
      <c r="BM13" s="24">
        <v>76.945770811527268</v>
      </c>
      <c r="BN13" s="23">
        <v>74.099158752475176</v>
      </c>
      <c r="BO13" s="24">
        <v>0</v>
      </c>
      <c r="BP13" s="23">
        <v>0</v>
      </c>
      <c r="BQ13" s="24">
        <v>0</v>
      </c>
      <c r="BR13" s="23">
        <v>0</v>
      </c>
      <c r="BS13" s="24">
        <v>0</v>
      </c>
      <c r="BT13" s="23">
        <v>0</v>
      </c>
      <c r="BU13" s="24">
        <v>0</v>
      </c>
      <c r="BV13" s="23">
        <v>0</v>
      </c>
      <c r="BW13" s="24">
        <v>0</v>
      </c>
      <c r="BX13" s="23">
        <v>0</v>
      </c>
      <c r="BY13" s="24">
        <v>0</v>
      </c>
      <c r="BZ13" s="23">
        <v>0</v>
      </c>
      <c r="CA13" s="86">
        <v>0</v>
      </c>
      <c r="CB13" s="14"/>
    </row>
    <row r="14" spans="2:80" x14ac:dyDescent="0.25">
      <c r="B14" s="2"/>
      <c r="C14" s="44">
        <f t="shared" si="0"/>
        <v>8</v>
      </c>
      <c r="D14" s="90" t="s">
        <v>62</v>
      </c>
      <c r="E14" s="91" t="s">
        <v>63</v>
      </c>
      <c r="F14" s="90" t="s">
        <v>75</v>
      </c>
      <c r="G14" s="91" t="s">
        <v>65</v>
      </c>
      <c r="H14" s="90" t="s">
        <v>66</v>
      </c>
      <c r="I14" s="91" t="s">
        <v>67</v>
      </c>
      <c r="J14" s="90">
        <v>2012</v>
      </c>
      <c r="K14" s="91"/>
      <c r="L14" s="90" t="s">
        <v>88</v>
      </c>
      <c r="M14" s="91" t="s">
        <v>89</v>
      </c>
      <c r="N14" s="90" t="s">
        <v>76</v>
      </c>
      <c r="O14" s="62">
        <v>0.96482000676057922</v>
      </c>
      <c r="P14" s="61">
        <v>0.28807381789212133</v>
      </c>
      <c r="Q14" s="92">
        <v>897.02030835305118</v>
      </c>
      <c r="R14" s="3"/>
      <c r="S14" s="93">
        <v>0</v>
      </c>
      <c r="T14" s="62">
        <v>0.21659685555798594</v>
      </c>
      <c r="U14" s="61">
        <v>0.21659685555798594</v>
      </c>
      <c r="V14" s="62">
        <v>0.21659685555798594</v>
      </c>
      <c r="W14" s="61">
        <v>0.21659685555798594</v>
      </c>
      <c r="X14" s="62">
        <v>0.21659685555798594</v>
      </c>
      <c r="Y14" s="61">
        <v>0.21659685555798594</v>
      </c>
      <c r="Z14" s="62">
        <v>0.21659685555798594</v>
      </c>
      <c r="AA14" s="61">
        <v>0.21659685555798594</v>
      </c>
      <c r="AB14" s="62">
        <v>0.21659685555798594</v>
      </c>
      <c r="AC14" s="61">
        <v>0.21659685555798594</v>
      </c>
      <c r="AD14" s="62">
        <v>0.21659685555798594</v>
      </c>
      <c r="AE14" s="61">
        <v>0.21659685555798594</v>
      </c>
      <c r="AF14" s="62">
        <v>0.21659685555798594</v>
      </c>
      <c r="AG14" s="61">
        <v>0.21659685555798594</v>
      </c>
      <c r="AH14" s="62">
        <v>0.21659685555798594</v>
      </c>
      <c r="AI14" s="61">
        <v>0.21659685555798594</v>
      </c>
      <c r="AJ14" s="62">
        <v>0.21659685555798594</v>
      </c>
      <c r="AK14" s="61">
        <v>0.21659685555798594</v>
      </c>
      <c r="AL14" s="62">
        <v>0.17367384229681601</v>
      </c>
      <c r="AM14" s="61">
        <v>0</v>
      </c>
      <c r="AN14" s="62">
        <v>0</v>
      </c>
      <c r="AO14" s="61">
        <v>0</v>
      </c>
      <c r="AP14" s="62">
        <v>0</v>
      </c>
      <c r="AQ14" s="61">
        <v>0</v>
      </c>
      <c r="AR14" s="62">
        <v>0</v>
      </c>
      <c r="AS14" s="61">
        <v>0</v>
      </c>
      <c r="AT14" s="62">
        <v>0</v>
      </c>
      <c r="AU14" s="61">
        <v>0</v>
      </c>
      <c r="AV14" s="92">
        <v>0</v>
      </c>
      <c r="AW14" s="3"/>
      <c r="AX14" s="93">
        <v>0</v>
      </c>
      <c r="AY14" s="62">
        <v>373.6511442107049</v>
      </c>
      <c r="AZ14" s="61">
        <v>373.6511442107049</v>
      </c>
      <c r="BA14" s="62">
        <v>373.6511442107049</v>
      </c>
      <c r="BB14" s="61">
        <v>373.6511442107049</v>
      </c>
      <c r="BC14" s="62">
        <v>373.6511442107049</v>
      </c>
      <c r="BD14" s="61">
        <v>373.6511442107049</v>
      </c>
      <c r="BE14" s="62">
        <v>373.6511442107049</v>
      </c>
      <c r="BF14" s="61">
        <v>373.6511442107049</v>
      </c>
      <c r="BG14" s="62">
        <v>373.6511442107049</v>
      </c>
      <c r="BH14" s="61">
        <v>373.6511442107049</v>
      </c>
      <c r="BI14" s="62">
        <v>373.6511442107049</v>
      </c>
      <c r="BJ14" s="61">
        <v>373.6511442107049</v>
      </c>
      <c r="BK14" s="62">
        <v>373.6511442107049</v>
      </c>
      <c r="BL14" s="61">
        <v>373.6511442107049</v>
      </c>
      <c r="BM14" s="62">
        <v>373.6511442107049</v>
      </c>
      <c r="BN14" s="61">
        <v>373.6511442107049</v>
      </c>
      <c r="BO14" s="62">
        <v>373.6511442107049</v>
      </c>
      <c r="BP14" s="61">
        <v>373.6511442107049</v>
      </c>
      <c r="BQ14" s="62">
        <v>335.26704986844328</v>
      </c>
      <c r="BR14" s="61">
        <v>0</v>
      </c>
      <c r="BS14" s="62">
        <v>0</v>
      </c>
      <c r="BT14" s="61">
        <v>0</v>
      </c>
      <c r="BU14" s="62">
        <v>0</v>
      </c>
      <c r="BV14" s="61">
        <v>0</v>
      </c>
      <c r="BW14" s="62">
        <v>0</v>
      </c>
      <c r="BX14" s="61">
        <v>0</v>
      </c>
      <c r="BY14" s="62">
        <v>0</v>
      </c>
      <c r="BZ14" s="61">
        <v>0</v>
      </c>
      <c r="CA14" s="92">
        <v>0</v>
      </c>
      <c r="CB14" s="14"/>
    </row>
    <row r="15" spans="2:80" x14ac:dyDescent="0.25">
      <c r="B15" s="2"/>
      <c r="C15" s="21">
        <f t="shared" si="0"/>
        <v>9</v>
      </c>
      <c r="D15" s="94" t="s">
        <v>62</v>
      </c>
      <c r="E15" s="83" t="s">
        <v>84</v>
      </c>
      <c r="F15" s="94" t="s">
        <v>85</v>
      </c>
      <c r="G15" s="83" t="s">
        <v>65</v>
      </c>
      <c r="H15" s="94" t="s">
        <v>87</v>
      </c>
      <c r="I15" s="83" t="s">
        <v>67</v>
      </c>
      <c r="J15" s="94">
        <v>2012</v>
      </c>
      <c r="K15" s="83"/>
      <c r="L15" s="94" t="s">
        <v>88</v>
      </c>
      <c r="M15" s="83" t="s">
        <v>89</v>
      </c>
      <c r="N15" s="94" t="s">
        <v>82</v>
      </c>
      <c r="O15" s="24">
        <v>1.0614081482514623E-3</v>
      </c>
      <c r="P15" s="23">
        <v>0.15951903060071229</v>
      </c>
      <c r="Q15" s="86">
        <v>232.40274391669544</v>
      </c>
      <c r="R15" s="3"/>
      <c r="S15" s="95">
        <v>0</v>
      </c>
      <c r="T15" s="24">
        <v>0.11993912075241525</v>
      </c>
      <c r="U15" s="23">
        <v>0.11993912075241525</v>
      </c>
      <c r="V15" s="24">
        <v>0.11993912075241525</v>
      </c>
      <c r="W15" s="23">
        <v>0.11993912075241525</v>
      </c>
      <c r="X15" s="24">
        <v>0.11993912075241525</v>
      </c>
      <c r="Y15" s="23">
        <v>0.11993912075241525</v>
      </c>
      <c r="Z15" s="24">
        <v>0.11993912075241525</v>
      </c>
      <c r="AA15" s="23">
        <v>0.11993912075241525</v>
      </c>
      <c r="AB15" s="24">
        <v>0.11993912075241525</v>
      </c>
      <c r="AC15" s="23">
        <v>0.11993912075241525</v>
      </c>
      <c r="AD15" s="24">
        <v>0.11993912075241525</v>
      </c>
      <c r="AE15" s="23">
        <v>0.11993912075241525</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6">
        <v>0</v>
      </c>
      <c r="AW15" s="3"/>
      <c r="AX15" s="95">
        <v>0</v>
      </c>
      <c r="AY15" s="24">
        <v>116.20137195834772</v>
      </c>
      <c r="AZ15" s="23">
        <v>116.20137195834772</v>
      </c>
      <c r="BA15" s="24">
        <v>116.20137195834772</v>
      </c>
      <c r="BB15" s="23">
        <v>116.20137195834772</v>
      </c>
      <c r="BC15" s="24">
        <v>116.20137195834772</v>
      </c>
      <c r="BD15" s="23">
        <v>116.20137195834772</v>
      </c>
      <c r="BE15" s="24">
        <v>116.20137195834772</v>
      </c>
      <c r="BF15" s="23">
        <v>116.20137195834772</v>
      </c>
      <c r="BG15" s="24">
        <v>116.20137195834772</v>
      </c>
      <c r="BH15" s="23">
        <v>116.20137195834772</v>
      </c>
      <c r="BI15" s="24">
        <v>116.20137195834772</v>
      </c>
      <c r="BJ15" s="23">
        <v>116.20137195834772</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6">
        <v>0</v>
      </c>
      <c r="CB15" s="14"/>
    </row>
    <row r="16" spans="2:80" x14ac:dyDescent="0.25">
      <c r="B16" s="2"/>
      <c r="C16" s="44">
        <f t="shared" si="0"/>
        <v>10</v>
      </c>
      <c r="D16" s="90" t="s">
        <v>92</v>
      </c>
      <c r="E16" s="91" t="s">
        <v>79</v>
      </c>
      <c r="F16" s="90" t="s">
        <v>83</v>
      </c>
      <c r="G16" s="91" t="s">
        <v>65</v>
      </c>
      <c r="H16" s="90" t="s">
        <v>87</v>
      </c>
      <c r="I16" s="91" t="s">
        <v>67</v>
      </c>
      <c r="J16" s="90">
        <v>2011</v>
      </c>
      <c r="K16" s="91"/>
      <c r="L16" s="90" t="s">
        <v>88</v>
      </c>
      <c r="M16" s="91" t="s">
        <v>89</v>
      </c>
      <c r="N16" s="90" t="s">
        <v>82</v>
      </c>
      <c r="O16" s="62">
        <v>1</v>
      </c>
      <c r="P16" s="61">
        <v>6.8805417619412488</v>
      </c>
      <c r="Q16" s="92">
        <v>26328.826184217585</v>
      </c>
      <c r="R16" s="3"/>
      <c r="S16" s="93">
        <v>5.173339670632517</v>
      </c>
      <c r="T16" s="62">
        <v>5.173339670632517</v>
      </c>
      <c r="U16" s="61">
        <v>5.173339670632517</v>
      </c>
      <c r="V16" s="62">
        <v>5.173339670632517</v>
      </c>
      <c r="W16" s="61">
        <v>5.173339670632517</v>
      </c>
      <c r="X16" s="62">
        <v>5.173339670632517</v>
      </c>
      <c r="Y16" s="61">
        <v>0.82190016947916444</v>
      </c>
      <c r="Z16" s="62">
        <v>0.82190016947916444</v>
      </c>
      <c r="AA16" s="61">
        <v>0.82190016947916444</v>
      </c>
      <c r="AB16" s="62">
        <v>0.82190016947916444</v>
      </c>
      <c r="AC16" s="61">
        <v>0.82190016947916444</v>
      </c>
      <c r="AD16" s="62">
        <v>0.82190016947916444</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92">
        <v>0</v>
      </c>
      <c r="AW16" s="3"/>
      <c r="AX16" s="93">
        <v>20023.635498435175</v>
      </c>
      <c r="AY16" s="62">
        <v>20023.635498435175</v>
      </c>
      <c r="AZ16" s="61">
        <v>20023.635498435175</v>
      </c>
      <c r="BA16" s="62">
        <v>20023.635498435175</v>
      </c>
      <c r="BB16" s="61">
        <v>20023.635498435175</v>
      </c>
      <c r="BC16" s="62">
        <v>20023.635498435175</v>
      </c>
      <c r="BD16" s="61">
        <v>3181.2002415338643</v>
      </c>
      <c r="BE16" s="62">
        <v>3181.2002415338643</v>
      </c>
      <c r="BF16" s="61">
        <v>3181.2002415338643</v>
      </c>
      <c r="BG16" s="62">
        <v>3181.2002415338643</v>
      </c>
      <c r="BH16" s="61">
        <v>3181.2002415338643</v>
      </c>
      <c r="BI16" s="62">
        <v>3181.2002415338643</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92">
        <v>0</v>
      </c>
      <c r="CB16" s="14"/>
    </row>
    <row r="17" spans="2:80" x14ac:dyDescent="0.25">
      <c r="B17" s="2"/>
      <c r="C17" s="21">
        <f t="shared" si="0"/>
        <v>11</v>
      </c>
      <c r="D17" s="94" t="s">
        <v>92</v>
      </c>
      <c r="E17" s="83" t="s">
        <v>84</v>
      </c>
      <c r="F17" s="94" t="s">
        <v>85</v>
      </c>
      <c r="G17" s="83" t="s">
        <v>65</v>
      </c>
      <c r="H17" s="94" t="s">
        <v>87</v>
      </c>
      <c r="I17" s="83" t="s">
        <v>67</v>
      </c>
      <c r="J17" s="94">
        <v>2011</v>
      </c>
      <c r="K17" s="83"/>
      <c r="L17" s="94" t="s">
        <v>88</v>
      </c>
      <c r="M17" s="83" t="s">
        <v>89</v>
      </c>
      <c r="N17" s="94" t="s">
        <v>93</v>
      </c>
      <c r="O17" s="24">
        <v>0</v>
      </c>
      <c r="P17" s="23">
        <v>8.8049358713933837E-2</v>
      </c>
      <c r="Q17" s="86">
        <v>0</v>
      </c>
      <c r="R17" s="3"/>
      <c r="S17" s="95">
        <v>0</v>
      </c>
      <c r="T17" s="24">
        <v>0</v>
      </c>
      <c r="U17" s="23">
        <v>0</v>
      </c>
      <c r="V17" s="24">
        <v>0</v>
      </c>
      <c r="W17" s="23">
        <v>0</v>
      </c>
      <c r="X17" s="24">
        <v>0</v>
      </c>
      <c r="Y17" s="23">
        <v>0</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6">
        <v>0</v>
      </c>
      <c r="AW17" s="3"/>
      <c r="AX17" s="95">
        <v>0</v>
      </c>
      <c r="AY17" s="24">
        <v>0</v>
      </c>
      <c r="AZ17" s="23">
        <v>0</v>
      </c>
      <c r="BA17" s="24">
        <v>0</v>
      </c>
      <c r="BB17" s="23">
        <v>0</v>
      </c>
      <c r="BC17" s="24">
        <v>0</v>
      </c>
      <c r="BD17" s="23">
        <v>0</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6">
        <v>0</v>
      </c>
      <c r="CB17" s="14"/>
    </row>
    <row r="18" spans="2:80" x14ac:dyDescent="0.25">
      <c r="B18" s="2"/>
      <c r="C18" s="44">
        <f t="shared" si="0"/>
        <v>12</v>
      </c>
      <c r="D18" s="90" t="s">
        <v>92</v>
      </c>
      <c r="E18" s="91" t="s">
        <v>63</v>
      </c>
      <c r="F18" s="90" t="s">
        <v>75</v>
      </c>
      <c r="G18" s="91" t="s">
        <v>65</v>
      </c>
      <c r="H18" s="90" t="s">
        <v>66</v>
      </c>
      <c r="I18" s="91" t="s">
        <v>67</v>
      </c>
      <c r="J18" s="90">
        <v>2011</v>
      </c>
      <c r="K18" s="91"/>
      <c r="L18" s="90" t="s">
        <v>88</v>
      </c>
      <c r="M18" s="91" t="s">
        <v>89</v>
      </c>
      <c r="N18" s="90" t="s">
        <v>76</v>
      </c>
      <c r="O18" s="62">
        <v>-0.35451032151598844</v>
      </c>
      <c r="P18" s="61">
        <v>-0.23848339395103163</v>
      </c>
      <c r="Q18" s="92">
        <v>-441.84156201224505</v>
      </c>
      <c r="R18" s="3"/>
      <c r="S18" s="93">
        <v>-9.9339549166576196E-2</v>
      </c>
      <c r="T18" s="62">
        <v>-9.9339549166576196E-2</v>
      </c>
      <c r="U18" s="61">
        <v>-9.9339549166576196E-2</v>
      </c>
      <c r="V18" s="62">
        <v>-9.9339549166576196E-2</v>
      </c>
      <c r="W18" s="61">
        <v>-9.9339549166576196E-2</v>
      </c>
      <c r="X18" s="62">
        <v>-9.9339549166576196E-2</v>
      </c>
      <c r="Y18" s="61">
        <v>-9.9339549166576196E-2</v>
      </c>
      <c r="Z18" s="62">
        <v>-9.9339549166576196E-2</v>
      </c>
      <c r="AA18" s="61">
        <v>-9.9339549166576196E-2</v>
      </c>
      <c r="AB18" s="62">
        <v>-9.9339549166576196E-2</v>
      </c>
      <c r="AC18" s="61">
        <v>-9.9339549166576196E-2</v>
      </c>
      <c r="AD18" s="62">
        <v>-9.9339549166576196E-2</v>
      </c>
      <c r="AE18" s="61">
        <v>-9.9339549166576196E-2</v>
      </c>
      <c r="AF18" s="62">
        <v>-9.9339549166576196E-2</v>
      </c>
      <c r="AG18" s="61">
        <v>-9.9339549166576196E-2</v>
      </c>
      <c r="AH18" s="62">
        <v>-9.9339549166576196E-2</v>
      </c>
      <c r="AI18" s="61">
        <v>-9.9339549166576196E-2</v>
      </c>
      <c r="AJ18" s="62">
        <v>-9.9339549166576196E-2</v>
      </c>
      <c r="AK18" s="61">
        <v>-8.1960676255097537E-2</v>
      </c>
      <c r="AL18" s="62">
        <v>0</v>
      </c>
      <c r="AM18" s="61">
        <v>0</v>
      </c>
      <c r="AN18" s="62">
        <v>0</v>
      </c>
      <c r="AO18" s="61">
        <v>0</v>
      </c>
      <c r="AP18" s="62">
        <v>0</v>
      </c>
      <c r="AQ18" s="61">
        <v>0</v>
      </c>
      <c r="AR18" s="62">
        <v>0</v>
      </c>
      <c r="AS18" s="61">
        <v>0</v>
      </c>
      <c r="AT18" s="62">
        <v>0</v>
      </c>
      <c r="AU18" s="61">
        <v>0</v>
      </c>
      <c r="AV18" s="92">
        <v>0</v>
      </c>
      <c r="AW18" s="3"/>
      <c r="AX18" s="93">
        <v>-184.0477898530946</v>
      </c>
      <c r="AY18" s="62">
        <v>-184.0477898530946</v>
      </c>
      <c r="AZ18" s="61">
        <v>-184.0477898530946</v>
      </c>
      <c r="BA18" s="62">
        <v>-184.0477898530946</v>
      </c>
      <c r="BB18" s="61">
        <v>-184.0477898530946</v>
      </c>
      <c r="BC18" s="62">
        <v>-184.0477898530946</v>
      </c>
      <c r="BD18" s="61">
        <v>-184.0477898530946</v>
      </c>
      <c r="BE18" s="62">
        <v>-184.0477898530946</v>
      </c>
      <c r="BF18" s="61">
        <v>-184.0477898530946</v>
      </c>
      <c r="BG18" s="62">
        <v>-184.0477898530946</v>
      </c>
      <c r="BH18" s="61">
        <v>-184.0477898530946</v>
      </c>
      <c r="BI18" s="62">
        <v>-184.0477898530946</v>
      </c>
      <c r="BJ18" s="61">
        <v>-184.0477898530946</v>
      </c>
      <c r="BK18" s="62">
        <v>-184.0477898530946</v>
      </c>
      <c r="BL18" s="61">
        <v>-184.0477898530946</v>
      </c>
      <c r="BM18" s="62">
        <v>-184.0477898530946</v>
      </c>
      <c r="BN18" s="61">
        <v>-184.0477898530946</v>
      </c>
      <c r="BO18" s="62">
        <v>-184.0477898530946</v>
      </c>
      <c r="BP18" s="61">
        <v>-168.5332876692446</v>
      </c>
      <c r="BQ18" s="62">
        <v>0</v>
      </c>
      <c r="BR18" s="61">
        <v>0</v>
      </c>
      <c r="BS18" s="62">
        <v>0</v>
      </c>
      <c r="BT18" s="61">
        <v>0</v>
      </c>
      <c r="BU18" s="62">
        <v>0</v>
      </c>
      <c r="BV18" s="61">
        <v>0</v>
      </c>
      <c r="BW18" s="62">
        <v>0</v>
      </c>
      <c r="BX18" s="61">
        <v>0</v>
      </c>
      <c r="BY18" s="62">
        <v>0</v>
      </c>
      <c r="BZ18" s="61">
        <v>0</v>
      </c>
      <c r="CA18" s="92">
        <v>0</v>
      </c>
      <c r="CB18" s="14"/>
    </row>
    <row r="19" spans="2:80" x14ac:dyDescent="0.25">
      <c r="B19" s="2"/>
      <c r="C19" s="21">
        <f t="shared" si="0"/>
        <v>13</v>
      </c>
      <c r="D19" s="94" t="s">
        <v>92</v>
      </c>
      <c r="E19" s="83" t="s">
        <v>63</v>
      </c>
      <c r="F19" s="94" t="s">
        <v>72</v>
      </c>
      <c r="G19" s="83" t="s">
        <v>65</v>
      </c>
      <c r="H19" s="94" t="s">
        <v>66</v>
      </c>
      <c r="I19" s="83" t="s">
        <v>67</v>
      </c>
      <c r="J19" s="94">
        <v>2011</v>
      </c>
      <c r="K19" s="83"/>
      <c r="L19" s="94" t="s">
        <v>88</v>
      </c>
      <c r="M19" s="83" t="s">
        <v>89</v>
      </c>
      <c r="N19" s="94" t="s">
        <v>73</v>
      </c>
      <c r="O19" s="24">
        <v>86.841230465489588</v>
      </c>
      <c r="P19" s="23">
        <v>0.12377013746503045</v>
      </c>
      <c r="Q19" s="86">
        <v>2519.375864739106</v>
      </c>
      <c r="R19" s="3"/>
      <c r="S19" s="95">
        <v>0.11448780425014629</v>
      </c>
      <c r="T19" s="24">
        <v>0.11448780425014629</v>
      </c>
      <c r="U19" s="23">
        <v>0.11448780425014629</v>
      </c>
      <c r="V19" s="24">
        <v>0.11448780425014629</v>
      </c>
      <c r="W19" s="23">
        <v>0.11448780425014629</v>
      </c>
      <c r="X19" s="24">
        <v>0.10469223332320957</v>
      </c>
      <c r="Y19" s="23">
        <v>5.9826792950810281E-2</v>
      </c>
      <c r="Z19" s="24">
        <v>5.980035151458768E-2</v>
      </c>
      <c r="AA19" s="23">
        <v>5.980035151458768E-2</v>
      </c>
      <c r="AB19" s="24">
        <v>1.8777894115833933E-2</v>
      </c>
      <c r="AC19" s="23">
        <v>7.8019822605201548E-3</v>
      </c>
      <c r="AD19" s="24">
        <v>7.7998937393771121E-3</v>
      </c>
      <c r="AE19" s="23">
        <v>7.7998937393771121E-3</v>
      </c>
      <c r="AF19" s="24">
        <v>7.4412569739861212E-3</v>
      </c>
      <c r="AG19" s="23">
        <v>7.4412569739861212E-3</v>
      </c>
      <c r="AH19" s="24">
        <v>7.4248354617853351E-3</v>
      </c>
      <c r="AI19" s="23">
        <v>0</v>
      </c>
      <c r="AJ19" s="24">
        <v>0</v>
      </c>
      <c r="AK19" s="23">
        <v>0</v>
      </c>
      <c r="AL19" s="24">
        <v>0</v>
      </c>
      <c r="AM19" s="23">
        <v>0</v>
      </c>
      <c r="AN19" s="24">
        <v>0</v>
      </c>
      <c r="AO19" s="23">
        <v>0</v>
      </c>
      <c r="AP19" s="24">
        <v>0</v>
      </c>
      <c r="AQ19" s="23">
        <v>0</v>
      </c>
      <c r="AR19" s="24">
        <v>0</v>
      </c>
      <c r="AS19" s="23">
        <v>0</v>
      </c>
      <c r="AT19" s="24">
        <v>0</v>
      </c>
      <c r="AU19" s="23">
        <v>0</v>
      </c>
      <c r="AV19" s="86">
        <v>0</v>
      </c>
      <c r="AW19" s="3"/>
      <c r="AX19" s="95">
        <v>2317.4687585982979</v>
      </c>
      <c r="AY19" s="24">
        <v>2317.4687585982979</v>
      </c>
      <c r="AZ19" s="23">
        <v>2317.4687585982979</v>
      </c>
      <c r="BA19" s="24">
        <v>2317.4687585982979</v>
      </c>
      <c r="BB19" s="23">
        <v>2317.4687585982979</v>
      </c>
      <c r="BC19" s="24">
        <v>2105.914831577451</v>
      </c>
      <c r="BD19" s="23">
        <v>1136.9605797941022</v>
      </c>
      <c r="BE19" s="24">
        <v>1136.7289528127922</v>
      </c>
      <c r="BF19" s="23">
        <v>1136.7289528127922</v>
      </c>
      <c r="BG19" s="24">
        <v>250.77120481803888</v>
      </c>
      <c r="BH19" s="23">
        <v>210.67574154117199</v>
      </c>
      <c r="BI19" s="24">
        <v>193.46393812900175</v>
      </c>
      <c r="BJ19" s="23">
        <v>193.46393812900175</v>
      </c>
      <c r="BK19" s="24">
        <v>160.54645415041921</v>
      </c>
      <c r="BL19" s="23">
        <v>160.54645415041921</v>
      </c>
      <c r="BM19" s="24">
        <v>160.35339962726763</v>
      </c>
      <c r="BN19" s="23">
        <v>0</v>
      </c>
      <c r="BO19" s="24">
        <v>0</v>
      </c>
      <c r="BP19" s="23">
        <v>0</v>
      </c>
      <c r="BQ19" s="24">
        <v>0</v>
      </c>
      <c r="BR19" s="23">
        <v>0</v>
      </c>
      <c r="BS19" s="24">
        <v>0</v>
      </c>
      <c r="BT19" s="23">
        <v>0</v>
      </c>
      <c r="BU19" s="24">
        <v>0</v>
      </c>
      <c r="BV19" s="23">
        <v>0</v>
      </c>
      <c r="BW19" s="24">
        <v>0</v>
      </c>
      <c r="BX19" s="23">
        <v>0</v>
      </c>
      <c r="BY19" s="24">
        <v>0</v>
      </c>
      <c r="BZ19" s="23">
        <v>0</v>
      </c>
      <c r="CA19" s="86">
        <v>0</v>
      </c>
      <c r="CB19" s="14"/>
    </row>
    <row r="20" spans="2:80" x14ac:dyDescent="0.25">
      <c r="B20" s="2"/>
      <c r="C20" s="57">
        <f t="shared" si="0"/>
        <v>14</v>
      </c>
      <c r="D20" s="99" t="s">
        <v>92</v>
      </c>
      <c r="E20" s="100" t="s">
        <v>63</v>
      </c>
      <c r="F20" s="99" t="s">
        <v>74</v>
      </c>
      <c r="G20" s="100" t="s">
        <v>65</v>
      </c>
      <c r="H20" s="99" t="s">
        <v>66</v>
      </c>
      <c r="I20" s="100" t="s">
        <v>67</v>
      </c>
      <c r="J20" s="99">
        <v>2011</v>
      </c>
      <c r="K20" s="100"/>
      <c r="L20" s="99" t="s">
        <v>88</v>
      </c>
      <c r="M20" s="100" t="s">
        <v>89</v>
      </c>
      <c r="N20" s="99" t="s">
        <v>73</v>
      </c>
      <c r="O20" s="66">
        <v>8.7205293460340432</v>
      </c>
      <c r="P20" s="65">
        <v>1.7087601003322937E-2</v>
      </c>
      <c r="Q20" s="101">
        <v>271.69442321843803</v>
      </c>
      <c r="R20" s="3"/>
      <c r="S20" s="102">
        <v>1.7087601003322937E-2</v>
      </c>
      <c r="T20" s="66">
        <v>1.7087601003322937E-2</v>
      </c>
      <c r="U20" s="65">
        <v>1.7087601003322937E-2</v>
      </c>
      <c r="V20" s="66">
        <v>1.7087601003322937E-2</v>
      </c>
      <c r="W20" s="65">
        <v>1.7087601003322937E-2</v>
      </c>
      <c r="X20" s="66">
        <v>1.5918196717657658E-2</v>
      </c>
      <c r="Y20" s="65">
        <v>1.1133979725795537E-2</v>
      </c>
      <c r="Z20" s="66">
        <v>1.1108489563410583E-2</v>
      </c>
      <c r="AA20" s="65">
        <v>1.1108489563410583E-2</v>
      </c>
      <c r="AB20" s="66">
        <v>6.2111907894609655E-3</v>
      </c>
      <c r="AC20" s="65">
        <v>8.2103513233189145E-4</v>
      </c>
      <c r="AD20" s="66">
        <v>8.2016909559738714E-4</v>
      </c>
      <c r="AE20" s="65">
        <v>8.2016909559738714E-4</v>
      </c>
      <c r="AF20" s="66">
        <v>7.9887405235955743E-4</v>
      </c>
      <c r="AG20" s="65">
        <v>7.9887405235955743E-4</v>
      </c>
      <c r="AH20" s="66">
        <v>7.8426310944980121E-4</v>
      </c>
      <c r="AI20" s="65">
        <v>0</v>
      </c>
      <c r="AJ20" s="66">
        <v>0</v>
      </c>
      <c r="AK20" s="65">
        <v>0</v>
      </c>
      <c r="AL20" s="66">
        <v>0</v>
      </c>
      <c r="AM20" s="65">
        <v>0</v>
      </c>
      <c r="AN20" s="66">
        <v>0</v>
      </c>
      <c r="AO20" s="65">
        <v>0</v>
      </c>
      <c r="AP20" s="66">
        <v>0</v>
      </c>
      <c r="AQ20" s="65">
        <v>0</v>
      </c>
      <c r="AR20" s="66">
        <v>0</v>
      </c>
      <c r="AS20" s="65">
        <v>0</v>
      </c>
      <c r="AT20" s="66">
        <v>0</v>
      </c>
      <c r="AU20" s="65">
        <v>0</v>
      </c>
      <c r="AV20" s="101">
        <v>0</v>
      </c>
      <c r="AW20" s="3"/>
      <c r="AX20" s="102">
        <v>292.58260772743176</v>
      </c>
      <c r="AY20" s="66">
        <v>292.58260772743176</v>
      </c>
      <c r="AZ20" s="65">
        <v>292.58260772743176</v>
      </c>
      <c r="BA20" s="66">
        <v>292.58260772743176</v>
      </c>
      <c r="BB20" s="65">
        <v>292.58260772743176</v>
      </c>
      <c r="BC20" s="66">
        <v>267.32710493410337</v>
      </c>
      <c r="BD20" s="65">
        <v>164.00286789906977</v>
      </c>
      <c r="BE20" s="66">
        <v>163.77957407657757</v>
      </c>
      <c r="BF20" s="65">
        <v>163.77957407657757</v>
      </c>
      <c r="BG20" s="66">
        <v>58.013121549097292</v>
      </c>
      <c r="BH20" s="65">
        <v>26.201117416173297</v>
      </c>
      <c r="BI20" s="66">
        <v>19.063984008803285</v>
      </c>
      <c r="BJ20" s="65">
        <v>19.063984008803285</v>
      </c>
      <c r="BK20" s="66">
        <v>17.109417962457574</v>
      </c>
      <c r="BL20" s="65">
        <v>17.109417962457574</v>
      </c>
      <c r="BM20" s="66">
        <v>16.937648847546058</v>
      </c>
      <c r="BN20" s="65">
        <v>0</v>
      </c>
      <c r="BO20" s="66">
        <v>0</v>
      </c>
      <c r="BP20" s="65">
        <v>0</v>
      </c>
      <c r="BQ20" s="66">
        <v>0</v>
      </c>
      <c r="BR20" s="65">
        <v>0</v>
      </c>
      <c r="BS20" s="66">
        <v>0</v>
      </c>
      <c r="BT20" s="65">
        <v>0</v>
      </c>
      <c r="BU20" s="66">
        <v>0</v>
      </c>
      <c r="BV20" s="65">
        <v>0</v>
      </c>
      <c r="BW20" s="66">
        <v>0</v>
      </c>
      <c r="BX20" s="65">
        <v>0</v>
      </c>
      <c r="BY20" s="66">
        <v>0</v>
      </c>
      <c r="BZ20" s="65">
        <v>0</v>
      </c>
      <c r="CA20" s="101">
        <v>0</v>
      </c>
      <c r="CB20" s="14"/>
    </row>
    <row r="21" spans="2:80" s="9" customFormat="1" ht="6" x14ac:dyDescent="0.25">
      <c r="B21" s="6"/>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8"/>
    </row>
    <row r="22" spans="2:80" x14ac:dyDescent="0.25">
      <c r="B22" s="2"/>
      <c r="C22" s="4" t="s">
        <v>11</v>
      </c>
      <c r="D22" s="98"/>
      <c r="E22" s="98"/>
      <c r="F22" s="98"/>
      <c r="G22" s="98"/>
      <c r="H22" s="98"/>
      <c r="I22" s="98"/>
      <c r="J22" s="98"/>
      <c r="K22" s="98"/>
      <c r="L22" s="98"/>
      <c r="M22" s="98"/>
      <c r="N22" s="98"/>
      <c r="O22" s="98"/>
      <c r="P22" s="10">
        <f>SUM(P$7:P20)</f>
        <v>211.86974433689036</v>
      </c>
      <c r="Q22" s="10">
        <f>SUM(Q$7:Q20)</f>
        <v>423722.15764681937</v>
      </c>
      <c r="R22" s="3"/>
      <c r="S22" s="10">
        <f>SUM(S$7:S20)</f>
        <v>5.2055755267194099</v>
      </c>
      <c r="T22" s="10">
        <f>SUM(T$7:T20)</f>
        <v>121.12835689902057</v>
      </c>
      <c r="U22" s="10">
        <f>SUM(U$7:U20)</f>
        <v>121.12835689902057</v>
      </c>
      <c r="V22" s="10">
        <f>SUM(V$7:V20)</f>
        <v>121.12835689902057</v>
      </c>
      <c r="W22" s="10">
        <f>SUM(W$7:W20)</f>
        <v>99.59801650381884</v>
      </c>
      <c r="X22" s="10">
        <f>SUM(X$7:X20)</f>
        <v>81.882189282447342</v>
      </c>
      <c r="Y22" s="10">
        <f>SUM(Y$7:Y20)</f>
        <v>36.046726246625319</v>
      </c>
      <c r="Z22" s="10">
        <f>SUM(Z$7:Z20)</f>
        <v>35.705010200687468</v>
      </c>
      <c r="AA22" s="10">
        <f>SUM(AA$7:AA20)</f>
        <v>35.701213349239481</v>
      </c>
      <c r="AB22" s="10">
        <f>SUM(AB$7:AB20)</f>
        <v>35.655293593066773</v>
      </c>
      <c r="AC22" s="10">
        <f>SUM(AC$7:AC20)</f>
        <v>35.316670160324456</v>
      </c>
      <c r="AD22" s="10">
        <f>SUM(AD$7:AD20)</f>
        <v>33.972503432427125</v>
      </c>
      <c r="AE22" s="10">
        <f>SUM(AE$7:AE20)</f>
        <v>33.150580531665369</v>
      </c>
      <c r="AF22" s="10">
        <f>SUM(AF$7:AF20)</f>
        <v>9.9113505377811162</v>
      </c>
      <c r="AG22" s="10">
        <f>SUM(AG$7:AG20)</f>
        <v>9.9072841162806089</v>
      </c>
      <c r="AH22" s="10">
        <f>SUM(AH$7:AH20)</f>
        <v>9.9072530838255002</v>
      </c>
      <c r="AI22" s="10">
        <f>SUM(AI$7:AI20)</f>
        <v>0.34013325698514518</v>
      </c>
      <c r="AJ22" s="10">
        <f>SUM(AJ$7:AJ20)</f>
        <v>0.17882932400792825</v>
      </c>
      <c r="AK22" s="10">
        <f>SUM(AK$7:AK20)</f>
        <v>0.19620819691940691</v>
      </c>
      <c r="AL22" s="10">
        <f>SUM(AL$7:AL20)</f>
        <v>0.23524585991333455</v>
      </c>
      <c r="AM22" s="10">
        <f>SUM(AM$7:AM20)</f>
        <v>6.1572017616518537E-2</v>
      </c>
      <c r="AN22" s="10">
        <f>SUM(AN$7:AN20)</f>
        <v>0</v>
      </c>
      <c r="AO22" s="10">
        <f>SUM(AO$7:AO20)</f>
        <v>0</v>
      </c>
      <c r="AP22" s="10">
        <f>SUM(AP$7:AP20)</f>
        <v>0</v>
      </c>
      <c r="AQ22" s="10">
        <f>SUM(AQ$7:AQ20)</f>
        <v>0</v>
      </c>
      <c r="AR22" s="10">
        <f>SUM(AR$7:AR20)</f>
        <v>0</v>
      </c>
      <c r="AS22" s="10">
        <f>SUM(AS$7:AS20)</f>
        <v>0</v>
      </c>
      <c r="AT22" s="10">
        <f>SUM(AT$7:AT20)</f>
        <v>0</v>
      </c>
      <c r="AU22" s="10">
        <f>SUM(AU$7:AU20)</f>
        <v>0</v>
      </c>
      <c r="AV22" s="10">
        <f>SUM(AV$7:AV20)</f>
        <v>0</v>
      </c>
      <c r="AW22" s="3"/>
      <c r="AX22" s="10">
        <f>SUM(AX$7:AX20)</f>
        <v>22449.639074907809</v>
      </c>
      <c r="AY22" s="10">
        <f>SUM(AY$7:AY20)</f>
        <v>468565.03181078326</v>
      </c>
      <c r="AZ22" s="10">
        <f>SUM(AZ$7:AZ20)</f>
        <v>468565.03181078326</v>
      </c>
      <c r="BA22" s="10">
        <f>SUM(BA$7:BA20)</f>
        <v>468565.03181078326</v>
      </c>
      <c r="BB22" s="10">
        <f>SUM(BB$7:BB20)</f>
        <v>382381.88622746017</v>
      </c>
      <c r="BC22" s="10">
        <f>SUM(BC$7:BC20)</f>
        <v>295650.84445252363</v>
      </c>
      <c r="BD22" s="10">
        <f>SUM(BD$7:BD20)</f>
        <v>123039.67047399464</v>
      </c>
      <c r="BE22" s="10">
        <f>SUM(BE$7:BE20)</f>
        <v>115660.33119313748</v>
      </c>
      <c r="BF22" s="10">
        <f>SUM(BF$7:BF20)</f>
        <v>115627.07077445314</v>
      </c>
      <c r="BG22" s="10">
        <f>SUM(BG$7:BG20)</f>
        <v>114635.34657393092</v>
      </c>
      <c r="BH22" s="10">
        <f>SUM(BH$7:BH20)</f>
        <v>107603.68028957475</v>
      </c>
      <c r="BI22" s="10">
        <f>SUM(BI$7:BI20)</f>
        <v>97478.346723553332</v>
      </c>
      <c r="BJ22" s="10">
        <f>SUM(BJ$7:BJ20)</f>
        <v>94109.814709710394</v>
      </c>
      <c r="BK22" s="10">
        <f>SUM(BK$7:BK20)</f>
        <v>12106.335066152293</v>
      </c>
      <c r="BL22" s="10">
        <f>SUM(BL$7:BL20)</f>
        <v>11733.098472722895</v>
      </c>
      <c r="BM22" s="10">
        <f>SUM(BM$7:BM20)</f>
        <v>11732.733649084832</v>
      </c>
      <c r="BN22" s="10">
        <f>SUM(BN$7:BN20)</f>
        <v>5003.032090497014</v>
      </c>
      <c r="BO22" s="10">
        <f>SUM(BO$7:BO20)</f>
        <v>1519.3678181676521</v>
      </c>
      <c r="BP22" s="10">
        <f>SUM(BP$7:BP20)</f>
        <v>1534.8823203515021</v>
      </c>
      <c r="BQ22" s="10">
        <f>SUM(BQ$7:BQ20)</f>
        <v>1665.0315136784852</v>
      </c>
      <c r="BR22" s="10">
        <f>SUM(BR$7:BR20)</f>
        <v>1329.7644638100419</v>
      </c>
      <c r="BS22" s="10">
        <f>SUM(BS$7:BS20)</f>
        <v>0</v>
      </c>
      <c r="BT22" s="10">
        <f>SUM(BT$7:BT20)</f>
        <v>0</v>
      </c>
      <c r="BU22" s="10">
        <f>SUM(BU$7:BU20)</f>
        <v>0</v>
      </c>
      <c r="BV22" s="10">
        <f>SUM(BV$7:BV20)</f>
        <v>0</v>
      </c>
      <c r="BW22" s="10">
        <f>SUM(BW$7:BW20)</f>
        <v>0</v>
      </c>
      <c r="BX22" s="10">
        <f>SUM(BX$7:BX20)</f>
        <v>0</v>
      </c>
      <c r="BY22" s="10">
        <f>SUM(BY$7:BY20)</f>
        <v>0</v>
      </c>
      <c r="BZ22" s="10">
        <f>SUM(BZ$7:BZ20)</f>
        <v>0</v>
      </c>
      <c r="CA22" s="10">
        <f>SUM(CA$7:CA20)</f>
        <v>0</v>
      </c>
      <c r="CB22" s="14"/>
    </row>
    <row r="23" spans="2:80" x14ac:dyDescent="0.25">
      <c r="B23" s="33"/>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20 S7:AV20 AX7:CA20">
    <cfRule type="cellIs" dxfId="2" priority="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CB21"/>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8.7109375" style="5" customWidth="1"/>
    <col min="18" max="18" width="1.140625" style="5" customWidth="1"/>
    <col min="19" max="20" width="3.28515625" style="5" customWidth="1"/>
    <col min="21" max="24" width="4.7109375" style="5" customWidth="1"/>
    <col min="25" max="34" width="3.5703125" style="5" customWidth="1"/>
    <col min="35" max="48" width="3.28515625" style="5" customWidth="1"/>
    <col min="49" max="49" width="1.140625" style="5" customWidth="1"/>
    <col min="50" max="50" width="3.28515625" style="5" customWidth="1"/>
    <col min="51" max="51" width="7.5703125" style="5" customWidth="1"/>
    <col min="52" max="63" width="8.7109375" style="5" customWidth="1"/>
    <col min="64" max="71" width="7.5703125" style="5" customWidth="1"/>
    <col min="72"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80" t="s">
        <v>0</v>
      </c>
      <c r="D4" s="80" t="s">
        <v>44</v>
      </c>
      <c r="E4" s="80" t="s">
        <v>21</v>
      </c>
      <c r="F4" s="80" t="s">
        <v>45</v>
      </c>
      <c r="G4" s="80" t="s">
        <v>46</v>
      </c>
      <c r="H4" s="80" t="s">
        <v>47</v>
      </c>
      <c r="I4" s="80" t="s">
        <v>48</v>
      </c>
      <c r="J4" s="80" t="s">
        <v>49</v>
      </c>
      <c r="K4" s="80" t="s">
        <v>50</v>
      </c>
      <c r="L4" s="80" t="s">
        <v>51</v>
      </c>
      <c r="M4" s="80" t="s">
        <v>52</v>
      </c>
      <c r="N4" s="80" t="s">
        <v>53</v>
      </c>
      <c r="O4" s="80" t="s">
        <v>54</v>
      </c>
      <c r="P4" s="80" t="s">
        <v>55</v>
      </c>
      <c r="Q4" s="80"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80"/>
      <c r="D5" s="81"/>
      <c r="E5" s="81"/>
      <c r="F5" s="81"/>
      <c r="G5" s="81"/>
      <c r="H5" s="81"/>
      <c r="I5" s="81"/>
      <c r="J5" s="81"/>
      <c r="K5" s="81"/>
      <c r="L5" s="81"/>
      <c r="M5" s="81"/>
      <c r="N5" s="81"/>
      <c r="O5" s="81"/>
      <c r="P5" s="81"/>
      <c r="Q5" s="81"/>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18" si="0">C6+1</f>
        <v>1</v>
      </c>
      <c r="D7" s="88" t="s">
        <v>46</v>
      </c>
      <c r="E7" s="82" t="s">
        <v>79</v>
      </c>
      <c r="F7" s="88" t="s">
        <v>94</v>
      </c>
      <c r="G7" s="82" t="s">
        <v>65</v>
      </c>
      <c r="H7" s="88" t="s">
        <v>81</v>
      </c>
      <c r="I7" s="82" t="s">
        <v>67</v>
      </c>
      <c r="J7" s="88">
        <v>2012</v>
      </c>
      <c r="K7" s="82" t="s">
        <v>95</v>
      </c>
      <c r="L7" s="88"/>
      <c r="M7" s="82" t="s">
        <v>96</v>
      </c>
      <c r="N7" s="88" t="s">
        <v>97</v>
      </c>
      <c r="O7" s="20">
        <v>1</v>
      </c>
      <c r="P7" s="19">
        <v>5.1771746299999997</v>
      </c>
      <c r="Q7" s="85">
        <v>25176.254462563</v>
      </c>
      <c r="R7" s="3"/>
      <c r="S7" s="89">
        <v>0</v>
      </c>
      <c r="T7" s="20">
        <v>5.1771746299999997</v>
      </c>
      <c r="U7" s="19">
        <v>5.1771746299999997</v>
      </c>
      <c r="V7" s="20">
        <v>5.1771746299999997</v>
      </c>
      <c r="W7" s="19">
        <v>5.1771746299999997</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0</v>
      </c>
      <c r="AY7" s="20">
        <v>25176.254462563</v>
      </c>
      <c r="AZ7" s="19">
        <v>25176.254462563</v>
      </c>
      <c r="BA7" s="20">
        <v>25176.254462563</v>
      </c>
      <c r="BB7" s="19">
        <v>25176.254462563</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46</v>
      </c>
      <c r="E8" s="91" t="s">
        <v>79</v>
      </c>
      <c r="F8" s="90" t="s">
        <v>94</v>
      </c>
      <c r="G8" s="91" t="s">
        <v>65</v>
      </c>
      <c r="H8" s="90" t="s">
        <v>81</v>
      </c>
      <c r="I8" s="91" t="s">
        <v>67</v>
      </c>
      <c r="J8" s="90">
        <v>2013</v>
      </c>
      <c r="K8" s="91" t="s">
        <v>95</v>
      </c>
      <c r="L8" s="90"/>
      <c r="M8" s="91" t="s">
        <v>96</v>
      </c>
      <c r="N8" s="90" t="s">
        <v>97</v>
      </c>
      <c r="O8" s="62">
        <v>2</v>
      </c>
      <c r="P8" s="61">
        <v>26.854354771000001</v>
      </c>
      <c r="Q8" s="92">
        <v>146621.36735919601</v>
      </c>
      <c r="R8" s="3"/>
      <c r="S8" s="93">
        <v>0</v>
      </c>
      <c r="T8" s="62">
        <v>0</v>
      </c>
      <c r="U8" s="61">
        <v>17.625353246</v>
      </c>
      <c r="V8" s="62">
        <v>17.625353246</v>
      </c>
      <c r="W8" s="61">
        <v>17.625353246</v>
      </c>
      <c r="X8" s="62">
        <v>17.625353246</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92">
        <v>0</v>
      </c>
      <c r="AW8" s="3"/>
      <c r="AX8" s="93">
        <v>0</v>
      </c>
      <c r="AY8" s="62">
        <v>0</v>
      </c>
      <c r="AZ8" s="61">
        <v>96901.535593948996</v>
      </c>
      <c r="BA8" s="62">
        <v>96901.535593948996</v>
      </c>
      <c r="BB8" s="61">
        <v>96901.535593948996</v>
      </c>
      <c r="BC8" s="62">
        <v>96901.535593948996</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92">
        <v>0</v>
      </c>
      <c r="CB8" s="14"/>
    </row>
    <row r="9" spans="2:80" x14ac:dyDescent="0.25">
      <c r="B9" s="2"/>
      <c r="C9" s="21">
        <f t="shared" si="0"/>
        <v>3</v>
      </c>
      <c r="D9" s="94" t="s">
        <v>46</v>
      </c>
      <c r="E9" s="83" t="s">
        <v>79</v>
      </c>
      <c r="F9" s="94" t="s">
        <v>83</v>
      </c>
      <c r="G9" s="83" t="s">
        <v>65</v>
      </c>
      <c r="H9" s="94" t="s">
        <v>81</v>
      </c>
      <c r="I9" s="83" t="s">
        <v>67</v>
      </c>
      <c r="J9" s="94">
        <v>2013</v>
      </c>
      <c r="K9" s="83" t="s">
        <v>95</v>
      </c>
      <c r="L9" s="94"/>
      <c r="M9" s="83" t="s">
        <v>96</v>
      </c>
      <c r="N9" s="94" t="s">
        <v>82</v>
      </c>
      <c r="O9" s="24">
        <v>5</v>
      </c>
      <c r="P9" s="23">
        <v>26.120417467999999</v>
      </c>
      <c r="Q9" s="86">
        <v>94545.734870479006</v>
      </c>
      <c r="R9" s="3"/>
      <c r="S9" s="95">
        <v>0</v>
      </c>
      <c r="T9" s="24">
        <v>0</v>
      </c>
      <c r="U9" s="23">
        <v>18.888370817999999</v>
      </c>
      <c r="V9" s="24">
        <v>18.888370817999999</v>
      </c>
      <c r="W9" s="23">
        <v>18.888370817999999</v>
      </c>
      <c r="X9" s="24">
        <v>18.888370817999999</v>
      </c>
      <c r="Y9" s="23">
        <v>8.5549017220000003</v>
      </c>
      <c r="Z9" s="24">
        <v>8.5549017220000003</v>
      </c>
      <c r="AA9" s="23">
        <v>8.5549017220000003</v>
      </c>
      <c r="AB9" s="24">
        <v>8.5549017220000003</v>
      </c>
      <c r="AC9" s="23">
        <v>8.5549017220000003</v>
      </c>
      <c r="AD9" s="24">
        <v>8.5549017220000003</v>
      </c>
      <c r="AE9" s="23">
        <v>8.2874921700000002</v>
      </c>
      <c r="AF9" s="24">
        <v>8.2874921700000002</v>
      </c>
      <c r="AG9" s="23">
        <v>5.3996159429999997</v>
      </c>
      <c r="AH9" s="24">
        <v>5.3996159429999997</v>
      </c>
      <c r="AI9" s="23">
        <v>5.3996159429999997</v>
      </c>
      <c r="AJ9" s="24">
        <v>5.3996159429999997</v>
      </c>
      <c r="AK9" s="23">
        <v>5.3996159429999997</v>
      </c>
      <c r="AL9" s="24">
        <v>5.3996159429999997</v>
      </c>
      <c r="AM9" s="23">
        <v>5.3996159429999997</v>
      </c>
      <c r="AN9" s="24">
        <v>5.3996159429999997</v>
      </c>
      <c r="AO9" s="23">
        <v>0</v>
      </c>
      <c r="AP9" s="24">
        <v>0</v>
      </c>
      <c r="AQ9" s="23">
        <v>0</v>
      </c>
      <c r="AR9" s="24">
        <v>0</v>
      </c>
      <c r="AS9" s="23">
        <v>0</v>
      </c>
      <c r="AT9" s="24">
        <v>0</v>
      </c>
      <c r="AU9" s="23">
        <v>0</v>
      </c>
      <c r="AV9" s="86">
        <v>0</v>
      </c>
      <c r="AW9" s="3"/>
      <c r="AX9" s="95">
        <v>0</v>
      </c>
      <c r="AY9" s="24">
        <v>0</v>
      </c>
      <c r="AZ9" s="23">
        <v>69149.332899760993</v>
      </c>
      <c r="BA9" s="24">
        <v>69149.332899760993</v>
      </c>
      <c r="BB9" s="23">
        <v>69149.332899760993</v>
      </c>
      <c r="BC9" s="24">
        <v>69149.332899760993</v>
      </c>
      <c r="BD9" s="23">
        <v>36777.137318266003</v>
      </c>
      <c r="BE9" s="24">
        <v>36777.137318266003</v>
      </c>
      <c r="BF9" s="23">
        <v>36777.137318266003</v>
      </c>
      <c r="BG9" s="24">
        <v>36363.093556289998</v>
      </c>
      <c r="BH9" s="23">
        <v>36134.198625603</v>
      </c>
      <c r="BI9" s="24">
        <v>36134.198625603</v>
      </c>
      <c r="BJ9" s="23">
        <v>29395.685915360002</v>
      </c>
      <c r="BK9" s="24">
        <v>25962.657354958999</v>
      </c>
      <c r="BL9" s="23">
        <v>16915.657438077</v>
      </c>
      <c r="BM9" s="24">
        <v>16915.657438077</v>
      </c>
      <c r="BN9" s="23">
        <v>16915.657438077</v>
      </c>
      <c r="BO9" s="24">
        <v>16915.657438077</v>
      </c>
      <c r="BP9" s="23">
        <v>16915.657438077</v>
      </c>
      <c r="BQ9" s="24">
        <v>16915.657438077</v>
      </c>
      <c r="BR9" s="23">
        <v>16915.657438077</v>
      </c>
      <c r="BS9" s="24">
        <v>16915.657438077</v>
      </c>
      <c r="BT9" s="23">
        <v>0</v>
      </c>
      <c r="BU9" s="24">
        <v>0</v>
      </c>
      <c r="BV9" s="23">
        <v>0</v>
      </c>
      <c r="BW9" s="24">
        <v>0</v>
      </c>
      <c r="BX9" s="23">
        <v>0</v>
      </c>
      <c r="BY9" s="24">
        <v>0</v>
      </c>
      <c r="BZ9" s="23">
        <v>0</v>
      </c>
      <c r="CA9" s="86">
        <v>0</v>
      </c>
      <c r="CB9" s="14"/>
    </row>
    <row r="10" spans="2:80" x14ac:dyDescent="0.25">
      <c r="B10" s="2"/>
      <c r="C10" s="44">
        <f t="shared" si="0"/>
        <v>4</v>
      </c>
      <c r="D10" s="90" t="s">
        <v>46</v>
      </c>
      <c r="E10" s="91" t="s">
        <v>79</v>
      </c>
      <c r="F10" s="90" t="s">
        <v>98</v>
      </c>
      <c r="G10" s="91" t="s">
        <v>65</v>
      </c>
      <c r="H10" s="90" t="s">
        <v>81</v>
      </c>
      <c r="I10" s="91" t="s">
        <v>67</v>
      </c>
      <c r="J10" s="90">
        <v>2013</v>
      </c>
      <c r="K10" s="91" t="s">
        <v>95</v>
      </c>
      <c r="L10" s="90"/>
      <c r="M10" s="91" t="s">
        <v>96</v>
      </c>
      <c r="N10" s="90" t="s">
        <v>82</v>
      </c>
      <c r="O10" s="62">
        <v>63</v>
      </c>
      <c r="P10" s="61">
        <v>92.228912011000006</v>
      </c>
      <c r="Q10" s="92">
        <v>328508.57160653698</v>
      </c>
      <c r="R10" s="3"/>
      <c r="S10" s="93">
        <v>0</v>
      </c>
      <c r="T10" s="62">
        <v>0</v>
      </c>
      <c r="U10" s="61">
        <v>87.114215098000003</v>
      </c>
      <c r="V10" s="62">
        <v>87.114215098000003</v>
      </c>
      <c r="W10" s="61">
        <v>85.907007547999996</v>
      </c>
      <c r="X10" s="62">
        <v>67.604347676000003</v>
      </c>
      <c r="Y10" s="61">
        <v>33.828080692</v>
      </c>
      <c r="Z10" s="62">
        <v>33.828080692</v>
      </c>
      <c r="AA10" s="61">
        <v>33.828080692</v>
      </c>
      <c r="AB10" s="62">
        <v>33.828080692</v>
      </c>
      <c r="AC10" s="61">
        <v>33.828080692</v>
      </c>
      <c r="AD10" s="62">
        <v>33.828080692</v>
      </c>
      <c r="AE10" s="61">
        <v>33.495953423000003</v>
      </c>
      <c r="AF10" s="62">
        <v>17.805711955</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92">
        <v>0</v>
      </c>
      <c r="AW10" s="3"/>
      <c r="AX10" s="93">
        <v>0</v>
      </c>
      <c r="AY10" s="62">
        <v>0</v>
      </c>
      <c r="AZ10" s="61">
        <v>310069.48845646001</v>
      </c>
      <c r="BA10" s="62">
        <v>310069.48845646001</v>
      </c>
      <c r="BB10" s="61">
        <v>306169.42060396099</v>
      </c>
      <c r="BC10" s="62">
        <v>235683.271511328</v>
      </c>
      <c r="BD10" s="61">
        <v>123865.54614442099</v>
      </c>
      <c r="BE10" s="62">
        <v>123865.54614442099</v>
      </c>
      <c r="BF10" s="61">
        <v>123865.54614442099</v>
      </c>
      <c r="BG10" s="62">
        <v>123865.54614442099</v>
      </c>
      <c r="BH10" s="61">
        <v>123865.54614442099</v>
      </c>
      <c r="BI10" s="62">
        <v>123865.54614442099</v>
      </c>
      <c r="BJ10" s="61">
        <v>120852.529106605</v>
      </c>
      <c r="BK10" s="62">
        <v>59575.713622369003</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92">
        <v>0</v>
      </c>
      <c r="CB10" s="14"/>
    </row>
    <row r="11" spans="2:80" x14ac:dyDescent="0.25">
      <c r="B11" s="2"/>
      <c r="C11" s="21">
        <f t="shared" si="0"/>
        <v>5</v>
      </c>
      <c r="D11" s="94" t="s">
        <v>46</v>
      </c>
      <c r="E11" s="83" t="s">
        <v>63</v>
      </c>
      <c r="F11" s="94" t="s">
        <v>99</v>
      </c>
      <c r="G11" s="83" t="s">
        <v>65</v>
      </c>
      <c r="H11" s="94" t="s">
        <v>66</v>
      </c>
      <c r="I11" s="83" t="s">
        <v>67</v>
      </c>
      <c r="J11" s="94">
        <v>2013</v>
      </c>
      <c r="K11" s="83" t="s">
        <v>95</v>
      </c>
      <c r="L11" s="94"/>
      <c r="M11" s="83" t="s">
        <v>100</v>
      </c>
      <c r="N11" s="94" t="s">
        <v>101</v>
      </c>
      <c r="O11" s="24">
        <v>368.198333424</v>
      </c>
      <c r="P11" s="23">
        <v>0.49219341599999999</v>
      </c>
      <c r="Q11" s="86">
        <v>7262.4132068749996</v>
      </c>
      <c r="R11" s="3"/>
      <c r="S11" s="95">
        <v>0</v>
      </c>
      <c r="T11" s="24">
        <v>0</v>
      </c>
      <c r="U11" s="23">
        <v>0.54830841299999999</v>
      </c>
      <c r="V11" s="24">
        <v>0.54830841299999999</v>
      </c>
      <c r="W11" s="23">
        <v>0.52851740400000002</v>
      </c>
      <c r="X11" s="24">
        <v>0.45307056600000001</v>
      </c>
      <c r="Y11" s="23">
        <v>0.45307056600000001</v>
      </c>
      <c r="Z11" s="24">
        <v>0.45307056600000001</v>
      </c>
      <c r="AA11" s="23">
        <v>0.45307056600000001</v>
      </c>
      <c r="AB11" s="24">
        <v>0.452436595</v>
      </c>
      <c r="AC11" s="23">
        <v>0.33839637</v>
      </c>
      <c r="AD11" s="24">
        <v>0.33839637</v>
      </c>
      <c r="AE11" s="23">
        <v>0.27182226399999998</v>
      </c>
      <c r="AF11" s="24">
        <v>0.27181465700000002</v>
      </c>
      <c r="AG11" s="23">
        <v>0.27181465700000002</v>
      </c>
      <c r="AH11" s="24">
        <v>0.27140943299999998</v>
      </c>
      <c r="AI11" s="23">
        <v>0.27140943299999998</v>
      </c>
      <c r="AJ11" s="24">
        <v>0.27107747799999998</v>
      </c>
      <c r="AK11" s="23">
        <v>0.26270083500000002</v>
      </c>
      <c r="AL11" s="24">
        <v>0.15419956100000001</v>
      </c>
      <c r="AM11" s="23">
        <v>0.15419956100000001</v>
      </c>
      <c r="AN11" s="24">
        <v>0.15419956100000001</v>
      </c>
      <c r="AO11" s="23">
        <v>0</v>
      </c>
      <c r="AP11" s="24">
        <v>0</v>
      </c>
      <c r="AQ11" s="23">
        <v>0</v>
      </c>
      <c r="AR11" s="24">
        <v>0</v>
      </c>
      <c r="AS11" s="23">
        <v>0</v>
      </c>
      <c r="AT11" s="24">
        <v>0</v>
      </c>
      <c r="AU11" s="23">
        <v>0</v>
      </c>
      <c r="AV11" s="86">
        <v>0</v>
      </c>
      <c r="AW11" s="3"/>
      <c r="AX11" s="95">
        <v>0</v>
      </c>
      <c r="AY11" s="24">
        <v>0</v>
      </c>
      <c r="AZ11" s="23">
        <v>8180.8807287030004</v>
      </c>
      <c r="BA11" s="24">
        <v>8180.8807287030004</v>
      </c>
      <c r="BB11" s="23">
        <v>7865.6233100870004</v>
      </c>
      <c r="BC11" s="24">
        <v>6663.806101569</v>
      </c>
      <c r="BD11" s="23">
        <v>6663.806101569</v>
      </c>
      <c r="BE11" s="24">
        <v>6663.806101569</v>
      </c>
      <c r="BF11" s="23">
        <v>6663.806101569</v>
      </c>
      <c r="BG11" s="24">
        <v>6658.2525185880004</v>
      </c>
      <c r="BH11" s="23">
        <v>4841.668713565</v>
      </c>
      <c r="BI11" s="24">
        <v>4841.668713565</v>
      </c>
      <c r="BJ11" s="23">
        <v>4402.268517812</v>
      </c>
      <c r="BK11" s="24">
        <v>4339.5782778290004</v>
      </c>
      <c r="BL11" s="23">
        <v>4339.5782778290004</v>
      </c>
      <c r="BM11" s="24">
        <v>4321.7389291870004</v>
      </c>
      <c r="BN11" s="23">
        <v>4321.7389291870004</v>
      </c>
      <c r="BO11" s="24">
        <v>4318.081251607</v>
      </c>
      <c r="BP11" s="23">
        <v>4184.6469817440002</v>
      </c>
      <c r="BQ11" s="24">
        <v>2456.2949308289999</v>
      </c>
      <c r="BR11" s="23">
        <v>2456.2949308289999</v>
      </c>
      <c r="BS11" s="24">
        <v>2456.2949308289999</v>
      </c>
      <c r="BT11" s="23">
        <v>0</v>
      </c>
      <c r="BU11" s="24">
        <v>0</v>
      </c>
      <c r="BV11" s="23">
        <v>0</v>
      </c>
      <c r="BW11" s="24">
        <v>0</v>
      </c>
      <c r="BX11" s="23">
        <v>0</v>
      </c>
      <c r="BY11" s="24">
        <v>0</v>
      </c>
      <c r="BZ11" s="23">
        <v>0</v>
      </c>
      <c r="CA11" s="86">
        <v>0</v>
      </c>
      <c r="CB11" s="14"/>
    </row>
    <row r="12" spans="2:80" x14ac:dyDescent="0.25">
      <c r="B12" s="2"/>
      <c r="C12" s="44">
        <f t="shared" si="0"/>
        <v>6</v>
      </c>
      <c r="D12" s="90" t="s">
        <v>46</v>
      </c>
      <c r="E12" s="91" t="s">
        <v>63</v>
      </c>
      <c r="F12" s="90" t="s">
        <v>64</v>
      </c>
      <c r="G12" s="91" t="s">
        <v>65</v>
      </c>
      <c r="H12" s="90" t="s">
        <v>66</v>
      </c>
      <c r="I12" s="91" t="s">
        <v>67</v>
      </c>
      <c r="J12" s="90">
        <v>2013</v>
      </c>
      <c r="K12" s="91" t="s">
        <v>95</v>
      </c>
      <c r="L12" s="90"/>
      <c r="M12" s="91" t="s">
        <v>102</v>
      </c>
      <c r="N12" s="90" t="s">
        <v>70</v>
      </c>
      <c r="O12" s="62">
        <v>1</v>
      </c>
      <c r="P12" s="61">
        <v>0.39365566600000002</v>
      </c>
      <c r="Q12" s="92">
        <v>701.91237100000001</v>
      </c>
      <c r="R12" s="3"/>
      <c r="S12" s="93">
        <v>0</v>
      </c>
      <c r="T12" s="62">
        <v>0</v>
      </c>
      <c r="U12" s="61">
        <v>0.20719409899999999</v>
      </c>
      <c r="V12" s="62">
        <v>0.20719409899999999</v>
      </c>
      <c r="W12" s="61">
        <v>0.20719409899999999</v>
      </c>
      <c r="X12" s="62">
        <v>0.20719409899999999</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92">
        <v>0</v>
      </c>
      <c r="AW12" s="3"/>
      <c r="AX12" s="93">
        <v>0</v>
      </c>
      <c r="AY12" s="62">
        <v>0</v>
      </c>
      <c r="AZ12" s="61">
        <v>369.43987800000002</v>
      </c>
      <c r="BA12" s="62">
        <v>369.43987800000002</v>
      </c>
      <c r="BB12" s="61">
        <v>369.43987800000002</v>
      </c>
      <c r="BC12" s="62">
        <v>369.43987800000002</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92">
        <v>0</v>
      </c>
      <c r="CB12" s="14"/>
    </row>
    <row r="13" spans="2:80" x14ac:dyDescent="0.25">
      <c r="B13" s="2"/>
      <c r="C13" s="21">
        <f t="shared" si="0"/>
        <v>7</v>
      </c>
      <c r="D13" s="94" t="s">
        <v>46</v>
      </c>
      <c r="E13" s="83" t="s">
        <v>63</v>
      </c>
      <c r="F13" s="94" t="s">
        <v>71</v>
      </c>
      <c r="G13" s="83" t="s">
        <v>65</v>
      </c>
      <c r="H13" s="94" t="s">
        <v>66</v>
      </c>
      <c r="I13" s="83" t="s">
        <v>67</v>
      </c>
      <c r="J13" s="94">
        <v>2013</v>
      </c>
      <c r="K13" s="83" t="s">
        <v>95</v>
      </c>
      <c r="L13" s="94"/>
      <c r="M13" s="83" t="s">
        <v>96</v>
      </c>
      <c r="N13" s="94" t="s">
        <v>70</v>
      </c>
      <c r="O13" s="24">
        <v>27</v>
      </c>
      <c r="P13" s="23">
        <v>3.5559975259999996</v>
      </c>
      <c r="Q13" s="86">
        <v>24836.901118508998</v>
      </c>
      <c r="R13" s="3"/>
      <c r="S13" s="95">
        <v>0</v>
      </c>
      <c r="T13" s="24">
        <v>0</v>
      </c>
      <c r="U13" s="23">
        <v>1.6830091140000001</v>
      </c>
      <c r="V13" s="24">
        <v>1.6830091140000001</v>
      </c>
      <c r="W13" s="23">
        <v>1.6830091140000001</v>
      </c>
      <c r="X13" s="24">
        <v>1.6830091140000001</v>
      </c>
      <c r="Y13" s="23">
        <v>0.97098013400000005</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6">
        <v>0</v>
      </c>
      <c r="AW13" s="3"/>
      <c r="AX13" s="95">
        <v>0</v>
      </c>
      <c r="AY13" s="24">
        <v>0</v>
      </c>
      <c r="AZ13" s="23">
        <v>11762.203903565001</v>
      </c>
      <c r="BA13" s="24">
        <v>11762.203903565001</v>
      </c>
      <c r="BB13" s="23">
        <v>11762.203903565001</v>
      </c>
      <c r="BC13" s="24">
        <v>11762.203903565001</v>
      </c>
      <c r="BD13" s="23">
        <v>6606.7092513440002</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6">
        <v>0</v>
      </c>
      <c r="CB13" s="14"/>
    </row>
    <row r="14" spans="2:80" x14ac:dyDescent="0.25">
      <c r="B14" s="2"/>
      <c r="C14" s="44">
        <f t="shared" si="0"/>
        <v>8</v>
      </c>
      <c r="D14" s="90" t="s">
        <v>46</v>
      </c>
      <c r="E14" s="91" t="s">
        <v>63</v>
      </c>
      <c r="F14" s="90" t="s">
        <v>103</v>
      </c>
      <c r="G14" s="91" t="s">
        <v>65</v>
      </c>
      <c r="H14" s="90" t="s">
        <v>66</v>
      </c>
      <c r="I14" s="91" t="s">
        <v>67</v>
      </c>
      <c r="J14" s="90">
        <v>2013</v>
      </c>
      <c r="K14" s="91" t="s">
        <v>95</v>
      </c>
      <c r="L14" s="90"/>
      <c r="M14" s="91" t="s">
        <v>100</v>
      </c>
      <c r="N14" s="90" t="s">
        <v>101</v>
      </c>
      <c r="O14" s="62">
        <v>1002.788916532</v>
      </c>
      <c r="P14" s="61">
        <v>1.211803626</v>
      </c>
      <c r="Q14" s="92">
        <v>17450.960118173</v>
      </c>
      <c r="R14" s="3"/>
      <c r="S14" s="93">
        <v>0</v>
      </c>
      <c r="T14" s="62">
        <v>0</v>
      </c>
      <c r="U14" s="61">
        <v>1.2563480300000001</v>
      </c>
      <c r="V14" s="62">
        <v>1.2563480300000001</v>
      </c>
      <c r="W14" s="61">
        <v>1.187375114</v>
      </c>
      <c r="X14" s="62">
        <v>0.95198805799999997</v>
      </c>
      <c r="Y14" s="61">
        <v>0.95198805799999997</v>
      </c>
      <c r="Z14" s="62">
        <v>0.95198805799999997</v>
      </c>
      <c r="AA14" s="61">
        <v>0.95198805799999997</v>
      </c>
      <c r="AB14" s="62">
        <v>0.95018721399999995</v>
      </c>
      <c r="AC14" s="61">
        <v>0.816676607</v>
      </c>
      <c r="AD14" s="62">
        <v>0.816676607</v>
      </c>
      <c r="AE14" s="61">
        <v>0.59260410799999996</v>
      </c>
      <c r="AF14" s="62">
        <v>0.38277933800000002</v>
      </c>
      <c r="AG14" s="61">
        <v>0.38277933800000002</v>
      </c>
      <c r="AH14" s="62">
        <v>0.37523885699999998</v>
      </c>
      <c r="AI14" s="61">
        <v>0.37523885699999998</v>
      </c>
      <c r="AJ14" s="62">
        <v>0.371370384</v>
      </c>
      <c r="AK14" s="61">
        <v>0.32055504000000001</v>
      </c>
      <c r="AL14" s="62">
        <v>0.188158569</v>
      </c>
      <c r="AM14" s="61">
        <v>0.188158569</v>
      </c>
      <c r="AN14" s="62">
        <v>0.188158569</v>
      </c>
      <c r="AO14" s="61">
        <v>0</v>
      </c>
      <c r="AP14" s="62">
        <v>0</v>
      </c>
      <c r="AQ14" s="61">
        <v>0</v>
      </c>
      <c r="AR14" s="62">
        <v>0</v>
      </c>
      <c r="AS14" s="61">
        <v>0</v>
      </c>
      <c r="AT14" s="62">
        <v>0</v>
      </c>
      <c r="AU14" s="61">
        <v>0</v>
      </c>
      <c r="AV14" s="92">
        <v>0</v>
      </c>
      <c r="AW14" s="3"/>
      <c r="AX14" s="93">
        <v>0</v>
      </c>
      <c r="AY14" s="62">
        <v>0</v>
      </c>
      <c r="AZ14" s="61">
        <v>18234.823176065001</v>
      </c>
      <c r="BA14" s="62">
        <v>18234.823176065001</v>
      </c>
      <c r="BB14" s="61">
        <v>17136.131173918999</v>
      </c>
      <c r="BC14" s="62">
        <v>13386.57425229</v>
      </c>
      <c r="BD14" s="61">
        <v>13386.57425229</v>
      </c>
      <c r="BE14" s="62">
        <v>13386.57425229</v>
      </c>
      <c r="BF14" s="61">
        <v>13386.57425229</v>
      </c>
      <c r="BG14" s="62">
        <v>13370.798857154001</v>
      </c>
      <c r="BH14" s="61">
        <v>11244.065006863</v>
      </c>
      <c r="BI14" s="62">
        <v>11244.065006863</v>
      </c>
      <c r="BJ14" s="61">
        <v>9784.1504208679999</v>
      </c>
      <c r="BK14" s="62">
        <v>6290.2631202410003</v>
      </c>
      <c r="BL14" s="61">
        <v>6290.2631202410003</v>
      </c>
      <c r="BM14" s="62">
        <v>5958.3046402829996</v>
      </c>
      <c r="BN14" s="61">
        <v>5958.3046402829996</v>
      </c>
      <c r="BO14" s="62">
        <v>5915.679547961</v>
      </c>
      <c r="BP14" s="61">
        <v>5106.2254179729998</v>
      </c>
      <c r="BQ14" s="62">
        <v>2997.2390036329998</v>
      </c>
      <c r="BR14" s="61">
        <v>2997.2390036329998</v>
      </c>
      <c r="BS14" s="62">
        <v>2997.2390036329998</v>
      </c>
      <c r="BT14" s="61">
        <v>0</v>
      </c>
      <c r="BU14" s="62">
        <v>0</v>
      </c>
      <c r="BV14" s="61">
        <v>0</v>
      </c>
      <c r="BW14" s="62">
        <v>0</v>
      </c>
      <c r="BX14" s="61">
        <v>0</v>
      </c>
      <c r="BY14" s="62">
        <v>0</v>
      </c>
      <c r="BZ14" s="61">
        <v>0</v>
      </c>
      <c r="CA14" s="92">
        <v>0</v>
      </c>
      <c r="CB14" s="14"/>
    </row>
    <row r="15" spans="2:80" x14ac:dyDescent="0.25">
      <c r="B15" s="2"/>
      <c r="C15" s="21">
        <f t="shared" si="0"/>
        <v>9</v>
      </c>
      <c r="D15" s="94" t="s">
        <v>46</v>
      </c>
      <c r="E15" s="83" t="s">
        <v>63</v>
      </c>
      <c r="F15" s="94" t="s">
        <v>104</v>
      </c>
      <c r="G15" s="83" t="s">
        <v>65</v>
      </c>
      <c r="H15" s="94" t="s">
        <v>66</v>
      </c>
      <c r="I15" s="83" t="s">
        <v>67</v>
      </c>
      <c r="J15" s="94">
        <v>2013</v>
      </c>
      <c r="K15" s="83" t="s">
        <v>95</v>
      </c>
      <c r="L15" s="94"/>
      <c r="M15" s="83" t="s">
        <v>96</v>
      </c>
      <c r="N15" s="94" t="s">
        <v>105</v>
      </c>
      <c r="O15" s="24">
        <v>131</v>
      </c>
      <c r="P15" s="23">
        <v>10.879181942000001</v>
      </c>
      <c r="Q15" s="86">
        <v>129810.27660873201</v>
      </c>
      <c r="R15" s="3"/>
      <c r="S15" s="95">
        <v>0</v>
      </c>
      <c r="T15" s="24">
        <v>0</v>
      </c>
      <c r="U15" s="23">
        <v>10.879181781</v>
      </c>
      <c r="V15" s="24">
        <v>10.334471762</v>
      </c>
      <c r="W15" s="23">
        <v>10.284952611</v>
      </c>
      <c r="X15" s="24">
        <v>9.8256928749999997</v>
      </c>
      <c r="Y15" s="23">
        <v>9.7941393649999995</v>
      </c>
      <c r="Z15" s="24">
        <v>9.7625858569999995</v>
      </c>
      <c r="AA15" s="23">
        <v>9.7625858569999995</v>
      </c>
      <c r="AB15" s="24">
        <v>9.7625858569999995</v>
      </c>
      <c r="AC15" s="23">
        <v>7.9127993170000011</v>
      </c>
      <c r="AD15" s="24">
        <v>7.9127993170000011</v>
      </c>
      <c r="AE15" s="23">
        <v>7.9110056759999994</v>
      </c>
      <c r="AF15" s="24">
        <v>7.9110056759999994</v>
      </c>
      <c r="AG15" s="23">
        <v>7.9110056759999994</v>
      </c>
      <c r="AH15" s="24">
        <v>7.9110056759999994</v>
      </c>
      <c r="AI15" s="23">
        <v>0</v>
      </c>
      <c r="AJ15" s="24">
        <v>0</v>
      </c>
      <c r="AK15" s="23">
        <v>0</v>
      </c>
      <c r="AL15" s="24">
        <v>0</v>
      </c>
      <c r="AM15" s="23">
        <v>0</v>
      </c>
      <c r="AN15" s="24">
        <v>0</v>
      </c>
      <c r="AO15" s="23">
        <v>0</v>
      </c>
      <c r="AP15" s="24">
        <v>0</v>
      </c>
      <c r="AQ15" s="23">
        <v>0</v>
      </c>
      <c r="AR15" s="24">
        <v>0</v>
      </c>
      <c r="AS15" s="23">
        <v>0</v>
      </c>
      <c r="AT15" s="24">
        <v>0</v>
      </c>
      <c r="AU15" s="23">
        <v>0</v>
      </c>
      <c r="AV15" s="86">
        <v>0</v>
      </c>
      <c r="AW15" s="3"/>
      <c r="AX15" s="95">
        <v>0</v>
      </c>
      <c r="AY15" s="24">
        <v>0</v>
      </c>
      <c r="AZ15" s="23">
        <v>129810.27751922599</v>
      </c>
      <c r="BA15" s="24">
        <v>119324.253105164</v>
      </c>
      <c r="BB15" s="23">
        <v>118370.978408813</v>
      </c>
      <c r="BC15" s="24">
        <v>109529.92734146101</v>
      </c>
      <c r="BD15" s="23">
        <v>108922.50189590501</v>
      </c>
      <c r="BE15" s="24">
        <v>108315.07622146601</v>
      </c>
      <c r="BF15" s="23">
        <v>108315.07622146601</v>
      </c>
      <c r="BG15" s="24">
        <v>108315.07622146601</v>
      </c>
      <c r="BH15" s="23">
        <v>72705.474487304993</v>
      </c>
      <c r="BI15" s="24">
        <v>72705.474487304993</v>
      </c>
      <c r="BJ15" s="23">
        <v>61940.735107421999</v>
      </c>
      <c r="BK15" s="24">
        <v>61940.735107421999</v>
      </c>
      <c r="BL15" s="23">
        <v>61940.735107421999</v>
      </c>
      <c r="BM15" s="24">
        <v>61940.735107421999</v>
      </c>
      <c r="BN15" s="23">
        <v>0</v>
      </c>
      <c r="BO15" s="24">
        <v>0</v>
      </c>
      <c r="BP15" s="23">
        <v>0</v>
      </c>
      <c r="BQ15" s="24">
        <v>0</v>
      </c>
      <c r="BR15" s="23">
        <v>0</v>
      </c>
      <c r="BS15" s="24">
        <v>0</v>
      </c>
      <c r="BT15" s="23">
        <v>0</v>
      </c>
      <c r="BU15" s="24">
        <v>0</v>
      </c>
      <c r="BV15" s="23">
        <v>0</v>
      </c>
      <c r="BW15" s="24">
        <v>0</v>
      </c>
      <c r="BX15" s="23">
        <v>0</v>
      </c>
      <c r="BY15" s="24">
        <v>0</v>
      </c>
      <c r="BZ15" s="23">
        <v>0</v>
      </c>
      <c r="CA15" s="86">
        <v>0</v>
      </c>
      <c r="CB15" s="14"/>
    </row>
    <row r="16" spans="2:80" x14ac:dyDescent="0.25">
      <c r="B16" s="2"/>
      <c r="C16" s="44">
        <f t="shared" si="0"/>
        <v>10</v>
      </c>
      <c r="D16" s="90" t="s">
        <v>46</v>
      </c>
      <c r="E16" s="91" t="s">
        <v>63</v>
      </c>
      <c r="F16" s="90" t="s">
        <v>106</v>
      </c>
      <c r="G16" s="91" t="s">
        <v>65</v>
      </c>
      <c r="H16" s="90" t="s">
        <v>66</v>
      </c>
      <c r="I16" s="91" t="s">
        <v>67</v>
      </c>
      <c r="J16" s="90">
        <v>2013</v>
      </c>
      <c r="K16" s="91" t="s">
        <v>95</v>
      </c>
      <c r="L16" s="90"/>
      <c r="M16" s="91" t="s">
        <v>107</v>
      </c>
      <c r="N16" s="90" t="s">
        <v>108</v>
      </c>
      <c r="O16" s="62">
        <v>3</v>
      </c>
      <c r="P16" s="61">
        <v>1.6833310100000001</v>
      </c>
      <c r="Q16" s="92">
        <v>3268.5724225509998</v>
      </c>
      <c r="R16" s="3"/>
      <c r="S16" s="93">
        <v>0</v>
      </c>
      <c r="T16" s="62">
        <v>0</v>
      </c>
      <c r="U16" s="61">
        <v>0.78881093499999999</v>
      </c>
      <c r="V16" s="62">
        <v>0.78881093499999999</v>
      </c>
      <c r="W16" s="61">
        <v>0.78881093499999999</v>
      </c>
      <c r="X16" s="62">
        <v>0.78881093499999999</v>
      </c>
      <c r="Y16" s="61">
        <v>0.78881093499999999</v>
      </c>
      <c r="Z16" s="62">
        <v>0.78881093499999999</v>
      </c>
      <c r="AA16" s="61">
        <v>0.78881093499999999</v>
      </c>
      <c r="AB16" s="62">
        <v>0.78881093499999999</v>
      </c>
      <c r="AC16" s="61">
        <v>0.78881093499999999</v>
      </c>
      <c r="AD16" s="62">
        <v>0.78881093499999999</v>
      </c>
      <c r="AE16" s="61">
        <v>0.78881093499999999</v>
      </c>
      <c r="AF16" s="62">
        <v>0.78881093499999999</v>
      </c>
      <c r="AG16" s="61">
        <v>0.78881093499999999</v>
      </c>
      <c r="AH16" s="62">
        <v>0.78881093499999999</v>
      </c>
      <c r="AI16" s="61">
        <v>0.78881093499999999</v>
      </c>
      <c r="AJ16" s="62">
        <v>0.78881093499999999</v>
      </c>
      <c r="AK16" s="61">
        <v>0.78881093499999999</v>
      </c>
      <c r="AL16" s="62">
        <v>0.78881093499999999</v>
      </c>
      <c r="AM16" s="61">
        <v>0.78881093499999999</v>
      </c>
      <c r="AN16" s="62">
        <v>0</v>
      </c>
      <c r="AO16" s="61">
        <v>0</v>
      </c>
      <c r="AP16" s="62">
        <v>0</v>
      </c>
      <c r="AQ16" s="61">
        <v>0</v>
      </c>
      <c r="AR16" s="62">
        <v>0</v>
      </c>
      <c r="AS16" s="61">
        <v>0</v>
      </c>
      <c r="AT16" s="62">
        <v>0</v>
      </c>
      <c r="AU16" s="61">
        <v>0</v>
      </c>
      <c r="AV16" s="92">
        <v>0</v>
      </c>
      <c r="AW16" s="3"/>
      <c r="AX16" s="93">
        <v>0</v>
      </c>
      <c r="AY16" s="62">
        <v>0</v>
      </c>
      <c r="AZ16" s="61">
        <v>1531.6569654899999</v>
      </c>
      <c r="BA16" s="62">
        <v>1531.6569654899999</v>
      </c>
      <c r="BB16" s="61">
        <v>1531.6569654899999</v>
      </c>
      <c r="BC16" s="62">
        <v>1531.6569654899999</v>
      </c>
      <c r="BD16" s="61">
        <v>1531.6569654899999</v>
      </c>
      <c r="BE16" s="62">
        <v>1531.6569654899999</v>
      </c>
      <c r="BF16" s="61">
        <v>1531.6569654899999</v>
      </c>
      <c r="BG16" s="62">
        <v>1531.6569654899999</v>
      </c>
      <c r="BH16" s="61">
        <v>1531.6569654899999</v>
      </c>
      <c r="BI16" s="62">
        <v>1531.6569654899999</v>
      </c>
      <c r="BJ16" s="61">
        <v>1531.6569654899999</v>
      </c>
      <c r="BK16" s="62">
        <v>1531.6569654899999</v>
      </c>
      <c r="BL16" s="61">
        <v>1531.6569654899999</v>
      </c>
      <c r="BM16" s="62">
        <v>1531.6569654899999</v>
      </c>
      <c r="BN16" s="61">
        <v>1531.6569654899999</v>
      </c>
      <c r="BO16" s="62">
        <v>1531.6569654899999</v>
      </c>
      <c r="BP16" s="61">
        <v>1531.6569654899999</v>
      </c>
      <c r="BQ16" s="62">
        <v>1531.6569654899999</v>
      </c>
      <c r="BR16" s="61">
        <v>1531.6569654899999</v>
      </c>
      <c r="BS16" s="62">
        <v>0</v>
      </c>
      <c r="BT16" s="61">
        <v>0</v>
      </c>
      <c r="BU16" s="62">
        <v>0</v>
      </c>
      <c r="BV16" s="61">
        <v>0</v>
      </c>
      <c r="BW16" s="62">
        <v>0</v>
      </c>
      <c r="BX16" s="61">
        <v>0</v>
      </c>
      <c r="BY16" s="62">
        <v>0</v>
      </c>
      <c r="BZ16" s="61">
        <v>0</v>
      </c>
      <c r="CA16" s="92">
        <v>0</v>
      </c>
      <c r="CB16" s="14"/>
    </row>
    <row r="17" spans="2:80" x14ac:dyDescent="0.25">
      <c r="B17" s="2"/>
      <c r="C17" s="21">
        <f t="shared" si="0"/>
        <v>11</v>
      </c>
      <c r="D17" s="94" t="s">
        <v>46</v>
      </c>
      <c r="E17" s="83" t="s">
        <v>63</v>
      </c>
      <c r="F17" s="94" t="s">
        <v>71</v>
      </c>
      <c r="G17" s="83" t="s">
        <v>65</v>
      </c>
      <c r="H17" s="94" t="s">
        <v>66</v>
      </c>
      <c r="I17" s="83" t="s">
        <v>67</v>
      </c>
      <c r="J17" s="94">
        <v>2013</v>
      </c>
      <c r="K17" s="83" t="s">
        <v>95</v>
      </c>
      <c r="L17" s="94"/>
      <c r="M17" s="83" t="s">
        <v>96</v>
      </c>
      <c r="N17" s="94" t="s">
        <v>70</v>
      </c>
      <c r="O17" s="24">
        <v>1.4859714075520473E-2</v>
      </c>
      <c r="P17" s="23">
        <v>1.9580809097503251E-3</v>
      </c>
      <c r="Q17" s="86">
        <v>13.694390317032658</v>
      </c>
      <c r="R17" s="3"/>
      <c r="S17" s="95">
        <v>0</v>
      </c>
      <c r="T17" s="24">
        <v>0</v>
      </c>
      <c r="U17" s="23">
        <v>9.2753221948392106E-4</v>
      </c>
      <c r="V17" s="24">
        <v>9.2753221948392106E-4</v>
      </c>
      <c r="W17" s="23">
        <v>9.2753221948392106E-4</v>
      </c>
      <c r="X17" s="24">
        <v>9.2753221948392106E-4</v>
      </c>
      <c r="Y17" s="23">
        <v>5.1530311300894839E-4</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6">
        <v>0</v>
      </c>
      <c r="AW17" s="3"/>
      <c r="AX17" s="95">
        <v>0</v>
      </c>
      <c r="AY17" s="24">
        <v>0</v>
      </c>
      <c r="AZ17" s="23">
        <v>6.490980624689743</v>
      </c>
      <c r="BA17" s="24">
        <v>6.490980624689743</v>
      </c>
      <c r="BB17" s="23">
        <v>6.490980624689743</v>
      </c>
      <c r="BC17" s="24">
        <v>6.490980624689743</v>
      </c>
      <c r="BD17" s="23">
        <v>3.5062075162524202</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6">
        <v>0</v>
      </c>
      <c r="CB17" s="14"/>
    </row>
    <row r="18" spans="2:80" x14ac:dyDescent="0.25">
      <c r="B18" s="2"/>
      <c r="C18" s="57">
        <f t="shared" si="0"/>
        <v>12</v>
      </c>
      <c r="D18" s="99" t="s">
        <v>46</v>
      </c>
      <c r="E18" s="100" t="s">
        <v>63</v>
      </c>
      <c r="F18" s="99" t="s">
        <v>106</v>
      </c>
      <c r="G18" s="100" t="s">
        <v>65</v>
      </c>
      <c r="H18" s="99" t="s">
        <v>66</v>
      </c>
      <c r="I18" s="100" t="s">
        <v>67</v>
      </c>
      <c r="J18" s="99">
        <v>2012</v>
      </c>
      <c r="K18" s="100" t="s">
        <v>95</v>
      </c>
      <c r="L18" s="99"/>
      <c r="M18" s="100" t="s">
        <v>107</v>
      </c>
      <c r="N18" s="99" t="s">
        <v>108</v>
      </c>
      <c r="O18" s="66">
        <v>2.1228162965029246E-2</v>
      </c>
      <c r="P18" s="65">
        <v>1.0001191414289264E-2</v>
      </c>
      <c r="Q18" s="101">
        <v>18.058847876931686</v>
      </c>
      <c r="R18" s="3"/>
      <c r="S18" s="102">
        <v>0</v>
      </c>
      <c r="T18" s="66">
        <v>4.3330342756316359E-3</v>
      </c>
      <c r="U18" s="65">
        <v>4.3330342756316359E-3</v>
      </c>
      <c r="V18" s="66">
        <v>4.3330342756316359E-3</v>
      </c>
      <c r="W18" s="65">
        <v>4.3330342756316359E-3</v>
      </c>
      <c r="X18" s="66">
        <v>4.3330342756316359E-3</v>
      </c>
      <c r="Y18" s="65">
        <v>4.3330342756316359E-3</v>
      </c>
      <c r="Z18" s="66">
        <v>4.3330342756316359E-3</v>
      </c>
      <c r="AA18" s="65">
        <v>4.3330342756316359E-3</v>
      </c>
      <c r="AB18" s="66">
        <v>4.3330342756316359E-3</v>
      </c>
      <c r="AC18" s="65">
        <v>4.3330342756316359E-3</v>
      </c>
      <c r="AD18" s="66">
        <v>4.3330342756316359E-3</v>
      </c>
      <c r="AE18" s="65">
        <v>4.3330342756316359E-3</v>
      </c>
      <c r="AF18" s="66">
        <v>4.3330342756316359E-3</v>
      </c>
      <c r="AG18" s="65">
        <v>4.3330342756316359E-3</v>
      </c>
      <c r="AH18" s="66">
        <v>4.3330342756316359E-3</v>
      </c>
      <c r="AI18" s="65">
        <v>4.3330342756316359E-3</v>
      </c>
      <c r="AJ18" s="66">
        <v>4.3330342756316359E-3</v>
      </c>
      <c r="AK18" s="65">
        <v>4.3330342756316359E-3</v>
      </c>
      <c r="AL18" s="66">
        <v>4.3330342756316359E-3</v>
      </c>
      <c r="AM18" s="65">
        <v>3.7243108733558722E-3</v>
      </c>
      <c r="AN18" s="66">
        <v>0</v>
      </c>
      <c r="AO18" s="65">
        <v>0</v>
      </c>
      <c r="AP18" s="66">
        <v>0</v>
      </c>
      <c r="AQ18" s="65">
        <v>0</v>
      </c>
      <c r="AR18" s="66">
        <v>0</v>
      </c>
      <c r="AS18" s="65">
        <v>0</v>
      </c>
      <c r="AT18" s="66">
        <v>0</v>
      </c>
      <c r="AU18" s="65">
        <v>0</v>
      </c>
      <c r="AV18" s="101">
        <v>0</v>
      </c>
      <c r="AW18" s="3"/>
      <c r="AX18" s="102">
        <v>0</v>
      </c>
      <c r="AY18" s="66">
        <v>8.8096292469061677</v>
      </c>
      <c r="AZ18" s="65">
        <v>8.8096292469061677</v>
      </c>
      <c r="BA18" s="66">
        <v>8.8096292469061677</v>
      </c>
      <c r="BB18" s="65">
        <v>8.8096292469061677</v>
      </c>
      <c r="BC18" s="66">
        <v>8.8096292469061677</v>
      </c>
      <c r="BD18" s="65">
        <v>8.8096292469061677</v>
      </c>
      <c r="BE18" s="66">
        <v>8.8096292469061677</v>
      </c>
      <c r="BF18" s="65">
        <v>8.8096292469061677</v>
      </c>
      <c r="BG18" s="66">
        <v>8.8096292469061677</v>
      </c>
      <c r="BH18" s="65">
        <v>8.8096292469061677</v>
      </c>
      <c r="BI18" s="66">
        <v>8.8096292469061677</v>
      </c>
      <c r="BJ18" s="65">
        <v>8.8096292469061677</v>
      </c>
      <c r="BK18" s="66">
        <v>8.8096292469061677</v>
      </c>
      <c r="BL18" s="65">
        <v>8.8096292469061677</v>
      </c>
      <c r="BM18" s="66">
        <v>8.8096292469061677</v>
      </c>
      <c r="BN18" s="65">
        <v>8.8096292469061677</v>
      </c>
      <c r="BO18" s="66">
        <v>8.8096292469061677</v>
      </c>
      <c r="BP18" s="65">
        <v>8.8096292469061677</v>
      </c>
      <c r="BQ18" s="66">
        <v>8.1994917745095215</v>
      </c>
      <c r="BR18" s="65">
        <v>0</v>
      </c>
      <c r="BS18" s="66">
        <v>0</v>
      </c>
      <c r="BT18" s="65">
        <v>0</v>
      </c>
      <c r="BU18" s="66">
        <v>0</v>
      </c>
      <c r="BV18" s="65">
        <v>0</v>
      </c>
      <c r="BW18" s="66">
        <v>0</v>
      </c>
      <c r="BX18" s="65">
        <v>0</v>
      </c>
      <c r="BY18" s="66">
        <v>0</v>
      </c>
      <c r="BZ18" s="65">
        <v>0</v>
      </c>
      <c r="CA18" s="101">
        <v>0</v>
      </c>
      <c r="CB18" s="14"/>
    </row>
    <row r="19" spans="2:80" s="9" customFormat="1" ht="6" x14ac:dyDescent="0.25">
      <c r="B19" s="6"/>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8"/>
    </row>
    <row r="20" spans="2:80" x14ac:dyDescent="0.25">
      <c r="B20" s="2"/>
      <c r="C20" s="4" t="s">
        <v>11</v>
      </c>
      <c r="D20" s="98"/>
      <c r="E20" s="98"/>
      <c r="F20" s="98"/>
      <c r="G20" s="98"/>
      <c r="H20" s="98"/>
      <c r="I20" s="98"/>
      <c r="J20" s="98"/>
      <c r="K20" s="98"/>
      <c r="L20" s="98"/>
      <c r="M20" s="98"/>
      <c r="N20" s="98"/>
      <c r="O20" s="98"/>
      <c r="P20" s="10">
        <f>SUM(P$7:P18)</f>
        <v>168.60898133832404</v>
      </c>
      <c r="Q20" s="10">
        <f>SUM(Q$7:Q18)</f>
        <v>778214.71738280903</v>
      </c>
      <c r="R20" s="3"/>
      <c r="S20" s="10">
        <f>SUM(S$7:S18)</f>
        <v>0</v>
      </c>
      <c r="T20" s="10">
        <f>SUM(T$7:T18)</f>
        <v>5.1815076642756317</v>
      </c>
      <c r="U20" s="10">
        <f>SUM(U$7:U18)</f>
        <v>144.17322673049506</v>
      </c>
      <c r="V20" s="10">
        <f>SUM(V$7:V18)</f>
        <v>143.62851671149505</v>
      </c>
      <c r="W20" s="10">
        <f>SUM(W$7:W18)</f>
        <v>142.28302608549507</v>
      </c>
      <c r="X20" s="10">
        <f>SUM(X$7:X18)</f>
        <v>118.03309795349512</v>
      </c>
      <c r="Y20" s="10">
        <f>SUM(Y$7:Y18)</f>
        <v>55.346819809388641</v>
      </c>
      <c r="Z20" s="10">
        <f>SUM(Z$7:Z18)</f>
        <v>54.343770864275626</v>
      </c>
      <c r="AA20" s="10">
        <f>SUM(AA$7:AA18)</f>
        <v>54.343770864275626</v>
      </c>
      <c r="AB20" s="10">
        <f>SUM(AB$7:AB18)</f>
        <v>54.341336049275633</v>
      </c>
      <c r="AC20" s="10">
        <f>SUM(AC$7:AC18)</f>
        <v>52.243998677275627</v>
      </c>
      <c r="AD20" s="10">
        <f>SUM(AD$7:AD18)</f>
        <v>52.243998677275627</v>
      </c>
      <c r="AE20" s="10">
        <f>SUM(AE$7:AE18)</f>
        <v>51.352021610275642</v>
      </c>
      <c r="AF20" s="10">
        <f>SUM(AF$7:AF18)</f>
        <v>35.451947765275634</v>
      </c>
      <c r="AG20" s="10">
        <f>SUM(AG$7:AG18)</f>
        <v>14.758359583275631</v>
      </c>
      <c r="AH20" s="10">
        <f>SUM(AH$7:AH18)</f>
        <v>14.750413878275632</v>
      </c>
      <c r="AI20" s="10">
        <f>SUM(AI$7:AI18)</f>
        <v>6.8394082022756315</v>
      </c>
      <c r="AJ20" s="10">
        <f>SUM(AJ$7:AJ18)</f>
        <v>6.8352077742756316</v>
      </c>
      <c r="AK20" s="10">
        <f>SUM(AK$7:AK18)</f>
        <v>6.7760157872756324</v>
      </c>
      <c r="AL20" s="10">
        <f>SUM(AL$7:AL18)</f>
        <v>6.5351180422756316</v>
      </c>
      <c r="AM20" s="10">
        <f>SUM(AM$7:AM18)</f>
        <v>6.5345093188733552</v>
      </c>
      <c r="AN20" s="10">
        <f>SUM(AN$7:AN18)</f>
        <v>5.7419740729999997</v>
      </c>
      <c r="AO20" s="10">
        <f>SUM(AO$7:AO18)</f>
        <v>0</v>
      </c>
      <c r="AP20" s="10">
        <f>SUM(AP$7:AP18)</f>
        <v>0</v>
      </c>
      <c r="AQ20" s="10">
        <f>SUM(AQ$7:AQ18)</f>
        <v>0</v>
      </c>
      <c r="AR20" s="10">
        <f>SUM(AR$7:AR18)</f>
        <v>0</v>
      </c>
      <c r="AS20" s="10">
        <f>SUM(AS$7:AS18)</f>
        <v>0</v>
      </c>
      <c r="AT20" s="10">
        <f>SUM(AT$7:AT18)</f>
        <v>0</v>
      </c>
      <c r="AU20" s="10">
        <f>SUM(AU$7:AU18)</f>
        <v>0</v>
      </c>
      <c r="AV20" s="10">
        <f>SUM(AV$7:AV18)</f>
        <v>0</v>
      </c>
      <c r="AW20" s="3"/>
      <c r="AX20" s="10">
        <f>SUM(AX$7:AX18)</f>
        <v>0</v>
      </c>
      <c r="AY20" s="10">
        <f>SUM(AY$7:AY18)</f>
        <v>25185.064091809905</v>
      </c>
      <c r="AZ20" s="10">
        <f>SUM(AZ$7:AZ18)</f>
        <v>671201.19419365353</v>
      </c>
      <c r="BA20" s="10">
        <f>SUM(BA$7:BA18)</f>
        <v>660715.16977959161</v>
      </c>
      <c r="BB20" s="10">
        <f>SUM(BB$7:BB18)</f>
        <v>654447.8778099796</v>
      </c>
      <c r="BC20" s="10">
        <f>SUM(BC$7:BC18)</f>
        <v>544993.0490572846</v>
      </c>
      <c r="BD20" s="10">
        <f>SUM(BD$7:BD18)</f>
        <v>297766.24776604818</v>
      </c>
      <c r="BE20" s="10">
        <f>SUM(BE$7:BE18)</f>
        <v>290548.60663274897</v>
      </c>
      <c r="BF20" s="10">
        <f>SUM(BF$7:BF18)</f>
        <v>290548.60663274897</v>
      </c>
      <c r="BG20" s="10">
        <f>SUM(BG$7:BG18)</f>
        <v>290113.23389265593</v>
      </c>
      <c r="BH20" s="10">
        <f>SUM(BH$7:BH18)</f>
        <v>250331.41957249393</v>
      </c>
      <c r="BI20" s="10">
        <f>SUM(BI$7:BI18)</f>
        <v>250331.41957249393</v>
      </c>
      <c r="BJ20" s="10">
        <f>SUM(BJ$7:BJ18)</f>
        <v>227915.8356628039</v>
      </c>
      <c r="BK20" s="10">
        <f>SUM(BK$7:BK18)</f>
        <v>159649.4140775569</v>
      </c>
      <c r="BL20" s="10">
        <f>SUM(BL$7:BL18)</f>
        <v>91026.700538305915</v>
      </c>
      <c r="BM20" s="10">
        <f>SUM(BM$7:BM18)</f>
        <v>90676.902709705901</v>
      </c>
      <c r="BN20" s="10">
        <f>SUM(BN$7:BN18)</f>
        <v>28736.167602283909</v>
      </c>
      <c r="BO20" s="10">
        <f>SUM(BO$7:BO18)</f>
        <v>28689.884832381907</v>
      </c>
      <c r="BP20" s="10">
        <f>SUM(BP$7:BP18)</f>
        <v>27746.996432530908</v>
      </c>
      <c r="BQ20" s="10">
        <f>SUM(BQ$7:BQ18)</f>
        <v>23909.047829803512</v>
      </c>
      <c r="BR20" s="10">
        <f>SUM(BR$7:BR18)</f>
        <v>23900.848338029002</v>
      </c>
      <c r="BS20" s="10">
        <f>SUM(BS$7:BS18)</f>
        <v>22369.191372539</v>
      </c>
      <c r="BT20" s="10">
        <f>SUM(BT$7:BT18)</f>
        <v>0</v>
      </c>
      <c r="BU20" s="10">
        <f>SUM(BU$7:BU18)</f>
        <v>0</v>
      </c>
      <c r="BV20" s="10">
        <f>SUM(BV$7:BV18)</f>
        <v>0</v>
      </c>
      <c r="BW20" s="10">
        <f>SUM(BW$7:BW18)</f>
        <v>0</v>
      </c>
      <c r="BX20" s="10">
        <f>SUM(BX$7:BX18)</f>
        <v>0</v>
      </c>
      <c r="BY20" s="10">
        <f>SUM(BY$7:BY18)</f>
        <v>0</v>
      </c>
      <c r="BZ20" s="10">
        <f>SUM(BZ$7:BZ18)</f>
        <v>0</v>
      </c>
      <c r="CA20" s="10">
        <f>SUM(CA$7:CA18)</f>
        <v>0</v>
      </c>
      <c r="CB20" s="14"/>
    </row>
    <row r="21" spans="2:80" x14ac:dyDescent="0.25">
      <c r="B21" s="33"/>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18 S7:AV18 AX7:CA18">
    <cfRule type="cellIs" dxfId="1"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CB27"/>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0.42578125" style="5" customWidth="1"/>
    <col min="18" max="18" width="1.140625" style="5" customWidth="1"/>
    <col min="19" max="21" width="3.28515625" style="5" customWidth="1"/>
    <col min="22" max="24" width="4.7109375" style="5" customWidth="1"/>
    <col min="25" max="37" width="3.5703125" style="5" customWidth="1"/>
    <col min="38" max="48" width="3.28515625" style="5" customWidth="1"/>
    <col min="49" max="49" width="1.140625" style="5" customWidth="1"/>
    <col min="50" max="50" width="3.28515625" style="5" customWidth="1"/>
    <col min="51" max="51" width="6.42578125" style="5" customWidth="1"/>
    <col min="52" max="52" width="7.5703125" style="5" customWidth="1"/>
    <col min="53" max="54" width="10.42578125" style="5" customWidth="1"/>
    <col min="55" max="68" width="8.7109375" style="5" customWidth="1"/>
    <col min="69" max="72" width="7.5703125" style="5" customWidth="1"/>
    <col min="73"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80" t="s">
        <v>0</v>
      </c>
      <c r="D4" s="80" t="s">
        <v>44</v>
      </c>
      <c r="E4" s="80" t="s">
        <v>21</v>
      </c>
      <c r="F4" s="80" t="s">
        <v>45</v>
      </c>
      <c r="G4" s="80" t="s">
        <v>46</v>
      </c>
      <c r="H4" s="80" t="s">
        <v>47</v>
      </c>
      <c r="I4" s="80" t="s">
        <v>48</v>
      </c>
      <c r="J4" s="80" t="s">
        <v>49</v>
      </c>
      <c r="K4" s="80" t="s">
        <v>50</v>
      </c>
      <c r="L4" s="80" t="s">
        <v>51</v>
      </c>
      <c r="M4" s="80" t="s">
        <v>52</v>
      </c>
      <c r="N4" s="80" t="s">
        <v>53</v>
      </c>
      <c r="O4" s="80" t="s">
        <v>54</v>
      </c>
      <c r="P4" s="80" t="s">
        <v>55</v>
      </c>
      <c r="Q4" s="80"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80"/>
      <c r="D5" s="81"/>
      <c r="E5" s="81"/>
      <c r="F5" s="81"/>
      <c r="G5" s="81"/>
      <c r="H5" s="81"/>
      <c r="I5" s="81"/>
      <c r="J5" s="81"/>
      <c r="K5" s="81"/>
      <c r="L5" s="81"/>
      <c r="M5" s="81"/>
      <c r="N5" s="81"/>
      <c r="O5" s="81"/>
      <c r="P5" s="81"/>
      <c r="Q5" s="81"/>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4" si="0">C6+1</f>
        <v>1</v>
      </c>
      <c r="D7" s="88" t="s">
        <v>46</v>
      </c>
      <c r="E7" s="82" t="s">
        <v>79</v>
      </c>
      <c r="F7" s="88" t="s">
        <v>80</v>
      </c>
      <c r="G7" s="82" t="s">
        <v>65</v>
      </c>
      <c r="H7" s="88" t="s">
        <v>109</v>
      </c>
      <c r="I7" s="82" t="s">
        <v>67</v>
      </c>
      <c r="J7" s="88">
        <v>2014</v>
      </c>
      <c r="K7" s="82" t="s">
        <v>95</v>
      </c>
      <c r="L7" s="88"/>
      <c r="M7" s="82" t="s">
        <v>110</v>
      </c>
      <c r="N7" s="88" t="s">
        <v>82</v>
      </c>
      <c r="O7" s="20">
        <v>122</v>
      </c>
      <c r="P7" s="19">
        <v>130.7090929</v>
      </c>
      <c r="Q7" s="85">
        <v>482772.06030000001</v>
      </c>
      <c r="R7" s="3"/>
      <c r="S7" s="89">
        <v>0</v>
      </c>
      <c r="T7" s="20">
        <v>0</v>
      </c>
      <c r="U7" s="19">
        <v>0</v>
      </c>
      <c r="V7" s="20">
        <v>130.7090929</v>
      </c>
      <c r="W7" s="19">
        <v>127.2193584</v>
      </c>
      <c r="X7" s="20">
        <v>103.0452322</v>
      </c>
      <c r="Y7" s="19">
        <v>60.247465120000001</v>
      </c>
      <c r="Z7" s="20">
        <v>60.247465120000001</v>
      </c>
      <c r="AA7" s="19">
        <v>60.247465120000001</v>
      </c>
      <c r="AB7" s="20">
        <v>60.247465120000001</v>
      </c>
      <c r="AC7" s="19">
        <v>60.247465120000001</v>
      </c>
      <c r="AD7" s="20">
        <v>60.247465120000001</v>
      </c>
      <c r="AE7" s="19">
        <v>60.247465120000001</v>
      </c>
      <c r="AF7" s="20">
        <v>60.147455049999998</v>
      </c>
      <c r="AG7" s="19">
        <v>25.27213776</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0</v>
      </c>
      <c r="AY7" s="20">
        <v>0</v>
      </c>
      <c r="AZ7" s="19">
        <v>0</v>
      </c>
      <c r="BA7" s="20">
        <v>482772.06030000001</v>
      </c>
      <c r="BB7" s="19">
        <v>470354.44300000003</v>
      </c>
      <c r="BC7" s="20">
        <v>372021.09360000002</v>
      </c>
      <c r="BD7" s="19">
        <v>226976.37109999999</v>
      </c>
      <c r="BE7" s="20">
        <v>226976.37109999999</v>
      </c>
      <c r="BF7" s="19">
        <v>226976.37109999999</v>
      </c>
      <c r="BG7" s="20">
        <v>226976.37109999999</v>
      </c>
      <c r="BH7" s="19">
        <v>226976.37109999999</v>
      </c>
      <c r="BI7" s="20">
        <v>226976.37109999999</v>
      </c>
      <c r="BJ7" s="19">
        <v>226976.37109999999</v>
      </c>
      <c r="BK7" s="20">
        <v>226054.17499999999</v>
      </c>
      <c r="BL7" s="19">
        <v>85577.267970000001</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46</v>
      </c>
      <c r="E8" s="91" t="s">
        <v>79</v>
      </c>
      <c r="F8" s="90" t="s">
        <v>90</v>
      </c>
      <c r="G8" s="91" t="s">
        <v>65</v>
      </c>
      <c r="H8" s="90" t="s">
        <v>109</v>
      </c>
      <c r="I8" s="91" t="s">
        <v>67</v>
      </c>
      <c r="J8" s="90">
        <v>2012</v>
      </c>
      <c r="K8" s="91" t="s">
        <v>95</v>
      </c>
      <c r="L8" s="90"/>
      <c r="M8" s="91" t="s">
        <v>110</v>
      </c>
      <c r="N8" s="90" t="s">
        <v>97</v>
      </c>
      <c r="O8" s="62">
        <v>1</v>
      </c>
      <c r="P8" s="61">
        <v>0.172466273</v>
      </c>
      <c r="Q8" s="92">
        <v>2562.1792879999998</v>
      </c>
      <c r="R8" s="3"/>
      <c r="S8" s="93">
        <v>0</v>
      </c>
      <c r="T8" s="62">
        <v>0.172466273</v>
      </c>
      <c r="U8" s="61">
        <v>0.172466273</v>
      </c>
      <c r="V8" s="62">
        <v>0.172466273</v>
      </c>
      <c r="W8" s="61">
        <v>0.172466273</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92">
        <v>0</v>
      </c>
      <c r="AW8" s="3"/>
      <c r="AX8" s="93">
        <v>0</v>
      </c>
      <c r="AY8" s="62">
        <v>854.05976269999996</v>
      </c>
      <c r="AZ8" s="61">
        <v>854.05976269999996</v>
      </c>
      <c r="BA8" s="62">
        <v>854.05976269999996</v>
      </c>
      <c r="BB8" s="61">
        <v>854.05976269999996</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92">
        <v>0</v>
      </c>
      <c r="CB8" s="14"/>
    </row>
    <row r="9" spans="2:80" x14ac:dyDescent="0.25">
      <c r="B9" s="2"/>
      <c r="C9" s="21">
        <f t="shared" si="0"/>
        <v>3</v>
      </c>
      <c r="D9" s="94" t="s">
        <v>46</v>
      </c>
      <c r="E9" s="83" t="s">
        <v>79</v>
      </c>
      <c r="F9" s="94" t="s">
        <v>90</v>
      </c>
      <c r="G9" s="83" t="s">
        <v>65</v>
      </c>
      <c r="H9" s="94" t="s">
        <v>109</v>
      </c>
      <c r="I9" s="83" t="s">
        <v>67</v>
      </c>
      <c r="J9" s="94">
        <v>2012</v>
      </c>
      <c r="K9" s="83" t="s">
        <v>95</v>
      </c>
      <c r="L9" s="94"/>
      <c r="M9" s="83" t="s">
        <v>110</v>
      </c>
      <c r="N9" s="94" t="s">
        <v>97</v>
      </c>
      <c r="O9" s="24">
        <v>1</v>
      </c>
      <c r="P9" s="23">
        <v>0.51739881799999998</v>
      </c>
      <c r="Q9" s="86">
        <v>7686.5378639999999</v>
      </c>
      <c r="R9" s="3"/>
      <c r="S9" s="95">
        <v>0</v>
      </c>
      <c r="T9" s="24">
        <v>0.51739881799999998</v>
      </c>
      <c r="U9" s="23">
        <v>0.51739881799999998</v>
      </c>
      <c r="V9" s="24">
        <v>0.51739881799999998</v>
      </c>
      <c r="W9" s="23">
        <v>0.51739881799999998</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6">
        <v>0</v>
      </c>
      <c r="AW9" s="3"/>
      <c r="AX9" s="95">
        <v>0</v>
      </c>
      <c r="AY9" s="24">
        <v>2562.1792879999998</v>
      </c>
      <c r="AZ9" s="23">
        <v>2562.1792879999998</v>
      </c>
      <c r="BA9" s="24">
        <v>2562.1792879999998</v>
      </c>
      <c r="BB9" s="23">
        <v>2562.1792879999998</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6">
        <v>0</v>
      </c>
      <c r="CB9" s="14"/>
    </row>
    <row r="10" spans="2:80" x14ac:dyDescent="0.25">
      <c r="B10" s="2"/>
      <c r="C10" s="44">
        <f t="shared" si="0"/>
        <v>4</v>
      </c>
      <c r="D10" s="90" t="s">
        <v>46</v>
      </c>
      <c r="E10" s="91" t="s">
        <v>79</v>
      </c>
      <c r="F10" s="90" t="s">
        <v>90</v>
      </c>
      <c r="G10" s="91" t="s">
        <v>65</v>
      </c>
      <c r="H10" s="90" t="s">
        <v>109</v>
      </c>
      <c r="I10" s="91" t="s">
        <v>67</v>
      </c>
      <c r="J10" s="90">
        <v>2013</v>
      </c>
      <c r="K10" s="91" t="s">
        <v>95</v>
      </c>
      <c r="L10" s="90"/>
      <c r="M10" s="91" t="s">
        <v>110</v>
      </c>
      <c r="N10" s="90" t="s">
        <v>97</v>
      </c>
      <c r="O10" s="62">
        <v>1</v>
      </c>
      <c r="P10" s="61">
        <v>1.169006E-2</v>
      </c>
      <c r="Q10" s="92">
        <v>128.54037959999999</v>
      </c>
      <c r="R10" s="3"/>
      <c r="S10" s="93">
        <v>0</v>
      </c>
      <c r="T10" s="62">
        <v>0</v>
      </c>
      <c r="U10" s="61">
        <v>1.169006E-2</v>
      </c>
      <c r="V10" s="62">
        <v>1.169006E-2</v>
      </c>
      <c r="W10" s="61">
        <v>1.169006E-2</v>
      </c>
      <c r="X10" s="62">
        <v>1.169006E-2</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92">
        <v>0</v>
      </c>
      <c r="AW10" s="3"/>
      <c r="AX10" s="93">
        <v>0</v>
      </c>
      <c r="AY10" s="62">
        <v>0</v>
      </c>
      <c r="AZ10" s="61">
        <v>64.270189810000005</v>
      </c>
      <c r="BA10" s="62">
        <v>64.270189810000005</v>
      </c>
      <c r="BB10" s="61">
        <v>64.270189810000005</v>
      </c>
      <c r="BC10" s="62">
        <v>64.270189810000005</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92">
        <v>0</v>
      </c>
      <c r="CB10" s="14"/>
    </row>
    <row r="11" spans="2:80" x14ac:dyDescent="0.25">
      <c r="B11" s="2"/>
      <c r="C11" s="21">
        <f t="shared" si="0"/>
        <v>5</v>
      </c>
      <c r="D11" s="94" t="s">
        <v>46</v>
      </c>
      <c r="E11" s="83" t="s">
        <v>79</v>
      </c>
      <c r="F11" s="94" t="s">
        <v>83</v>
      </c>
      <c r="G11" s="83" t="s">
        <v>65</v>
      </c>
      <c r="H11" s="94" t="s">
        <v>109</v>
      </c>
      <c r="I11" s="83" t="s">
        <v>67</v>
      </c>
      <c r="J11" s="94">
        <v>2012</v>
      </c>
      <c r="K11" s="83" t="s">
        <v>95</v>
      </c>
      <c r="L11" s="94"/>
      <c r="M11" s="83" t="s">
        <v>110</v>
      </c>
      <c r="N11" s="94" t="s">
        <v>82</v>
      </c>
      <c r="O11" s="24">
        <v>0</v>
      </c>
      <c r="P11" s="23">
        <v>0</v>
      </c>
      <c r="Q11" s="86">
        <v>0</v>
      </c>
      <c r="R11" s="3"/>
      <c r="S11" s="95">
        <v>0</v>
      </c>
      <c r="T11" s="24">
        <v>0</v>
      </c>
      <c r="U11" s="23">
        <v>0</v>
      </c>
      <c r="V11" s="24">
        <v>0</v>
      </c>
      <c r="W11" s="23">
        <v>0</v>
      </c>
      <c r="X11" s="24">
        <v>0</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6">
        <v>0</v>
      </c>
      <c r="AW11" s="3"/>
      <c r="AX11" s="95">
        <v>0</v>
      </c>
      <c r="AY11" s="24">
        <v>0</v>
      </c>
      <c r="AZ11" s="23">
        <v>0</v>
      </c>
      <c r="BA11" s="24">
        <v>0</v>
      </c>
      <c r="BB11" s="23">
        <v>0</v>
      </c>
      <c r="BC11" s="24">
        <v>0</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6">
        <v>0</v>
      </c>
      <c r="CB11" s="14"/>
    </row>
    <row r="12" spans="2:80" x14ac:dyDescent="0.25">
      <c r="B12" s="2"/>
      <c r="C12" s="44">
        <f t="shared" si="0"/>
        <v>6</v>
      </c>
      <c r="D12" s="90" t="s">
        <v>46</v>
      </c>
      <c r="E12" s="91" t="s">
        <v>79</v>
      </c>
      <c r="F12" s="90" t="s">
        <v>83</v>
      </c>
      <c r="G12" s="91" t="s">
        <v>65</v>
      </c>
      <c r="H12" s="90" t="s">
        <v>109</v>
      </c>
      <c r="I12" s="91" t="s">
        <v>67</v>
      </c>
      <c r="J12" s="90">
        <v>2013</v>
      </c>
      <c r="K12" s="91" t="s">
        <v>95</v>
      </c>
      <c r="L12" s="90"/>
      <c r="M12" s="91" t="s">
        <v>110</v>
      </c>
      <c r="N12" s="90" t="s">
        <v>82</v>
      </c>
      <c r="O12" s="62">
        <v>1</v>
      </c>
      <c r="P12" s="61">
        <v>2.85063E-4</v>
      </c>
      <c r="Q12" s="92">
        <v>45807.340510000002</v>
      </c>
      <c r="R12" s="3"/>
      <c r="S12" s="93">
        <v>0</v>
      </c>
      <c r="T12" s="62">
        <v>0</v>
      </c>
      <c r="U12" s="61">
        <v>2.85063E-4</v>
      </c>
      <c r="V12" s="62">
        <v>2.85063E-4</v>
      </c>
      <c r="W12" s="61">
        <v>2.85063E-4</v>
      </c>
      <c r="X12" s="62">
        <v>2.85063E-4</v>
      </c>
      <c r="Y12" s="61">
        <v>2.85063E-4</v>
      </c>
      <c r="Z12" s="62">
        <v>2.85063E-4</v>
      </c>
      <c r="AA12" s="61">
        <v>2.85063E-4</v>
      </c>
      <c r="AB12" s="62">
        <v>2.7028300000000001E-4</v>
      </c>
      <c r="AC12" s="61">
        <v>2.62112E-4</v>
      </c>
      <c r="AD12" s="62">
        <v>2.62112E-4</v>
      </c>
      <c r="AE12" s="61">
        <v>1.22552E-4</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92">
        <v>0</v>
      </c>
      <c r="AW12" s="3"/>
      <c r="AX12" s="93">
        <v>0</v>
      </c>
      <c r="AY12" s="62">
        <v>0</v>
      </c>
      <c r="AZ12" s="61">
        <v>22903.670259999999</v>
      </c>
      <c r="BA12" s="62">
        <v>22903.670259999999</v>
      </c>
      <c r="BB12" s="61">
        <v>22903.670259999999</v>
      </c>
      <c r="BC12" s="62">
        <v>22903.670259999999</v>
      </c>
      <c r="BD12" s="61">
        <v>22903.670259999999</v>
      </c>
      <c r="BE12" s="62">
        <v>22903.670259999999</v>
      </c>
      <c r="BF12" s="61">
        <v>22903.670259999999</v>
      </c>
      <c r="BG12" s="62">
        <v>21716.120650000001</v>
      </c>
      <c r="BH12" s="61">
        <v>21059.610130000001</v>
      </c>
      <c r="BI12" s="62">
        <v>21059.610130000001</v>
      </c>
      <c r="BJ12" s="61">
        <v>9846.5237290000005</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92">
        <v>0</v>
      </c>
      <c r="CB12" s="14"/>
    </row>
    <row r="13" spans="2:80" x14ac:dyDescent="0.25">
      <c r="B13" s="2"/>
      <c r="C13" s="21">
        <f t="shared" si="0"/>
        <v>7</v>
      </c>
      <c r="D13" s="94" t="s">
        <v>46</v>
      </c>
      <c r="E13" s="83" t="s">
        <v>79</v>
      </c>
      <c r="F13" s="94" t="s">
        <v>83</v>
      </c>
      <c r="G13" s="83" t="s">
        <v>65</v>
      </c>
      <c r="H13" s="94" t="s">
        <v>109</v>
      </c>
      <c r="I13" s="83" t="s">
        <v>67</v>
      </c>
      <c r="J13" s="94">
        <v>2014</v>
      </c>
      <c r="K13" s="83" t="s">
        <v>95</v>
      </c>
      <c r="L13" s="94"/>
      <c r="M13" s="83" t="s">
        <v>110</v>
      </c>
      <c r="N13" s="94" t="s">
        <v>82</v>
      </c>
      <c r="O13" s="24">
        <v>5</v>
      </c>
      <c r="P13" s="23">
        <v>18.317429059999998</v>
      </c>
      <c r="Q13" s="86">
        <v>359113.3308</v>
      </c>
      <c r="R13" s="3"/>
      <c r="S13" s="95">
        <v>0</v>
      </c>
      <c r="T13" s="24">
        <v>0</v>
      </c>
      <c r="U13" s="23">
        <v>0</v>
      </c>
      <c r="V13" s="24">
        <v>18.317429059999998</v>
      </c>
      <c r="W13" s="23">
        <v>18.317429059999998</v>
      </c>
      <c r="X13" s="24">
        <v>18.317429059999998</v>
      </c>
      <c r="Y13" s="23">
        <v>15.720319909999999</v>
      </c>
      <c r="Z13" s="24">
        <v>15.720319909999999</v>
      </c>
      <c r="AA13" s="23">
        <v>15.720319909999999</v>
      </c>
      <c r="AB13" s="24">
        <v>15.65701232</v>
      </c>
      <c r="AC13" s="23">
        <v>15.65701232</v>
      </c>
      <c r="AD13" s="24">
        <v>14.996999089999999</v>
      </c>
      <c r="AE13" s="23">
        <v>14.72879739</v>
      </c>
      <c r="AF13" s="24">
        <v>14.466306080000001</v>
      </c>
      <c r="AG13" s="23">
        <v>14.466306080000001</v>
      </c>
      <c r="AH13" s="24">
        <v>0</v>
      </c>
      <c r="AI13" s="23">
        <v>0</v>
      </c>
      <c r="AJ13" s="24">
        <v>0</v>
      </c>
      <c r="AK13" s="23">
        <v>0</v>
      </c>
      <c r="AL13" s="24">
        <v>0</v>
      </c>
      <c r="AM13" s="23">
        <v>0</v>
      </c>
      <c r="AN13" s="24">
        <v>0</v>
      </c>
      <c r="AO13" s="23">
        <v>0</v>
      </c>
      <c r="AP13" s="24">
        <v>0</v>
      </c>
      <c r="AQ13" s="23">
        <v>0</v>
      </c>
      <c r="AR13" s="24">
        <v>0</v>
      </c>
      <c r="AS13" s="23">
        <v>0</v>
      </c>
      <c r="AT13" s="24">
        <v>0</v>
      </c>
      <c r="AU13" s="23">
        <v>0</v>
      </c>
      <c r="AV13" s="86">
        <v>0</v>
      </c>
      <c r="AW13" s="3"/>
      <c r="AX13" s="95">
        <v>0</v>
      </c>
      <c r="AY13" s="24">
        <v>0</v>
      </c>
      <c r="AZ13" s="23">
        <v>0</v>
      </c>
      <c r="BA13" s="24">
        <v>359113.3308</v>
      </c>
      <c r="BB13" s="23">
        <v>359113.3308</v>
      </c>
      <c r="BC13" s="24">
        <v>359113.3308</v>
      </c>
      <c r="BD13" s="23">
        <v>350066.3309</v>
      </c>
      <c r="BE13" s="24">
        <v>350066.3309</v>
      </c>
      <c r="BF13" s="23">
        <v>350066.3309</v>
      </c>
      <c r="BG13" s="24">
        <v>349335.1053</v>
      </c>
      <c r="BH13" s="23">
        <v>349335.1053</v>
      </c>
      <c r="BI13" s="24">
        <v>262955.23479999998</v>
      </c>
      <c r="BJ13" s="23">
        <v>236721.53030000001</v>
      </c>
      <c r="BK13" s="24">
        <v>172703.4161</v>
      </c>
      <c r="BL13" s="23">
        <v>91496.735060000006</v>
      </c>
      <c r="BM13" s="24">
        <v>0</v>
      </c>
      <c r="BN13" s="23">
        <v>0</v>
      </c>
      <c r="BO13" s="24">
        <v>0</v>
      </c>
      <c r="BP13" s="23">
        <v>0</v>
      </c>
      <c r="BQ13" s="24">
        <v>0</v>
      </c>
      <c r="BR13" s="23">
        <v>0</v>
      </c>
      <c r="BS13" s="24">
        <v>0</v>
      </c>
      <c r="BT13" s="23">
        <v>0</v>
      </c>
      <c r="BU13" s="24">
        <v>0</v>
      </c>
      <c r="BV13" s="23">
        <v>0</v>
      </c>
      <c r="BW13" s="24">
        <v>0</v>
      </c>
      <c r="BX13" s="23">
        <v>0</v>
      </c>
      <c r="BY13" s="24">
        <v>0</v>
      </c>
      <c r="BZ13" s="23">
        <v>0</v>
      </c>
      <c r="CA13" s="86">
        <v>0</v>
      </c>
      <c r="CB13" s="14"/>
    </row>
    <row r="14" spans="2:80" x14ac:dyDescent="0.25">
      <c r="B14" s="2"/>
      <c r="C14" s="44">
        <f t="shared" si="0"/>
        <v>8</v>
      </c>
      <c r="D14" s="90" t="s">
        <v>46</v>
      </c>
      <c r="E14" s="91" t="s">
        <v>63</v>
      </c>
      <c r="F14" s="90" t="s">
        <v>64</v>
      </c>
      <c r="G14" s="91" t="s">
        <v>65</v>
      </c>
      <c r="H14" s="90" t="s">
        <v>66</v>
      </c>
      <c r="I14" s="91" t="s">
        <v>67</v>
      </c>
      <c r="J14" s="90">
        <v>2014</v>
      </c>
      <c r="K14" s="91" t="s">
        <v>95</v>
      </c>
      <c r="L14" s="90"/>
      <c r="M14" s="91" t="s">
        <v>102</v>
      </c>
      <c r="N14" s="90" t="s">
        <v>70</v>
      </c>
      <c r="O14" s="62">
        <v>2</v>
      </c>
      <c r="P14" s="61">
        <v>0.41438819799999999</v>
      </c>
      <c r="Q14" s="92">
        <v>738.87975589999996</v>
      </c>
      <c r="R14" s="3"/>
      <c r="S14" s="93">
        <v>0</v>
      </c>
      <c r="T14" s="62">
        <v>0</v>
      </c>
      <c r="U14" s="61">
        <v>0</v>
      </c>
      <c r="V14" s="62">
        <v>0.41438819799999999</v>
      </c>
      <c r="W14" s="61">
        <v>0.41438819799999999</v>
      </c>
      <c r="X14" s="62">
        <v>0.41438819799999999</v>
      </c>
      <c r="Y14" s="61">
        <v>0.41438819799999999</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92">
        <v>0</v>
      </c>
      <c r="AW14" s="3"/>
      <c r="AX14" s="93">
        <v>0</v>
      </c>
      <c r="AY14" s="62">
        <v>0</v>
      </c>
      <c r="AZ14" s="61">
        <v>0</v>
      </c>
      <c r="BA14" s="62">
        <v>738.87975589999996</v>
      </c>
      <c r="BB14" s="61">
        <v>738.87975589999996</v>
      </c>
      <c r="BC14" s="62">
        <v>738.87975589999996</v>
      </c>
      <c r="BD14" s="61">
        <v>738.87975589999996</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92">
        <v>0</v>
      </c>
      <c r="CB14" s="14"/>
    </row>
    <row r="15" spans="2:80" x14ac:dyDescent="0.25">
      <c r="B15" s="2"/>
      <c r="C15" s="21">
        <f t="shared" si="0"/>
        <v>9</v>
      </c>
      <c r="D15" s="94" t="s">
        <v>46</v>
      </c>
      <c r="E15" s="83" t="s">
        <v>63</v>
      </c>
      <c r="F15" s="94" t="s">
        <v>71</v>
      </c>
      <c r="G15" s="83" t="s">
        <v>65</v>
      </c>
      <c r="H15" s="94" t="s">
        <v>66</v>
      </c>
      <c r="I15" s="83" t="s">
        <v>67</v>
      </c>
      <c r="J15" s="94">
        <v>2014</v>
      </c>
      <c r="K15" s="83" t="s">
        <v>95</v>
      </c>
      <c r="L15" s="94"/>
      <c r="M15" s="83" t="s">
        <v>110</v>
      </c>
      <c r="N15" s="94" t="s">
        <v>70</v>
      </c>
      <c r="O15" s="24">
        <v>1</v>
      </c>
      <c r="P15" s="23">
        <v>0.11675429700000001</v>
      </c>
      <c r="Q15" s="86">
        <v>104.40804660000001</v>
      </c>
      <c r="R15" s="3"/>
      <c r="S15" s="95">
        <v>0</v>
      </c>
      <c r="T15" s="24">
        <v>0</v>
      </c>
      <c r="U15" s="23">
        <v>0</v>
      </c>
      <c r="V15" s="24">
        <v>0.11675429700000001</v>
      </c>
      <c r="W15" s="23">
        <v>0.11675429700000001</v>
      </c>
      <c r="X15" s="24">
        <v>0.11675429700000001</v>
      </c>
      <c r="Y15" s="23">
        <v>0</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6">
        <v>0</v>
      </c>
      <c r="AW15" s="3"/>
      <c r="AX15" s="95">
        <v>0</v>
      </c>
      <c r="AY15" s="24">
        <v>0</v>
      </c>
      <c r="AZ15" s="23">
        <v>0</v>
      </c>
      <c r="BA15" s="24">
        <v>104.40804660000001</v>
      </c>
      <c r="BB15" s="23">
        <v>104.40804660000001</v>
      </c>
      <c r="BC15" s="24">
        <v>104.40804660000001</v>
      </c>
      <c r="BD15" s="23">
        <v>0</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6">
        <v>0</v>
      </c>
      <c r="CB15" s="14"/>
    </row>
    <row r="16" spans="2:80" x14ac:dyDescent="0.25">
      <c r="B16" s="2"/>
      <c r="C16" s="44">
        <f t="shared" si="0"/>
        <v>10</v>
      </c>
      <c r="D16" s="90" t="s">
        <v>46</v>
      </c>
      <c r="E16" s="91" t="s">
        <v>63</v>
      </c>
      <c r="F16" s="90" t="s">
        <v>71</v>
      </c>
      <c r="G16" s="91" t="s">
        <v>65</v>
      </c>
      <c r="H16" s="90" t="s">
        <v>66</v>
      </c>
      <c r="I16" s="91" t="s">
        <v>67</v>
      </c>
      <c r="J16" s="90">
        <v>2014</v>
      </c>
      <c r="K16" s="91" t="s">
        <v>95</v>
      </c>
      <c r="L16" s="90"/>
      <c r="M16" s="91" t="s">
        <v>110</v>
      </c>
      <c r="N16" s="90" t="s">
        <v>70</v>
      </c>
      <c r="O16" s="62">
        <v>0</v>
      </c>
      <c r="P16" s="61"/>
      <c r="Q16" s="92"/>
      <c r="R16" s="3"/>
      <c r="S16" s="93">
        <v>0</v>
      </c>
      <c r="T16" s="62">
        <v>0</v>
      </c>
      <c r="U16" s="61">
        <v>0</v>
      </c>
      <c r="V16" s="62">
        <v>0</v>
      </c>
      <c r="W16" s="61">
        <v>0</v>
      </c>
      <c r="X16" s="62">
        <v>0</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92">
        <v>0</v>
      </c>
      <c r="AW16" s="3"/>
      <c r="AX16" s="93">
        <v>0</v>
      </c>
      <c r="AY16" s="62">
        <v>0</v>
      </c>
      <c r="AZ16" s="61">
        <v>0</v>
      </c>
      <c r="BA16" s="62">
        <v>0</v>
      </c>
      <c r="BB16" s="61">
        <v>0</v>
      </c>
      <c r="BC16" s="62">
        <v>0</v>
      </c>
      <c r="BD16" s="61">
        <v>0</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92">
        <v>0</v>
      </c>
      <c r="CB16" s="14"/>
    </row>
    <row r="17" spans="2:80" x14ac:dyDescent="0.25">
      <c r="B17" s="2"/>
      <c r="C17" s="21">
        <f t="shared" si="0"/>
        <v>11</v>
      </c>
      <c r="D17" s="94" t="s">
        <v>46</v>
      </c>
      <c r="E17" s="83" t="s">
        <v>63</v>
      </c>
      <c r="F17" s="94" t="s">
        <v>71</v>
      </c>
      <c r="G17" s="83" t="s">
        <v>65</v>
      </c>
      <c r="H17" s="94" t="s">
        <v>66</v>
      </c>
      <c r="I17" s="83" t="s">
        <v>67</v>
      </c>
      <c r="J17" s="94">
        <v>2014</v>
      </c>
      <c r="K17" s="83" t="s">
        <v>95</v>
      </c>
      <c r="L17" s="94"/>
      <c r="M17" s="83" t="s">
        <v>110</v>
      </c>
      <c r="N17" s="94" t="s">
        <v>70</v>
      </c>
      <c r="O17" s="24">
        <v>10.004245632593006</v>
      </c>
      <c r="P17" s="23">
        <v>0.69666933568033329</v>
      </c>
      <c r="Q17" s="86">
        <v>5044.2820949813313</v>
      </c>
      <c r="R17" s="3"/>
      <c r="S17" s="95">
        <v>0</v>
      </c>
      <c r="T17" s="24">
        <v>0</v>
      </c>
      <c r="U17" s="23">
        <v>0</v>
      </c>
      <c r="V17" s="24">
        <v>0.69666933568033329</v>
      </c>
      <c r="W17" s="23">
        <v>0.69666933568033329</v>
      </c>
      <c r="X17" s="24">
        <v>0.69666933568033329</v>
      </c>
      <c r="Y17" s="23">
        <v>0.69666933568033329</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6">
        <v>0</v>
      </c>
      <c r="AW17" s="3"/>
      <c r="AX17" s="95">
        <v>0</v>
      </c>
      <c r="AY17" s="24">
        <v>0</v>
      </c>
      <c r="AZ17" s="23">
        <v>0</v>
      </c>
      <c r="BA17" s="24">
        <v>5044.2820949813313</v>
      </c>
      <c r="BB17" s="23">
        <v>5044.2820949813313</v>
      </c>
      <c r="BC17" s="24">
        <v>5044.2820949813313</v>
      </c>
      <c r="BD17" s="23">
        <v>5044.2820949813313</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6">
        <v>0</v>
      </c>
      <c r="CB17" s="14"/>
    </row>
    <row r="18" spans="2:80" x14ac:dyDescent="0.25">
      <c r="B18" s="2"/>
      <c r="C18" s="44">
        <f t="shared" si="0"/>
        <v>12</v>
      </c>
      <c r="D18" s="90" t="s">
        <v>46</v>
      </c>
      <c r="E18" s="91" t="s">
        <v>63</v>
      </c>
      <c r="F18" s="90" t="s">
        <v>71</v>
      </c>
      <c r="G18" s="91" t="s">
        <v>65</v>
      </c>
      <c r="H18" s="90" t="s">
        <v>66</v>
      </c>
      <c r="I18" s="91" t="s">
        <v>67</v>
      </c>
      <c r="J18" s="90">
        <v>2014</v>
      </c>
      <c r="K18" s="91" t="s">
        <v>95</v>
      </c>
      <c r="L18" s="90"/>
      <c r="M18" s="91" t="s">
        <v>110</v>
      </c>
      <c r="N18" s="90" t="s">
        <v>70</v>
      </c>
      <c r="O18" s="62">
        <v>23.010614081482515</v>
      </c>
      <c r="P18" s="61">
        <v>1.3804422311192954</v>
      </c>
      <c r="Q18" s="92">
        <v>9393.0540680589329</v>
      </c>
      <c r="R18" s="3"/>
      <c r="S18" s="93">
        <v>0</v>
      </c>
      <c r="T18" s="62">
        <v>0</v>
      </c>
      <c r="U18" s="61">
        <v>0</v>
      </c>
      <c r="V18" s="62">
        <v>1.3804422311192954</v>
      </c>
      <c r="W18" s="61">
        <v>1.3804422311192954</v>
      </c>
      <c r="X18" s="62">
        <v>1.3804422311192954</v>
      </c>
      <c r="Y18" s="61">
        <v>1.3804422311192954</v>
      </c>
      <c r="Z18" s="62">
        <v>1.3804422311192954</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92">
        <v>0</v>
      </c>
      <c r="AW18" s="3"/>
      <c r="AX18" s="93">
        <v>0</v>
      </c>
      <c r="AY18" s="62">
        <v>0</v>
      </c>
      <c r="AZ18" s="61">
        <v>0</v>
      </c>
      <c r="BA18" s="62">
        <v>9393.0540680589329</v>
      </c>
      <c r="BB18" s="61">
        <v>9393.0540680589329</v>
      </c>
      <c r="BC18" s="62">
        <v>9393.0540680589329</v>
      </c>
      <c r="BD18" s="61">
        <v>9393.0540680589329</v>
      </c>
      <c r="BE18" s="62">
        <v>9393.0540680589329</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92">
        <v>0</v>
      </c>
      <c r="CB18" s="14"/>
    </row>
    <row r="19" spans="2:80" x14ac:dyDescent="0.25">
      <c r="B19" s="2"/>
      <c r="C19" s="21">
        <f t="shared" si="0"/>
        <v>13</v>
      </c>
      <c r="D19" s="94" t="s">
        <v>46</v>
      </c>
      <c r="E19" s="83" t="s">
        <v>63</v>
      </c>
      <c r="F19" s="94" t="s">
        <v>72</v>
      </c>
      <c r="G19" s="83" t="s">
        <v>65</v>
      </c>
      <c r="H19" s="94" t="s">
        <v>66</v>
      </c>
      <c r="I19" s="83" t="s">
        <v>67</v>
      </c>
      <c r="J19" s="94">
        <v>2014</v>
      </c>
      <c r="K19" s="83" t="s">
        <v>95</v>
      </c>
      <c r="L19" s="94"/>
      <c r="M19" s="83" t="s">
        <v>111</v>
      </c>
      <c r="N19" s="94" t="s">
        <v>101</v>
      </c>
      <c r="O19" s="24">
        <v>5121.0301239999999</v>
      </c>
      <c r="P19" s="23">
        <v>8.5373387449999996</v>
      </c>
      <c r="Q19" s="86">
        <v>130450.0006</v>
      </c>
      <c r="R19" s="3"/>
      <c r="S19" s="95">
        <v>0</v>
      </c>
      <c r="T19" s="24">
        <v>0</v>
      </c>
      <c r="U19" s="23">
        <v>0</v>
      </c>
      <c r="V19" s="24">
        <v>8.5373387449999996</v>
      </c>
      <c r="W19" s="23">
        <v>7.4521701619999998</v>
      </c>
      <c r="X19" s="24">
        <v>6.8866403820000004</v>
      </c>
      <c r="Y19" s="23">
        <v>6.8866403820000004</v>
      </c>
      <c r="Z19" s="24">
        <v>6.8866403820000004</v>
      </c>
      <c r="AA19" s="23">
        <v>6.8866403820000004</v>
      </c>
      <c r="AB19" s="24">
        <v>6.8866403820000004</v>
      </c>
      <c r="AC19" s="23">
        <v>6.8814898590000002</v>
      </c>
      <c r="AD19" s="24">
        <v>6.8814898590000002</v>
      </c>
      <c r="AE19" s="23">
        <v>6.424349211</v>
      </c>
      <c r="AF19" s="24">
        <v>5.8465523109999999</v>
      </c>
      <c r="AG19" s="23">
        <v>4.9525688800000003</v>
      </c>
      <c r="AH19" s="24">
        <v>4.9525688800000003</v>
      </c>
      <c r="AI19" s="23">
        <v>4.9287372219999996</v>
      </c>
      <c r="AJ19" s="24">
        <v>4.9287372219999996</v>
      </c>
      <c r="AK19" s="23">
        <v>4.9186699349999996</v>
      </c>
      <c r="AL19" s="24">
        <v>3.998555509</v>
      </c>
      <c r="AM19" s="23">
        <v>3.998555509</v>
      </c>
      <c r="AN19" s="24">
        <v>3.998555509</v>
      </c>
      <c r="AO19" s="23">
        <v>3.998555509</v>
      </c>
      <c r="AP19" s="24">
        <v>0</v>
      </c>
      <c r="AQ19" s="23">
        <v>0</v>
      </c>
      <c r="AR19" s="24">
        <v>0</v>
      </c>
      <c r="AS19" s="23">
        <v>0</v>
      </c>
      <c r="AT19" s="24">
        <v>0</v>
      </c>
      <c r="AU19" s="23">
        <v>0</v>
      </c>
      <c r="AV19" s="86">
        <v>0</v>
      </c>
      <c r="AW19" s="3"/>
      <c r="AX19" s="95">
        <v>0</v>
      </c>
      <c r="AY19" s="24">
        <v>0</v>
      </c>
      <c r="AZ19" s="23">
        <v>0</v>
      </c>
      <c r="BA19" s="24">
        <v>130450.00060000001</v>
      </c>
      <c r="BB19" s="23">
        <v>113163.9975</v>
      </c>
      <c r="BC19" s="24">
        <v>104155.4898</v>
      </c>
      <c r="BD19" s="23">
        <v>104155.4898</v>
      </c>
      <c r="BE19" s="24">
        <v>104155.4898</v>
      </c>
      <c r="BF19" s="23">
        <v>104155.4898</v>
      </c>
      <c r="BG19" s="24">
        <v>104155.4898</v>
      </c>
      <c r="BH19" s="23">
        <v>104110.37119999999</v>
      </c>
      <c r="BI19" s="24">
        <v>104110.37119999999</v>
      </c>
      <c r="BJ19" s="23">
        <v>96828.429279999997</v>
      </c>
      <c r="BK19" s="24">
        <v>94135.672609999994</v>
      </c>
      <c r="BL19" s="23">
        <v>79601.911819999994</v>
      </c>
      <c r="BM19" s="24">
        <v>79601.911819999994</v>
      </c>
      <c r="BN19" s="23">
        <v>78462.019289999997</v>
      </c>
      <c r="BO19" s="24">
        <v>78462.019289999997</v>
      </c>
      <c r="BP19" s="23">
        <v>78351.09203</v>
      </c>
      <c r="BQ19" s="24">
        <v>63694.290280000001</v>
      </c>
      <c r="BR19" s="23">
        <v>63694.290280000001</v>
      </c>
      <c r="BS19" s="24">
        <v>63694.290280000001</v>
      </c>
      <c r="BT19" s="23">
        <v>63694.290280000001</v>
      </c>
      <c r="BU19" s="24">
        <v>0</v>
      </c>
      <c r="BV19" s="23">
        <v>0</v>
      </c>
      <c r="BW19" s="24">
        <v>0</v>
      </c>
      <c r="BX19" s="23">
        <v>0</v>
      </c>
      <c r="BY19" s="24">
        <v>0</v>
      </c>
      <c r="BZ19" s="23">
        <v>0</v>
      </c>
      <c r="CA19" s="86">
        <v>0</v>
      </c>
      <c r="CB19" s="14"/>
    </row>
    <row r="20" spans="2:80" x14ac:dyDescent="0.25">
      <c r="B20" s="2"/>
      <c r="C20" s="44">
        <f t="shared" si="0"/>
        <v>14</v>
      </c>
      <c r="D20" s="90" t="s">
        <v>46</v>
      </c>
      <c r="E20" s="91" t="s">
        <v>63</v>
      </c>
      <c r="F20" s="90" t="s">
        <v>74</v>
      </c>
      <c r="G20" s="91" t="s">
        <v>65</v>
      </c>
      <c r="H20" s="90" t="s">
        <v>66</v>
      </c>
      <c r="I20" s="91" t="s">
        <v>67</v>
      </c>
      <c r="J20" s="90">
        <v>2013</v>
      </c>
      <c r="K20" s="91" t="s">
        <v>95</v>
      </c>
      <c r="L20" s="90"/>
      <c r="M20" s="91" t="s">
        <v>111</v>
      </c>
      <c r="N20" s="90" t="s">
        <v>101</v>
      </c>
      <c r="O20" s="62">
        <v>1.1146022330000001</v>
      </c>
      <c r="P20" s="61">
        <v>0</v>
      </c>
      <c r="Q20" s="92">
        <v>25</v>
      </c>
      <c r="R20" s="3"/>
      <c r="S20" s="93">
        <v>0</v>
      </c>
      <c r="T20" s="62">
        <v>0</v>
      </c>
      <c r="U20" s="61">
        <v>2E-3</v>
      </c>
      <c r="V20" s="62">
        <v>2E-3</v>
      </c>
      <c r="W20" s="61">
        <v>2E-3</v>
      </c>
      <c r="X20" s="62">
        <v>1E-3</v>
      </c>
      <c r="Y20" s="61">
        <v>1E-3</v>
      </c>
      <c r="Z20" s="62">
        <v>1E-3</v>
      </c>
      <c r="AA20" s="61">
        <v>1E-3</v>
      </c>
      <c r="AB20" s="62">
        <v>1E-3</v>
      </c>
      <c r="AC20" s="61">
        <v>1E-3</v>
      </c>
      <c r="AD20" s="62">
        <v>1E-3</v>
      </c>
      <c r="AE20" s="61">
        <v>1E-3</v>
      </c>
      <c r="AF20" s="62">
        <v>1E-3</v>
      </c>
      <c r="AG20" s="61">
        <v>1E-3</v>
      </c>
      <c r="AH20" s="62">
        <v>1E-3</v>
      </c>
      <c r="AI20" s="61">
        <v>1E-3</v>
      </c>
      <c r="AJ20" s="62">
        <v>1E-3</v>
      </c>
      <c r="AK20" s="61">
        <v>1E-3</v>
      </c>
      <c r="AL20" s="62">
        <v>1E-3</v>
      </c>
      <c r="AM20" s="61">
        <v>1E-3</v>
      </c>
      <c r="AN20" s="62">
        <v>1E-3</v>
      </c>
      <c r="AO20" s="61">
        <v>0</v>
      </c>
      <c r="AP20" s="62">
        <v>0</v>
      </c>
      <c r="AQ20" s="61">
        <v>0</v>
      </c>
      <c r="AR20" s="62">
        <v>0</v>
      </c>
      <c r="AS20" s="61">
        <v>0</v>
      </c>
      <c r="AT20" s="62">
        <v>0</v>
      </c>
      <c r="AU20" s="61">
        <v>0</v>
      </c>
      <c r="AV20" s="92">
        <v>0</v>
      </c>
      <c r="AW20" s="3"/>
      <c r="AX20" s="93">
        <v>0</v>
      </c>
      <c r="AY20" s="62">
        <v>0</v>
      </c>
      <c r="AZ20" s="61">
        <v>25</v>
      </c>
      <c r="BA20" s="62">
        <v>25</v>
      </c>
      <c r="BB20" s="61">
        <v>24</v>
      </c>
      <c r="BC20" s="62">
        <v>21</v>
      </c>
      <c r="BD20" s="61">
        <v>21</v>
      </c>
      <c r="BE20" s="62">
        <v>21</v>
      </c>
      <c r="BF20" s="61">
        <v>21</v>
      </c>
      <c r="BG20" s="62">
        <v>21</v>
      </c>
      <c r="BH20" s="61">
        <v>17</v>
      </c>
      <c r="BI20" s="62">
        <v>17</v>
      </c>
      <c r="BJ20" s="61">
        <v>16</v>
      </c>
      <c r="BK20" s="62">
        <v>16</v>
      </c>
      <c r="BL20" s="61">
        <v>16</v>
      </c>
      <c r="BM20" s="62">
        <v>16</v>
      </c>
      <c r="BN20" s="61">
        <v>16</v>
      </c>
      <c r="BO20" s="62">
        <v>16</v>
      </c>
      <c r="BP20" s="61">
        <v>9</v>
      </c>
      <c r="BQ20" s="62">
        <v>9</v>
      </c>
      <c r="BR20" s="61">
        <v>9</v>
      </c>
      <c r="BS20" s="62">
        <v>9</v>
      </c>
      <c r="BT20" s="61">
        <v>0</v>
      </c>
      <c r="BU20" s="62">
        <v>0</v>
      </c>
      <c r="BV20" s="61">
        <v>0</v>
      </c>
      <c r="BW20" s="62">
        <v>0</v>
      </c>
      <c r="BX20" s="61">
        <v>0</v>
      </c>
      <c r="BY20" s="62">
        <v>0</v>
      </c>
      <c r="BZ20" s="61">
        <v>0</v>
      </c>
      <c r="CA20" s="92">
        <v>0</v>
      </c>
      <c r="CB20" s="14"/>
    </row>
    <row r="21" spans="2:80" x14ac:dyDescent="0.25">
      <c r="B21" s="2"/>
      <c r="C21" s="21">
        <f t="shared" si="0"/>
        <v>15</v>
      </c>
      <c r="D21" s="94" t="s">
        <v>46</v>
      </c>
      <c r="E21" s="83" t="s">
        <v>63</v>
      </c>
      <c r="F21" s="94" t="s">
        <v>74</v>
      </c>
      <c r="G21" s="83" t="s">
        <v>65</v>
      </c>
      <c r="H21" s="94" t="s">
        <v>66</v>
      </c>
      <c r="I21" s="83" t="s">
        <v>67</v>
      </c>
      <c r="J21" s="94">
        <v>2014</v>
      </c>
      <c r="K21" s="83" t="s">
        <v>95</v>
      </c>
      <c r="L21" s="94"/>
      <c r="M21" s="83" t="s">
        <v>111</v>
      </c>
      <c r="N21" s="94" t="s">
        <v>101</v>
      </c>
      <c r="O21" s="24">
        <v>1113.4702560000001</v>
      </c>
      <c r="P21" s="23">
        <v>2.2615328620000001</v>
      </c>
      <c r="Q21" s="86">
        <v>30293.809069999999</v>
      </c>
      <c r="R21" s="3"/>
      <c r="S21" s="95">
        <v>0</v>
      </c>
      <c r="T21" s="24">
        <v>0</v>
      </c>
      <c r="U21" s="23">
        <v>0</v>
      </c>
      <c r="V21" s="24">
        <v>2.2615328620000001</v>
      </c>
      <c r="W21" s="23">
        <v>2.1323789720000002</v>
      </c>
      <c r="X21" s="24">
        <v>2.07000085</v>
      </c>
      <c r="Y21" s="23">
        <v>2.07000085</v>
      </c>
      <c r="Z21" s="24">
        <v>2.07000085</v>
      </c>
      <c r="AA21" s="23">
        <v>2.07000085</v>
      </c>
      <c r="AB21" s="24">
        <v>2.07000085</v>
      </c>
      <c r="AC21" s="23">
        <v>2.0640455580000001</v>
      </c>
      <c r="AD21" s="24">
        <v>2.0640455580000001</v>
      </c>
      <c r="AE21" s="23">
        <v>1.7956776720000001</v>
      </c>
      <c r="AF21" s="24">
        <v>1.3084762489999999</v>
      </c>
      <c r="AG21" s="23">
        <v>1.308444001</v>
      </c>
      <c r="AH21" s="24">
        <v>1.308444001</v>
      </c>
      <c r="AI21" s="23">
        <v>1.3058575729999999</v>
      </c>
      <c r="AJ21" s="24">
        <v>1.3058575729999999</v>
      </c>
      <c r="AK21" s="23">
        <v>1.3036042109999999</v>
      </c>
      <c r="AL21" s="24">
        <v>0.58744164399999999</v>
      </c>
      <c r="AM21" s="23">
        <v>0.58744164399999999</v>
      </c>
      <c r="AN21" s="24">
        <v>0.58744164399999999</v>
      </c>
      <c r="AO21" s="23">
        <v>0.58744164399999999</v>
      </c>
      <c r="AP21" s="24">
        <v>0</v>
      </c>
      <c r="AQ21" s="23">
        <v>0</v>
      </c>
      <c r="AR21" s="24">
        <v>0</v>
      </c>
      <c r="AS21" s="23">
        <v>0</v>
      </c>
      <c r="AT21" s="24">
        <v>0</v>
      </c>
      <c r="AU21" s="23">
        <v>0</v>
      </c>
      <c r="AV21" s="86">
        <v>0</v>
      </c>
      <c r="AW21" s="3"/>
      <c r="AX21" s="95">
        <v>0</v>
      </c>
      <c r="AY21" s="24">
        <v>0</v>
      </c>
      <c r="AZ21" s="23">
        <v>0</v>
      </c>
      <c r="BA21" s="24">
        <v>30293.809069999999</v>
      </c>
      <c r="BB21" s="23">
        <v>28236.47479</v>
      </c>
      <c r="BC21" s="24">
        <v>27242.8334</v>
      </c>
      <c r="BD21" s="23">
        <v>27242.8334</v>
      </c>
      <c r="BE21" s="24">
        <v>27242.8334</v>
      </c>
      <c r="BF21" s="23">
        <v>27242.8334</v>
      </c>
      <c r="BG21" s="24">
        <v>27242.8334</v>
      </c>
      <c r="BH21" s="23">
        <v>27190.66505</v>
      </c>
      <c r="BI21" s="24">
        <v>27190.66505</v>
      </c>
      <c r="BJ21" s="23">
        <v>22915.745780000001</v>
      </c>
      <c r="BK21" s="24">
        <v>21181.378799999999</v>
      </c>
      <c r="BL21" s="23">
        <v>20915.616180000001</v>
      </c>
      <c r="BM21" s="24">
        <v>20915.616180000001</v>
      </c>
      <c r="BN21" s="23">
        <v>20790.364030000001</v>
      </c>
      <c r="BO21" s="24">
        <v>20790.364030000001</v>
      </c>
      <c r="BP21" s="23">
        <v>20765.535169999999</v>
      </c>
      <c r="BQ21" s="24">
        <v>9357.5488789999999</v>
      </c>
      <c r="BR21" s="23">
        <v>9357.5488789999999</v>
      </c>
      <c r="BS21" s="24">
        <v>9357.5488789999999</v>
      </c>
      <c r="BT21" s="23">
        <v>9357.5488789999999</v>
      </c>
      <c r="BU21" s="24">
        <v>0</v>
      </c>
      <c r="BV21" s="23">
        <v>0</v>
      </c>
      <c r="BW21" s="24">
        <v>0</v>
      </c>
      <c r="BX21" s="23">
        <v>0</v>
      </c>
      <c r="BY21" s="24">
        <v>0</v>
      </c>
      <c r="BZ21" s="23">
        <v>0</v>
      </c>
      <c r="CA21" s="86">
        <v>0</v>
      </c>
      <c r="CB21" s="14"/>
    </row>
    <row r="22" spans="2:80" x14ac:dyDescent="0.25">
      <c r="B22" s="2"/>
      <c r="C22" s="44">
        <f t="shared" si="0"/>
        <v>16</v>
      </c>
      <c r="D22" s="90" t="s">
        <v>46</v>
      </c>
      <c r="E22" s="91" t="s">
        <v>112</v>
      </c>
      <c r="F22" s="90" t="s">
        <v>104</v>
      </c>
      <c r="G22" s="91" t="s">
        <v>65</v>
      </c>
      <c r="H22" s="90" t="s">
        <v>66</v>
      </c>
      <c r="I22" s="91" t="s">
        <v>67</v>
      </c>
      <c r="J22" s="90">
        <v>2014</v>
      </c>
      <c r="K22" s="91" t="s">
        <v>95</v>
      </c>
      <c r="L22" s="90"/>
      <c r="M22" s="91" t="s">
        <v>110</v>
      </c>
      <c r="N22" s="90" t="s">
        <v>113</v>
      </c>
      <c r="O22" s="62">
        <v>1</v>
      </c>
      <c r="P22" s="61">
        <v>0.10239680900000001</v>
      </c>
      <c r="Q22" s="92">
        <v>3374.430969</v>
      </c>
      <c r="R22" s="3"/>
      <c r="S22" s="93">
        <v>0</v>
      </c>
      <c r="T22" s="62">
        <v>0</v>
      </c>
      <c r="U22" s="61">
        <v>0</v>
      </c>
      <c r="V22" s="62">
        <v>0.102959668</v>
      </c>
      <c r="W22" s="61">
        <v>0.10239680900000001</v>
      </c>
      <c r="X22" s="62">
        <v>9.7893938E-2</v>
      </c>
      <c r="Y22" s="61">
        <v>9.7893938E-2</v>
      </c>
      <c r="Z22" s="62">
        <v>9.7893938E-2</v>
      </c>
      <c r="AA22" s="61">
        <v>9.7893938E-2</v>
      </c>
      <c r="AB22" s="62">
        <v>9.7893938E-2</v>
      </c>
      <c r="AC22" s="61">
        <v>9.7893938E-2</v>
      </c>
      <c r="AD22" s="62">
        <v>7.9400002999999997E-2</v>
      </c>
      <c r="AE22" s="61">
        <v>7.9400002999999997E-2</v>
      </c>
      <c r="AF22" s="62">
        <v>7.9400002999999997E-2</v>
      </c>
      <c r="AG22" s="61">
        <v>7.9400002999999997E-2</v>
      </c>
      <c r="AH22" s="62">
        <v>7.9400002999999997E-2</v>
      </c>
      <c r="AI22" s="61">
        <v>7.9400002999999997E-2</v>
      </c>
      <c r="AJ22" s="62">
        <v>0</v>
      </c>
      <c r="AK22" s="61">
        <v>0</v>
      </c>
      <c r="AL22" s="62">
        <v>0</v>
      </c>
      <c r="AM22" s="61">
        <v>0</v>
      </c>
      <c r="AN22" s="62">
        <v>0</v>
      </c>
      <c r="AO22" s="61">
        <v>0</v>
      </c>
      <c r="AP22" s="62">
        <v>0</v>
      </c>
      <c r="AQ22" s="61">
        <v>0</v>
      </c>
      <c r="AR22" s="62">
        <v>0</v>
      </c>
      <c r="AS22" s="61">
        <v>0</v>
      </c>
      <c r="AT22" s="62">
        <v>0</v>
      </c>
      <c r="AU22" s="61">
        <v>0</v>
      </c>
      <c r="AV22" s="92">
        <v>0</v>
      </c>
      <c r="AW22" s="3"/>
      <c r="AX22" s="93">
        <v>0</v>
      </c>
      <c r="AY22" s="62">
        <v>0</v>
      </c>
      <c r="AZ22" s="61">
        <v>0</v>
      </c>
      <c r="BA22" s="62">
        <v>1692.6959529999999</v>
      </c>
      <c r="BB22" s="61">
        <v>1681.7350160000001</v>
      </c>
      <c r="BC22" s="62">
        <v>1594.0475160000001</v>
      </c>
      <c r="BD22" s="61">
        <v>1594.0475160000001</v>
      </c>
      <c r="BE22" s="62">
        <v>1594.0475160000001</v>
      </c>
      <c r="BF22" s="61">
        <v>1594.0475160000001</v>
      </c>
      <c r="BG22" s="62">
        <v>1594.0475160000001</v>
      </c>
      <c r="BH22" s="61">
        <v>1594.0475160000001</v>
      </c>
      <c r="BI22" s="62">
        <v>1233.902466</v>
      </c>
      <c r="BJ22" s="61">
        <v>1233.902466</v>
      </c>
      <c r="BK22" s="62">
        <v>653</v>
      </c>
      <c r="BL22" s="61">
        <v>653</v>
      </c>
      <c r="BM22" s="62">
        <v>653</v>
      </c>
      <c r="BN22" s="61">
        <v>653</v>
      </c>
      <c r="BO22" s="62">
        <v>0</v>
      </c>
      <c r="BP22" s="61">
        <v>0</v>
      </c>
      <c r="BQ22" s="62">
        <v>0</v>
      </c>
      <c r="BR22" s="61">
        <v>0</v>
      </c>
      <c r="BS22" s="62">
        <v>0</v>
      </c>
      <c r="BT22" s="61">
        <v>0</v>
      </c>
      <c r="BU22" s="62">
        <v>0</v>
      </c>
      <c r="BV22" s="61">
        <v>0</v>
      </c>
      <c r="BW22" s="62">
        <v>0</v>
      </c>
      <c r="BX22" s="61">
        <v>0</v>
      </c>
      <c r="BY22" s="62">
        <v>0</v>
      </c>
      <c r="BZ22" s="61">
        <v>0</v>
      </c>
      <c r="CA22" s="92">
        <v>0</v>
      </c>
      <c r="CB22" s="14"/>
    </row>
    <row r="23" spans="2:80" x14ac:dyDescent="0.25">
      <c r="B23" s="2"/>
      <c r="C23" s="21">
        <f t="shared" si="0"/>
        <v>17</v>
      </c>
      <c r="D23" s="94" t="s">
        <v>46</v>
      </c>
      <c r="E23" s="83" t="s">
        <v>63</v>
      </c>
      <c r="F23" s="94" t="s">
        <v>75</v>
      </c>
      <c r="G23" s="83" t="s">
        <v>65</v>
      </c>
      <c r="H23" s="94" t="s">
        <v>66</v>
      </c>
      <c r="I23" s="83" t="s">
        <v>67</v>
      </c>
      <c r="J23" s="94">
        <v>2014</v>
      </c>
      <c r="K23" s="83" t="s">
        <v>95</v>
      </c>
      <c r="L23" s="94"/>
      <c r="M23" s="83" t="s">
        <v>110</v>
      </c>
      <c r="N23" s="94" t="s">
        <v>108</v>
      </c>
      <c r="O23" s="24">
        <v>13</v>
      </c>
      <c r="P23" s="23">
        <v>3.3772749230000003</v>
      </c>
      <c r="Q23" s="86">
        <v>6490.7679317800003</v>
      </c>
      <c r="R23" s="3"/>
      <c r="S23" s="95">
        <v>0</v>
      </c>
      <c r="T23" s="24">
        <v>0</v>
      </c>
      <c r="U23" s="23">
        <v>0</v>
      </c>
      <c r="V23" s="24">
        <v>3.3772749230000003</v>
      </c>
      <c r="W23" s="23">
        <v>3.3772749230000003</v>
      </c>
      <c r="X23" s="24">
        <v>3.3772749230000003</v>
      </c>
      <c r="Y23" s="23">
        <v>3.3772749230000003</v>
      </c>
      <c r="Z23" s="24">
        <v>3.3772749230000003</v>
      </c>
      <c r="AA23" s="23">
        <v>3.3772749230000003</v>
      </c>
      <c r="AB23" s="24">
        <v>3.3772749230000003</v>
      </c>
      <c r="AC23" s="23">
        <v>3.3772749230000003</v>
      </c>
      <c r="AD23" s="24">
        <v>3.3772749230000003</v>
      </c>
      <c r="AE23" s="23">
        <v>3.3772749230000003</v>
      </c>
      <c r="AF23" s="24">
        <v>3.3772749230000003</v>
      </c>
      <c r="AG23" s="23">
        <v>3.3772749230000003</v>
      </c>
      <c r="AH23" s="24">
        <v>3.3772749230000003</v>
      </c>
      <c r="AI23" s="23">
        <v>3.3772749230000003</v>
      </c>
      <c r="AJ23" s="24">
        <v>3.3772749230000003</v>
      </c>
      <c r="AK23" s="23">
        <v>3.3772749230000003</v>
      </c>
      <c r="AL23" s="24">
        <v>3.3772749230000003</v>
      </c>
      <c r="AM23" s="23">
        <v>3.3772749230000003</v>
      </c>
      <c r="AN23" s="24">
        <v>3.2717569210000002</v>
      </c>
      <c r="AO23" s="23">
        <v>0</v>
      </c>
      <c r="AP23" s="24">
        <v>0</v>
      </c>
      <c r="AQ23" s="23">
        <v>0</v>
      </c>
      <c r="AR23" s="24">
        <v>0</v>
      </c>
      <c r="AS23" s="23">
        <v>0</v>
      </c>
      <c r="AT23" s="24">
        <v>0</v>
      </c>
      <c r="AU23" s="23">
        <v>0</v>
      </c>
      <c r="AV23" s="86">
        <v>0</v>
      </c>
      <c r="AW23" s="3"/>
      <c r="AX23" s="95">
        <v>0</v>
      </c>
      <c r="AY23" s="24">
        <v>0</v>
      </c>
      <c r="AZ23" s="23">
        <v>0</v>
      </c>
      <c r="BA23" s="24">
        <v>6490.7679317800003</v>
      </c>
      <c r="BB23" s="23">
        <v>6490.7679317800003</v>
      </c>
      <c r="BC23" s="24">
        <v>6490.7679317800003</v>
      </c>
      <c r="BD23" s="23">
        <v>6490.7679317800003</v>
      </c>
      <c r="BE23" s="24">
        <v>6490.7679317800003</v>
      </c>
      <c r="BF23" s="23">
        <v>6490.7679317800003</v>
      </c>
      <c r="BG23" s="24">
        <v>6490.7679317800003</v>
      </c>
      <c r="BH23" s="23">
        <v>6490.7679317800003</v>
      </c>
      <c r="BI23" s="24">
        <v>6490.7679317800003</v>
      </c>
      <c r="BJ23" s="23">
        <v>6490.7679317800003</v>
      </c>
      <c r="BK23" s="24">
        <v>6490.7679317800003</v>
      </c>
      <c r="BL23" s="23">
        <v>6490.7679317800003</v>
      </c>
      <c r="BM23" s="24">
        <v>6490.7679317800003</v>
      </c>
      <c r="BN23" s="23">
        <v>6490.7679317800003</v>
      </c>
      <c r="BO23" s="24">
        <v>6490.7679317800003</v>
      </c>
      <c r="BP23" s="23">
        <v>6490.7679317800003</v>
      </c>
      <c r="BQ23" s="24">
        <v>6490.7679317800003</v>
      </c>
      <c r="BR23" s="23">
        <v>6490.7679317800003</v>
      </c>
      <c r="BS23" s="24">
        <v>6396.4079920000004</v>
      </c>
      <c r="BT23" s="23">
        <v>0</v>
      </c>
      <c r="BU23" s="24">
        <v>0</v>
      </c>
      <c r="BV23" s="23">
        <v>0</v>
      </c>
      <c r="BW23" s="24">
        <v>0</v>
      </c>
      <c r="BX23" s="23">
        <v>0</v>
      </c>
      <c r="BY23" s="24">
        <v>0</v>
      </c>
      <c r="BZ23" s="23">
        <v>0</v>
      </c>
      <c r="CA23" s="86">
        <v>0</v>
      </c>
      <c r="CB23" s="14"/>
    </row>
    <row r="24" spans="2:80" x14ac:dyDescent="0.25">
      <c r="B24" s="2"/>
      <c r="C24" s="57">
        <f t="shared" si="0"/>
        <v>18</v>
      </c>
      <c r="D24" s="99" t="s">
        <v>46</v>
      </c>
      <c r="E24" s="100" t="s">
        <v>114</v>
      </c>
      <c r="F24" s="99" t="s">
        <v>115</v>
      </c>
      <c r="G24" s="100" t="s">
        <v>65</v>
      </c>
      <c r="H24" s="99" t="s">
        <v>114</v>
      </c>
      <c r="I24" s="100" t="s">
        <v>116</v>
      </c>
      <c r="J24" s="99">
        <v>2014</v>
      </c>
      <c r="K24" s="100" t="s">
        <v>95</v>
      </c>
      <c r="L24" s="99"/>
      <c r="M24" s="100" t="s">
        <v>110</v>
      </c>
      <c r="N24" s="99" t="s">
        <v>110</v>
      </c>
      <c r="O24" s="66"/>
      <c r="P24" s="65">
        <v>43.670221679999997</v>
      </c>
      <c r="Q24" s="101">
        <v>0</v>
      </c>
      <c r="R24" s="3"/>
      <c r="S24" s="102">
        <v>0</v>
      </c>
      <c r="T24" s="66">
        <v>0</v>
      </c>
      <c r="U24" s="65">
        <v>0</v>
      </c>
      <c r="V24" s="66">
        <v>43.670221679999997</v>
      </c>
      <c r="W24" s="65">
        <v>0</v>
      </c>
      <c r="X24" s="66">
        <v>0</v>
      </c>
      <c r="Y24" s="65">
        <v>0</v>
      </c>
      <c r="Z24" s="66">
        <v>0</v>
      </c>
      <c r="AA24" s="65">
        <v>0</v>
      </c>
      <c r="AB24" s="66">
        <v>0</v>
      </c>
      <c r="AC24" s="65">
        <v>0</v>
      </c>
      <c r="AD24" s="66">
        <v>0</v>
      </c>
      <c r="AE24" s="65">
        <v>0</v>
      </c>
      <c r="AF24" s="66">
        <v>0</v>
      </c>
      <c r="AG24" s="65">
        <v>0</v>
      </c>
      <c r="AH24" s="66">
        <v>0</v>
      </c>
      <c r="AI24" s="65">
        <v>0</v>
      </c>
      <c r="AJ24" s="66">
        <v>0</v>
      </c>
      <c r="AK24" s="65">
        <v>0</v>
      </c>
      <c r="AL24" s="66">
        <v>0</v>
      </c>
      <c r="AM24" s="65">
        <v>0</v>
      </c>
      <c r="AN24" s="66">
        <v>0</v>
      </c>
      <c r="AO24" s="65">
        <v>0</v>
      </c>
      <c r="AP24" s="66">
        <v>0</v>
      </c>
      <c r="AQ24" s="65">
        <v>0</v>
      </c>
      <c r="AR24" s="66">
        <v>0</v>
      </c>
      <c r="AS24" s="65">
        <v>0</v>
      </c>
      <c r="AT24" s="66">
        <v>0</v>
      </c>
      <c r="AU24" s="65">
        <v>0</v>
      </c>
      <c r="AV24" s="101">
        <v>0</v>
      </c>
      <c r="AW24" s="3"/>
      <c r="AX24" s="102">
        <v>0</v>
      </c>
      <c r="AY24" s="66">
        <v>0</v>
      </c>
      <c r="AZ24" s="65">
        <v>0</v>
      </c>
      <c r="BA24" s="66">
        <v>0</v>
      </c>
      <c r="BB24" s="65">
        <v>0</v>
      </c>
      <c r="BC24" s="66">
        <v>0</v>
      </c>
      <c r="BD24" s="65">
        <v>0</v>
      </c>
      <c r="BE24" s="66">
        <v>0</v>
      </c>
      <c r="BF24" s="65">
        <v>0</v>
      </c>
      <c r="BG24" s="66">
        <v>0</v>
      </c>
      <c r="BH24" s="65">
        <v>0</v>
      </c>
      <c r="BI24" s="66">
        <v>0</v>
      </c>
      <c r="BJ24" s="65">
        <v>0</v>
      </c>
      <c r="BK24" s="66">
        <v>0</v>
      </c>
      <c r="BL24" s="65">
        <v>0</v>
      </c>
      <c r="BM24" s="66">
        <v>0</v>
      </c>
      <c r="BN24" s="65">
        <v>0</v>
      </c>
      <c r="BO24" s="66">
        <v>0</v>
      </c>
      <c r="BP24" s="65">
        <v>0</v>
      </c>
      <c r="BQ24" s="66">
        <v>0</v>
      </c>
      <c r="BR24" s="65">
        <v>0</v>
      </c>
      <c r="BS24" s="66">
        <v>0</v>
      </c>
      <c r="BT24" s="65">
        <v>0</v>
      </c>
      <c r="BU24" s="66">
        <v>0</v>
      </c>
      <c r="BV24" s="65">
        <v>0</v>
      </c>
      <c r="BW24" s="66">
        <v>0</v>
      </c>
      <c r="BX24" s="65">
        <v>0</v>
      </c>
      <c r="BY24" s="66">
        <v>0</v>
      </c>
      <c r="BZ24" s="65">
        <v>0</v>
      </c>
      <c r="CA24" s="101">
        <v>0</v>
      </c>
      <c r="CB24" s="14"/>
    </row>
    <row r="25" spans="2:80" s="9" customFormat="1" ht="6" x14ac:dyDescent="0.25">
      <c r="B25" s="6"/>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8"/>
    </row>
    <row r="26" spans="2:80" x14ac:dyDescent="0.25">
      <c r="B26" s="2"/>
      <c r="C26" s="4" t="s">
        <v>11</v>
      </c>
      <c r="D26" s="98"/>
      <c r="E26" s="98"/>
      <c r="F26" s="98"/>
      <c r="G26" s="98"/>
      <c r="H26" s="98"/>
      <c r="I26" s="98"/>
      <c r="J26" s="98"/>
      <c r="K26" s="98"/>
      <c r="L26" s="98"/>
      <c r="M26" s="98"/>
      <c r="N26" s="98"/>
      <c r="O26" s="98"/>
      <c r="P26" s="10">
        <f>SUM(P$7:P24)</f>
        <v>210.28538125479963</v>
      </c>
      <c r="Q26" s="10">
        <f>SUM(Q$7:Q24)</f>
        <v>1083984.6216779205</v>
      </c>
      <c r="R26" s="3"/>
      <c r="S26" s="10">
        <f>SUM(S$7:S24)</f>
        <v>0</v>
      </c>
      <c r="T26" s="10">
        <f>SUM(T$7:T24)</f>
        <v>0.68986509099999993</v>
      </c>
      <c r="U26" s="10">
        <f>SUM(U$7:U24)</f>
        <v>0.70384021399999985</v>
      </c>
      <c r="V26" s="10">
        <f>SUM(V$7:V24)</f>
        <v>210.28794411379965</v>
      </c>
      <c r="W26" s="10">
        <f>SUM(W$7:W24)</f>
        <v>161.91310260179964</v>
      </c>
      <c r="X26" s="10">
        <f>SUM(X$7:X24)</f>
        <v>136.41570053779964</v>
      </c>
      <c r="Y26" s="10">
        <f>SUM(Y$7:Y24)</f>
        <v>90.892379950799622</v>
      </c>
      <c r="Z26" s="10">
        <f>SUM(Z$7:Z24)</f>
        <v>89.781322417119284</v>
      </c>
      <c r="AA26" s="10">
        <f>SUM(AA$7:AA24)</f>
        <v>88.400880185999995</v>
      </c>
      <c r="AB26" s="10">
        <f>SUM(AB$7:AB24)</f>
        <v>88.337557816</v>
      </c>
      <c r="AC26" s="10">
        <f>SUM(AC$7:AC24)</f>
        <v>88.326443830000002</v>
      </c>
      <c r="AD26" s="10">
        <f>SUM(AD$7:AD24)</f>
        <v>87.647936665000017</v>
      </c>
      <c r="AE26" s="10">
        <f>SUM(AE$7:AE24)</f>
        <v>86.654086871000018</v>
      </c>
      <c r="AF26" s="10">
        <f>SUM(AF$7:AF24)</f>
        <v>85.226464616000001</v>
      </c>
      <c r="AG26" s="10">
        <f>SUM(AG$7:AG24)</f>
        <v>49.457131647000004</v>
      </c>
      <c r="AH26" s="10">
        <f>SUM(AH$7:AH24)</f>
        <v>9.7186878070000002</v>
      </c>
      <c r="AI26" s="10">
        <f>SUM(AI$7:AI24)</f>
        <v>9.6922697210000006</v>
      </c>
      <c r="AJ26" s="10">
        <f>SUM(AJ$7:AJ24)</f>
        <v>9.6128697180000007</v>
      </c>
      <c r="AK26" s="10">
        <f>SUM(AK$7:AK24)</f>
        <v>9.6005490689999995</v>
      </c>
      <c r="AL26" s="10">
        <f>SUM(AL$7:AL24)</f>
        <v>7.9642720760000003</v>
      </c>
      <c r="AM26" s="10">
        <f>SUM(AM$7:AM24)</f>
        <v>7.9642720760000003</v>
      </c>
      <c r="AN26" s="10">
        <f>SUM(AN$7:AN24)</f>
        <v>7.8587540740000001</v>
      </c>
      <c r="AO26" s="10">
        <f>SUM(AO$7:AO24)</f>
        <v>4.5859971530000001</v>
      </c>
      <c r="AP26" s="10">
        <f>SUM(AP$7:AP24)</f>
        <v>0</v>
      </c>
      <c r="AQ26" s="10">
        <f>SUM(AQ$7:AQ24)</f>
        <v>0</v>
      </c>
      <c r="AR26" s="10">
        <f>SUM(AR$7:AR24)</f>
        <v>0</v>
      </c>
      <c r="AS26" s="10">
        <f>SUM(AS$7:AS24)</f>
        <v>0</v>
      </c>
      <c r="AT26" s="10">
        <f>SUM(AT$7:AT24)</f>
        <v>0</v>
      </c>
      <c r="AU26" s="10">
        <f>SUM(AU$7:AU24)</f>
        <v>0</v>
      </c>
      <c r="AV26" s="10">
        <f>SUM(AV$7:AV24)</f>
        <v>0</v>
      </c>
      <c r="AW26" s="3"/>
      <c r="AX26" s="10">
        <f>SUM(AX$7:AX24)</f>
        <v>0</v>
      </c>
      <c r="AY26" s="10">
        <f>SUM(AY$7:AY24)</f>
        <v>3416.2390507</v>
      </c>
      <c r="AZ26" s="10">
        <f>SUM(AZ$7:AZ24)</f>
        <v>26409.179500509999</v>
      </c>
      <c r="BA26" s="10">
        <f>SUM(BA$7:BA24)</f>
        <v>1052502.4681208301</v>
      </c>
      <c r="BB26" s="10">
        <f>SUM(BB$7:BB24)</f>
        <v>1020729.5525038303</v>
      </c>
      <c r="BC26" s="10">
        <f>SUM(BC$7:BC24)</f>
        <v>908887.12746313016</v>
      </c>
      <c r="BD26" s="10">
        <f>SUM(BD$7:BD24)</f>
        <v>754626.72682672017</v>
      </c>
      <c r="BE26" s="10">
        <f>SUM(BE$7:BE24)</f>
        <v>748843.56497583888</v>
      </c>
      <c r="BF26" s="10">
        <f>SUM(BF$7:BF24)</f>
        <v>739450.51090777991</v>
      </c>
      <c r="BG26" s="10">
        <f>SUM(BG$7:BG24)</f>
        <v>737531.73569777992</v>
      </c>
      <c r="BH26" s="10">
        <f>SUM(BH$7:BH24)</f>
        <v>736773.93822777981</v>
      </c>
      <c r="BI26" s="10">
        <f>SUM(BI$7:BI24)</f>
        <v>650033.92267777992</v>
      </c>
      <c r="BJ26" s="10">
        <f>SUM(BJ$7:BJ24)</f>
        <v>601029.27058678004</v>
      </c>
      <c r="BK26" s="10">
        <f>SUM(BK$7:BK24)</f>
        <v>521234.41044178</v>
      </c>
      <c r="BL26" s="10">
        <f>SUM(BL$7:BL24)</f>
        <v>284751.29896178003</v>
      </c>
      <c r="BM26" s="10">
        <f>SUM(BM$7:BM24)</f>
        <v>107677.29593178</v>
      </c>
      <c r="BN26" s="10">
        <f>SUM(BN$7:BN24)</f>
        <v>106412.15125178</v>
      </c>
      <c r="BO26" s="10">
        <f>SUM(BO$7:BO24)</f>
        <v>105759.15125178</v>
      </c>
      <c r="BP26" s="10">
        <f>SUM(BP$7:BP24)</f>
        <v>105616.39513178001</v>
      </c>
      <c r="BQ26" s="10">
        <f>SUM(BQ$7:BQ24)</f>
        <v>79551.607090780002</v>
      </c>
      <c r="BR26" s="10">
        <f>SUM(BR$7:BR24)</f>
        <v>79551.607090780002</v>
      </c>
      <c r="BS26" s="10">
        <f>SUM(BS$7:BS24)</f>
        <v>79457.247150999989</v>
      </c>
      <c r="BT26" s="10">
        <f>SUM(BT$7:BT24)</f>
        <v>73051.839158999996</v>
      </c>
      <c r="BU26" s="10">
        <f>SUM(BU$7:BU24)</f>
        <v>0</v>
      </c>
      <c r="BV26" s="10">
        <f>SUM(BV$7:BV24)</f>
        <v>0</v>
      </c>
      <c r="BW26" s="10">
        <f>SUM(BW$7:BW24)</f>
        <v>0</v>
      </c>
      <c r="BX26" s="10">
        <f>SUM(BX$7:BX24)</f>
        <v>0</v>
      </c>
      <c r="BY26" s="10">
        <f>SUM(BY$7:BY24)</f>
        <v>0</v>
      </c>
      <c r="BZ26" s="10">
        <f>SUM(BZ$7:BZ24)</f>
        <v>0</v>
      </c>
      <c r="CA26" s="10">
        <f>SUM(CA$7:CA24)</f>
        <v>0</v>
      </c>
      <c r="CB26" s="14"/>
    </row>
    <row r="27" spans="2:80" x14ac:dyDescent="0.25">
      <c r="B27" s="33"/>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24 S7:AV24 AX7:CA24">
    <cfRule type="cellIs" dxfId="0" priority="1"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BO37"/>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4" width="73.28515625" style="5" customWidth="1"/>
    <col min="5" max="5" width="1.140625" style="5" customWidth="1"/>
    <col min="6" max="9" width="3.28515625" style="5" customWidth="1"/>
    <col min="10" max="29" width="3.5703125" style="5" customWidth="1"/>
    <col min="30" max="35" width="3.28515625" style="5" customWidth="1"/>
    <col min="36" max="36" width="1.140625" style="5" customWidth="1"/>
    <col min="37" max="40" width="3.28515625" style="5" customWidth="1"/>
    <col min="41" max="56" width="8.7109375" style="5" customWidth="1"/>
    <col min="57" max="60" width="7.5703125" style="5" customWidth="1"/>
    <col min="61" max="66" width="3.28515625" style="5" customWidth="1"/>
    <col min="67" max="68" width="2.7109375" style="5" customWidth="1"/>
    <col min="69" max="16384" width="9.140625" style="5"/>
  </cols>
  <sheetData>
    <row r="2" spans="2:67"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3"/>
    </row>
    <row r="3" spans="2:67"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4"/>
    </row>
    <row r="4" spans="2:67" ht="15" customHeight="1" x14ac:dyDescent="0.25">
      <c r="B4" s="2"/>
      <c r="C4" s="80" t="s">
        <v>0</v>
      </c>
      <c r="D4" s="80" t="s">
        <v>21</v>
      </c>
      <c r="E4" s="3"/>
      <c r="F4" s="4" t="s">
        <v>2</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c r="AJ4" s="3"/>
      <c r="AK4" s="4" t="s">
        <v>1</v>
      </c>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6"/>
      <c r="BO4" s="14"/>
    </row>
    <row r="5" spans="2:67" ht="31.5" customHeight="1" x14ac:dyDescent="0.25">
      <c r="B5" s="2"/>
      <c r="C5" s="80"/>
      <c r="D5" s="81"/>
      <c r="E5" s="3"/>
      <c r="F5" s="45">
        <v>2011</v>
      </c>
      <c r="G5" s="45">
        <f>F5+1</f>
        <v>2012</v>
      </c>
      <c r="H5" s="45">
        <f t="shared" ref="H5:AI5" si="0">G5+1</f>
        <v>2013</v>
      </c>
      <c r="I5" s="45">
        <f t="shared" si="0"/>
        <v>2014</v>
      </c>
      <c r="J5" s="45">
        <f t="shared" si="0"/>
        <v>2015</v>
      </c>
      <c r="K5" s="45">
        <f t="shared" si="0"/>
        <v>2016</v>
      </c>
      <c r="L5" s="45">
        <f t="shared" si="0"/>
        <v>2017</v>
      </c>
      <c r="M5" s="45">
        <f t="shared" si="0"/>
        <v>2018</v>
      </c>
      <c r="N5" s="45">
        <f t="shared" si="0"/>
        <v>2019</v>
      </c>
      <c r="O5" s="45">
        <f t="shared" si="0"/>
        <v>2020</v>
      </c>
      <c r="P5" s="45">
        <f t="shared" si="0"/>
        <v>2021</v>
      </c>
      <c r="Q5" s="45">
        <f t="shared" si="0"/>
        <v>2022</v>
      </c>
      <c r="R5" s="45">
        <f t="shared" si="0"/>
        <v>2023</v>
      </c>
      <c r="S5" s="45">
        <f t="shared" si="0"/>
        <v>2024</v>
      </c>
      <c r="T5" s="45">
        <f t="shared" si="0"/>
        <v>2025</v>
      </c>
      <c r="U5" s="45">
        <f t="shared" si="0"/>
        <v>2026</v>
      </c>
      <c r="V5" s="45">
        <f t="shared" si="0"/>
        <v>2027</v>
      </c>
      <c r="W5" s="45">
        <f t="shared" si="0"/>
        <v>2028</v>
      </c>
      <c r="X5" s="45">
        <f t="shared" si="0"/>
        <v>2029</v>
      </c>
      <c r="Y5" s="45">
        <f t="shared" si="0"/>
        <v>2030</v>
      </c>
      <c r="Z5" s="45">
        <f t="shared" si="0"/>
        <v>2031</v>
      </c>
      <c r="AA5" s="45">
        <f t="shared" si="0"/>
        <v>2032</v>
      </c>
      <c r="AB5" s="45">
        <f t="shared" si="0"/>
        <v>2033</v>
      </c>
      <c r="AC5" s="45">
        <f t="shared" si="0"/>
        <v>2034</v>
      </c>
      <c r="AD5" s="45">
        <f t="shared" si="0"/>
        <v>2035</v>
      </c>
      <c r="AE5" s="45">
        <f t="shared" si="0"/>
        <v>2036</v>
      </c>
      <c r="AF5" s="45">
        <f t="shared" si="0"/>
        <v>2037</v>
      </c>
      <c r="AG5" s="45">
        <f t="shared" si="0"/>
        <v>2038</v>
      </c>
      <c r="AH5" s="45">
        <f t="shared" si="0"/>
        <v>2039</v>
      </c>
      <c r="AI5" s="45">
        <f t="shared" si="0"/>
        <v>2040</v>
      </c>
      <c r="AJ5" s="3"/>
      <c r="AK5" s="45">
        <v>2011</v>
      </c>
      <c r="AL5" s="45">
        <f>AK5+1</f>
        <v>2012</v>
      </c>
      <c r="AM5" s="45">
        <f t="shared" ref="AM5:BN5" si="1">AL5+1</f>
        <v>2013</v>
      </c>
      <c r="AN5" s="45">
        <f t="shared" si="1"/>
        <v>2014</v>
      </c>
      <c r="AO5" s="45">
        <f t="shared" si="1"/>
        <v>2015</v>
      </c>
      <c r="AP5" s="45">
        <f t="shared" si="1"/>
        <v>2016</v>
      </c>
      <c r="AQ5" s="45">
        <f t="shared" si="1"/>
        <v>2017</v>
      </c>
      <c r="AR5" s="45">
        <f t="shared" si="1"/>
        <v>2018</v>
      </c>
      <c r="AS5" s="45">
        <f t="shared" si="1"/>
        <v>2019</v>
      </c>
      <c r="AT5" s="45">
        <f t="shared" si="1"/>
        <v>2020</v>
      </c>
      <c r="AU5" s="45">
        <f t="shared" si="1"/>
        <v>2021</v>
      </c>
      <c r="AV5" s="45">
        <f t="shared" si="1"/>
        <v>2022</v>
      </c>
      <c r="AW5" s="45">
        <f t="shared" si="1"/>
        <v>2023</v>
      </c>
      <c r="AX5" s="45">
        <f t="shared" si="1"/>
        <v>2024</v>
      </c>
      <c r="AY5" s="45">
        <f t="shared" si="1"/>
        <v>2025</v>
      </c>
      <c r="AZ5" s="45">
        <f t="shared" si="1"/>
        <v>2026</v>
      </c>
      <c r="BA5" s="45">
        <f t="shared" si="1"/>
        <v>2027</v>
      </c>
      <c r="BB5" s="45">
        <f t="shared" si="1"/>
        <v>2028</v>
      </c>
      <c r="BC5" s="45">
        <f t="shared" si="1"/>
        <v>2029</v>
      </c>
      <c r="BD5" s="45">
        <f t="shared" si="1"/>
        <v>2030</v>
      </c>
      <c r="BE5" s="45">
        <f t="shared" si="1"/>
        <v>2031</v>
      </c>
      <c r="BF5" s="45">
        <f t="shared" si="1"/>
        <v>2032</v>
      </c>
      <c r="BG5" s="45">
        <f t="shared" si="1"/>
        <v>2033</v>
      </c>
      <c r="BH5" s="45">
        <f t="shared" si="1"/>
        <v>2034</v>
      </c>
      <c r="BI5" s="45">
        <f t="shared" si="1"/>
        <v>2035</v>
      </c>
      <c r="BJ5" s="45">
        <f t="shared" si="1"/>
        <v>2036</v>
      </c>
      <c r="BK5" s="45">
        <f t="shared" si="1"/>
        <v>2037</v>
      </c>
      <c r="BL5" s="45">
        <f t="shared" si="1"/>
        <v>2038</v>
      </c>
      <c r="BM5" s="45">
        <f t="shared" si="1"/>
        <v>2039</v>
      </c>
      <c r="BN5" s="45">
        <f t="shared" si="1"/>
        <v>2040</v>
      </c>
      <c r="BO5" s="14"/>
    </row>
    <row r="6" spans="2:67"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8"/>
    </row>
    <row r="7" spans="2:67" x14ac:dyDescent="0.25">
      <c r="B7" s="2"/>
      <c r="C7" s="1" t="s">
        <v>22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14"/>
    </row>
    <row r="8" spans="2:67" x14ac:dyDescent="0.25">
      <c r="B8" s="2"/>
      <c r="C8" s="17">
        <v>1</v>
      </c>
      <c r="D8" s="54" t="s">
        <v>26</v>
      </c>
      <c r="E8" s="3"/>
      <c r="F8" s="18">
        <v>0</v>
      </c>
      <c r="G8" s="19">
        <v>0</v>
      </c>
      <c r="H8" s="20">
        <v>0</v>
      </c>
      <c r="I8" s="19">
        <v>0</v>
      </c>
      <c r="J8" s="20">
        <v>2</v>
      </c>
      <c r="K8" s="19">
        <v>2</v>
      </c>
      <c r="L8" s="20">
        <v>2</v>
      </c>
      <c r="M8" s="19">
        <v>2</v>
      </c>
      <c r="N8" s="20">
        <v>2</v>
      </c>
      <c r="O8" s="19">
        <v>2</v>
      </c>
      <c r="P8" s="20">
        <v>2</v>
      </c>
      <c r="Q8" s="19">
        <v>2</v>
      </c>
      <c r="R8" s="20">
        <v>2</v>
      </c>
      <c r="S8" s="19">
        <v>2</v>
      </c>
      <c r="T8" s="20">
        <v>2</v>
      </c>
      <c r="U8" s="19">
        <v>2</v>
      </c>
      <c r="V8" s="20">
        <v>2</v>
      </c>
      <c r="W8" s="19">
        <v>2</v>
      </c>
      <c r="X8" s="20">
        <v>2</v>
      </c>
      <c r="Y8" s="19">
        <v>2</v>
      </c>
      <c r="Z8" s="20">
        <v>1</v>
      </c>
      <c r="AA8" s="19">
        <v>1</v>
      </c>
      <c r="AB8" s="20">
        <v>1</v>
      </c>
      <c r="AC8" s="19">
        <v>1</v>
      </c>
      <c r="AD8" s="20">
        <v>0</v>
      </c>
      <c r="AE8" s="19">
        <v>0</v>
      </c>
      <c r="AF8" s="20">
        <v>0</v>
      </c>
      <c r="AG8" s="19">
        <v>0</v>
      </c>
      <c r="AH8" s="20">
        <v>0</v>
      </c>
      <c r="AI8" s="59">
        <v>0</v>
      </c>
      <c r="AJ8" s="3"/>
      <c r="AK8" s="18">
        <v>0</v>
      </c>
      <c r="AL8" s="19">
        <v>0</v>
      </c>
      <c r="AM8" s="20">
        <v>0</v>
      </c>
      <c r="AN8" s="19">
        <v>0</v>
      </c>
      <c r="AO8" s="20">
        <v>33232</v>
      </c>
      <c r="AP8" s="19">
        <v>32921</v>
      </c>
      <c r="AQ8" s="20">
        <v>32921</v>
      </c>
      <c r="AR8" s="19">
        <v>32921</v>
      </c>
      <c r="AS8" s="20">
        <v>32921</v>
      </c>
      <c r="AT8" s="19">
        <v>32921</v>
      </c>
      <c r="AU8" s="20">
        <v>32921</v>
      </c>
      <c r="AV8" s="19">
        <v>32914</v>
      </c>
      <c r="AW8" s="20">
        <v>32914</v>
      </c>
      <c r="AX8" s="19">
        <v>32914</v>
      </c>
      <c r="AY8" s="20">
        <v>30095</v>
      </c>
      <c r="AZ8" s="19">
        <v>29951</v>
      </c>
      <c r="BA8" s="20">
        <v>29951</v>
      </c>
      <c r="BB8" s="19">
        <v>29854</v>
      </c>
      <c r="BC8" s="20">
        <v>29854</v>
      </c>
      <c r="BD8" s="19">
        <v>29842</v>
      </c>
      <c r="BE8" s="20">
        <v>11613</v>
      </c>
      <c r="BF8" s="19">
        <v>11613</v>
      </c>
      <c r="BG8" s="20">
        <v>11613</v>
      </c>
      <c r="BH8" s="19">
        <v>11613</v>
      </c>
      <c r="BI8" s="20">
        <v>0</v>
      </c>
      <c r="BJ8" s="19">
        <v>0</v>
      </c>
      <c r="BK8" s="20">
        <v>0</v>
      </c>
      <c r="BL8" s="19">
        <v>0</v>
      </c>
      <c r="BM8" s="20">
        <v>0</v>
      </c>
      <c r="BN8" s="59">
        <v>0</v>
      </c>
      <c r="BO8" s="14"/>
    </row>
    <row r="9" spans="2:67" x14ac:dyDescent="0.25">
      <c r="B9" s="2"/>
      <c r="C9" s="44">
        <f>C8+1</f>
        <v>2</v>
      </c>
      <c r="D9" s="55" t="s">
        <v>27</v>
      </c>
      <c r="E9" s="14"/>
      <c r="F9" s="60">
        <v>0</v>
      </c>
      <c r="G9" s="61">
        <v>0</v>
      </c>
      <c r="H9" s="62">
        <v>0</v>
      </c>
      <c r="I9" s="61">
        <v>0</v>
      </c>
      <c r="J9" s="62">
        <v>6</v>
      </c>
      <c r="K9" s="61">
        <v>6</v>
      </c>
      <c r="L9" s="62">
        <v>6</v>
      </c>
      <c r="M9" s="61">
        <v>6</v>
      </c>
      <c r="N9" s="62">
        <v>6</v>
      </c>
      <c r="O9" s="61">
        <v>6</v>
      </c>
      <c r="P9" s="62">
        <v>6</v>
      </c>
      <c r="Q9" s="61">
        <v>6</v>
      </c>
      <c r="R9" s="62">
        <v>6</v>
      </c>
      <c r="S9" s="61">
        <v>6</v>
      </c>
      <c r="T9" s="62">
        <v>5</v>
      </c>
      <c r="U9" s="61">
        <v>5</v>
      </c>
      <c r="V9" s="62">
        <v>5</v>
      </c>
      <c r="W9" s="61">
        <v>5</v>
      </c>
      <c r="X9" s="62">
        <v>5</v>
      </c>
      <c r="Y9" s="61">
        <v>5</v>
      </c>
      <c r="Z9" s="62">
        <v>2</v>
      </c>
      <c r="AA9" s="61">
        <v>2</v>
      </c>
      <c r="AB9" s="62">
        <v>2</v>
      </c>
      <c r="AC9" s="61">
        <v>2</v>
      </c>
      <c r="AD9" s="62">
        <v>0</v>
      </c>
      <c r="AE9" s="61">
        <v>0</v>
      </c>
      <c r="AF9" s="62">
        <v>0</v>
      </c>
      <c r="AG9" s="61">
        <v>0</v>
      </c>
      <c r="AH9" s="62">
        <v>0</v>
      </c>
      <c r="AI9" s="63">
        <v>0</v>
      </c>
      <c r="AJ9" s="3"/>
      <c r="AK9" s="60">
        <v>0</v>
      </c>
      <c r="AL9" s="61">
        <v>0</v>
      </c>
      <c r="AM9" s="62">
        <v>0</v>
      </c>
      <c r="AN9" s="61">
        <v>0</v>
      </c>
      <c r="AO9" s="62">
        <v>94733</v>
      </c>
      <c r="AP9" s="61">
        <v>93043</v>
      </c>
      <c r="AQ9" s="62">
        <v>93043</v>
      </c>
      <c r="AR9" s="61">
        <v>93043</v>
      </c>
      <c r="AS9" s="62">
        <v>93043</v>
      </c>
      <c r="AT9" s="61">
        <v>93043</v>
      </c>
      <c r="AU9" s="62">
        <v>93043</v>
      </c>
      <c r="AV9" s="61">
        <v>92998</v>
      </c>
      <c r="AW9" s="62">
        <v>92998</v>
      </c>
      <c r="AX9" s="61">
        <v>92998</v>
      </c>
      <c r="AY9" s="62">
        <v>85888</v>
      </c>
      <c r="AZ9" s="61">
        <v>81345</v>
      </c>
      <c r="BA9" s="62">
        <v>81345</v>
      </c>
      <c r="BB9" s="61">
        <v>79704</v>
      </c>
      <c r="BC9" s="62">
        <v>79704</v>
      </c>
      <c r="BD9" s="61">
        <v>79532</v>
      </c>
      <c r="BE9" s="62">
        <v>29430</v>
      </c>
      <c r="BF9" s="61">
        <v>29430</v>
      </c>
      <c r="BG9" s="62">
        <v>29430</v>
      </c>
      <c r="BH9" s="61">
        <v>29430</v>
      </c>
      <c r="BI9" s="62">
        <v>0</v>
      </c>
      <c r="BJ9" s="61">
        <v>0</v>
      </c>
      <c r="BK9" s="62">
        <v>0</v>
      </c>
      <c r="BL9" s="61">
        <v>0</v>
      </c>
      <c r="BM9" s="62">
        <v>0</v>
      </c>
      <c r="BN9" s="63">
        <v>0</v>
      </c>
      <c r="BO9" s="14"/>
    </row>
    <row r="10" spans="2:67" x14ac:dyDescent="0.25">
      <c r="B10" s="2"/>
      <c r="C10" s="21">
        <f t="shared" ref="C10:C34" si="2">C9+1</f>
        <v>3</v>
      </c>
      <c r="D10" s="56" t="s">
        <v>28</v>
      </c>
      <c r="E10" s="14"/>
      <c r="F10" s="22">
        <v>0</v>
      </c>
      <c r="G10" s="23">
        <v>0</v>
      </c>
      <c r="H10" s="24">
        <v>0</v>
      </c>
      <c r="I10" s="23">
        <v>0</v>
      </c>
      <c r="J10" s="24">
        <v>2</v>
      </c>
      <c r="K10" s="23">
        <v>2</v>
      </c>
      <c r="L10" s="24">
        <v>2</v>
      </c>
      <c r="M10" s="23">
        <v>2</v>
      </c>
      <c r="N10" s="24">
        <v>1</v>
      </c>
      <c r="O10" s="23">
        <v>0</v>
      </c>
      <c r="P10" s="24">
        <v>0</v>
      </c>
      <c r="Q10" s="23">
        <v>0</v>
      </c>
      <c r="R10" s="24">
        <v>0</v>
      </c>
      <c r="S10" s="23">
        <v>0</v>
      </c>
      <c r="T10" s="24">
        <v>0</v>
      </c>
      <c r="U10" s="23">
        <v>0</v>
      </c>
      <c r="V10" s="24">
        <v>0</v>
      </c>
      <c r="W10" s="23">
        <v>0</v>
      </c>
      <c r="X10" s="24">
        <v>0</v>
      </c>
      <c r="Y10" s="23">
        <v>0</v>
      </c>
      <c r="Z10" s="24">
        <v>0</v>
      </c>
      <c r="AA10" s="23">
        <v>0</v>
      </c>
      <c r="AB10" s="24">
        <v>0</v>
      </c>
      <c r="AC10" s="23">
        <v>0</v>
      </c>
      <c r="AD10" s="24">
        <v>0</v>
      </c>
      <c r="AE10" s="23">
        <v>0</v>
      </c>
      <c r="AF10" s="24">
        <v>0</v>
      </c>
      <c r="AG10" s="23">
        <v>0</v>
      </c>
      <c r="AH10" s="24">
        <v>0</v>
      </c>
      <c r="AI10" s="25">
        <v>0</v>
      </c>
      <c r="AJ10" s="3"/>
      <c r="AK10" s="22">
        <v>0</v>
      </c>
      <c r="AL10" s="23">
        <v>0</v>
      </c>
      <c r="AM10" s="24">
        <v>0</v>
      </c>
      <c r="AN10" s="23">
        <v>0</v>
      </c>
      <c r="AO10" s="24">
        <v>10789</v>
      </c>
      <c r="AP10" s="23">
        <v>10789</v>
      </c>
      <c r="AQ10" s="24">
        <v>10789</v>
      </c>
      <c r="AR10" s="23">
        <v>10789</v>
      </c>
      <c r="AS10" s="24">
        <v>5698</v>
      </c>
      <c r="AT10" s="23">
        <v>0</v>
      </c>
      <c r="AU10" s="24">
        <v>0</v>
      </c>
      <c r="AV10" s="23">
        <v>0</v>
      </c>
      <c r="AW10" s="24">
        <v>0</v>
      </c>
      <c r="AX10" s="23">
        <v>0</v>
      </c>
      <c r="AY10" s="24">
        <v>0</v>
      </c>
      <c r="AZ10" s="23">
        <v>0</v>
      </c>
      <c r="BA10" s="24">
        <v>0</v>
      </c>
      <c r="BB10" s="23">
        <v>0</v>
      </c>
      <c r="BC10" s="24">
        <v>0</v>
      </c>
      <c r="BD10" s="23">
        <v>0</v>
      </c>
      <c r="BE10" s="24">
        <v>0</v>
      </c>
      <c r="BF10" s="23">
        <v>0</v>
      </c>
      <c r="BG10" s="24">
        <v>0</v>
      </c>
      <c r="BH10" s="23">
        <v>0</v>
      </c>
      <c r="BI10" s="24">
        <v>0</v>
      </c>
      <c r="BJ10" s="23">
        <v>0</v>
      </c>
      <c r="BK10" s="24">
        <v>0</v>
      </c>
      <c r="BL10" s="23">
        <v>0</v>
      </c>
      <c r="BM10" s="24">
        <v>0</v>
      </c>
      <c r="BN10" s="25">
        <v>0</v>
      </c>
      <c r="BO10" s="14"/>
    </row>
    <row r="11" spans="2:67" x14ac:dyDescent="0.25">
      <c r="B11" s="2"/>
      <c r="C11" s="44">
        <f t="shared" si="2"/>
        <v>4</v>
      </c>
      <c r="D11" s="55" t="s">
        <v>29</v>
      </c>
      <c r="E11" s="14"/>
      <c r="F11" s="60">
        <v>0</v>
      </c>
      <c r="G11" s="61">
        <v>0</v>
      </c>
      <c r="H11" s="62">
        <v>0</v>
      </c>
      <c r="I11" s="61">
        <v>0</v>
      </c>
      <c r="J11" s="62">
        <v>7</v>
      </c>
      <c r="K11" s="61">
        <v>7</v>
      </c>
      <c r="L11" s="62">
        <v>7</v>
      </c>
      <c r="M11" s="61">
        <v>7</v>
      </c>
      <c r="N11" s="62">
        <v>7</v>
      </c>
      <c r="O11" s="61">
        <v>7</v>
      </c>
      <c r="P11" s="62">
        <v>7</v>
      </c>
      <c r="Q11" s="61">
        <v>7</v>
      </c>
      <c r="R11" s="62">
        <v>7</v>
      </c>
      <c r="S11" s="61">
        <v>7</v>
      </c>
      <c r="T11" s="62">
        <v>7</v>
      </c>
      <c r="U11" s="61">
        <v>7</v>
      </c>
      <c r="V11" s="62">
        <v>7</v>
      </c>
      <c r="W11" s="61">
        <v>7</v>
      </c>
      <c r="X11" s="62">
        <v>7</v>
      </c>
      <c r="Y11" s="61">
        <v>7</v>
      </c>
      <c r="Z11" s="62">
        <v>7</v>
      </c>
      <c r="AA11" s="61">
        <v>7</v>
      </c>
      <c r="AB11" s="62">
        <v>7</v>
      </c>
      <c r="AC11" s="61">
        <v>0</v>
      </c>
      <c r="AD11" s="62">
        <v>0</v>
      </c>
      <c r="AE11" s="61">
        <v>0</v>
      </c>
      <c r="AF11" s="62">
        <v>0</v>
      </c>
      <c r="AG11" s="61">
        <v>0</v>
      </c>
      <c r="AH11" s="62">
        <v>0</v>
      </c>
      <c r="AI11" s="63">
        <v>0</v>
      </c>
      <c r="AJ11" s="3"/>
      <c r="AK11" s="60">
        <v>0</v>
      </c>
      <c r="AL11" s="61">
        <v>0</v>
      </c>
      <c r="AM11" s="62">
        <v>0</v>
      </c>
      <c r="AN11" s="61">
        <v>0</v>
      </c>
      <c r="AO11" s="62">
        <v>13380</v>
      </c>
      <c r="AP11" s="61">
        <v>13380</v>
      </c>
      <c r="AQ11" s="62">
        <v>13380</v>
      </c>
      <c r="AR11" s="61">
        <v>13380</v>
      </c>
      <c r="AS11" s="62">
        <v>13380</v>
      </c>
      <c r="AT11" s="61">
        <v>13380</v>
      </c>
      <c r="AU11" s="62">
        <v>13380</v>
      </c>
      <c r="AV11" s="61">
        <v>13380</v>
      </c>
      <c r="AW11" s="62">
        <v>13380</v>
      </c>
      <c r="AX11" s="61">
        <v>13380</v>
      </c>
      <c r="AY11" s="62">
        <v>13380</v>
      </c>
      <c r="AZ11" s="61">
        <v>13380</v>
      </c>
      <c r="BA11" s="62">
        <v>13380</v>
      </c>
      <c r="BB11" s="61">
        <v>13380</v>
      </c>
      <c r="BC11" s="62">
        <v>13380</v>
      </c>
      <c r="BD11" s="61">
        <v>13380</v>
      </c>
      <c r="BE11" s="62">
        <v>13380</v>
      </c>
      <c r="BF11" s="61">
        <v>13380</v>
      </c>
      <c r="BG11" s="62">
        <v>13380</v>
      </c>
      <c r="BH11" s="61">
        <v>0</v>
      </c>
      <c r="BI11" s="62">
        <v>0</v>
      </c>
      <c r="BJ11" s="61">
        <v>0</v>
      </c>
      <c r="BK11" s="62">
        <v>0</v>
      </c>
      <c r="BL11" s="61">
        <v>0</v>
      </c>
      <c r="BM11" s="62">
        <v>0</v>
      </c>
      <c r="BN11" s="63">
        <v>0</v>
      </c>
      <c r="BO11" s="14"/>
    </row>
    <row r="12" spans="2:67" x14ac:dyDescent="0.25">
      <c r="B12" s="2"/>
      <c r="C12" s="21">
        <f t="shared" si="2"/>
        <v>5</v>
      </c>
      <c r="D12" s="56" t="s">
        <v>30</v>
      </c>
      <c r="E12" s="14"/>
      <c r="F12" s="22">
        <v>0</v>
      </c>
      <c r="G12" s="23">
        <v>0</v>
      </c>
      <c r="H12" s="24">
        <v>0</v>
      </c>
      <c r="I12" s="23">
        <v>0</v>
      </c>
      <c r="J12" s="24">
        <v>0</v>
      </c>
      <c r="K12" s="23">
        <v>0</v>
      </c>
      <c r="L12" s="24">
        <v>0</v>
      </c>
      <c r="M12" s="23">
        <v>0</v>
      </c>
      <c r="N12" s="24">
        <v>0</v>
      </c>
      <c r="O12" s="23">
        <v>0</v>
      </c>
      <c r="P12" s="24">
        <v>0</v>
      </c>
      <c r="Q12" s="23">
        <v>0</v>
      </c>
      <c r="R12" s="24">
        <v>0</v>
      </c>
      <c r="S12" s="23">
        <v>0</v>
      </c>
      <c r="T12" s="24">
        <v>0</v>
      </c>
      <c r="U12" s="23">
        <v>0</v>
      </c>
      <c r="V12" s="24">
        <v>0</v>
      </c>
      <c r="W12" s="23">
        <v>0</v>
      </c>
      <c r="X12" s="24">
        <v>0</v>
      </c>
      <c r="Y12" s="23">
        <v>0</v>
      </c>
      <c r="Z12" s="24">
        <v>0</v>
      </c>
      <c r="AA12" s="23">
        <v>0</v>
      </c>
      <c r="AB12" s="24">
        <v>0</v>
      </c>
      <c r="AC12" s="23">
        <v>0</v>
      </c>
      <c r="AD12" s="24">
        <v>0</v>
      </c>
      <c r="AE12" s="23">
        <v>0</v>
      </c>
      <c r="AF12" s="24">
        <v>0</v>
      </c>
      <c r="AG12" s="23">
        <v>0</v>
      </c>
      <c r="AH12" s="24">
        <v>0</v>
      </c>
      <c r="AI12" s="25">
        <v>0</v>
      </c>
      <c r="AJ12" s="3"/>
      <c r="AK12" s="22">
        <v>0</v>
      </c>
      <c r="AL12" s="23">
        <v>0</v>
      </c>
      <c r="AM12" s="24">
        <v>0</v>
      </c>
      <c r="AN12" s="23">
        <v>0</v>
      </c>
      <c r="AO12" s="24">
        <v>0</v>
      </c>
      <c r="AP12" s="23">
        <v>0</v>
      </c>
      <c r="AQ12" s="24">
        <v>0</v>
      </c>
      <c r="AR12" s="23">
        <v>0</v>
      </c>
      <c r="AS12" s="24">
        <v>0</v>
      </c>
      <c r="AT12" s="23">
        <v>0</v>
      </c>
      <c r="AU12" s="24">
        <v>0</v>
      </c>
      <c r="AV12" s="23">
        <v>0</v>
      </c>
      <c r="AW12" s="24">
        <v>0</v>
      </c>
      <c r="AX12" s="23">
        <v>0</v>
      </c>
      <c r="AY12" s="24">
        <v>0</v>
      </c>
      <c r="AZ12" s="23">
        <v>0</v>
      </c>
      <c r="BA12" s="24">
        <v>0</v>
      </c>
      <c r="BB12" s="23">
        <v>0</v>
      </c>
      <c r="BC12" s="24">
        <v>0</v>
      </c>
      <c r="BD12" s="23">
        <v>0</v>
      </c>
      <c r="BE12" s="24">
        <v>0</v>
      </c>
      <c r="BF12" s="23">
        <v>0</v>
      </c>
      <c r="BG12" s="24">
        <v>0</v>
      </c>
      <c r="BH12" s="23">
        <v>0</v>
      </c>
      <c r="BI12" s="24">
        <v>0</v>
      </c>
      <c r="BJ12" s="23">
        <v>0</v>
      </c>
      <c r="BK12" s="24">
        <v>0</v>
      </c>
      <c r="BL12" s="23">
        <v>0</v>
      </c>
      <c r="BM12" s="24">
        <v>0</v>
      </c>
      <c r="BN12" s="25">
        <v>0</v>
      </c>
      <c r="BO12" s="14"/>
    </row>
    <row r="13" spans="2:67" x14ac:dyDescent="0.25">
      <c r="B13" s="2"/>
      <c r="C13" s="44">
        <f t="shared" si="2"/>
        <v>6</v>
      </c>
      <c r="D13" s="55" t="s">
        <v>31</v>
      </c>
      <c r="E13" s="14"/>
      <c r="F13" s="60">
        <v>0</v>
      </c>
      <c r="G13" s="61">
        <v>0</v>
      </c>
      <c r="H13" s="62">
        <v>0</v>
      </c>
      <c r="I13" s="61">
        <v>0</v>
      </c>
      <c r="J13" s="62">
        <v>0</v>
      </c>
      <c r="K13" s="61">
        <v>0</v>
      </c>
      <c r="L13" s="62">
        <v>0</v>
      </c>
      <c r="M13" s="61">
        <v>0</v>
      </c>
      <c r="N13" s="62">
        <v>0</v>
      </c>
      <c r="O13" s="61">
        <v>0</v>
      </c>
      <c r="P13" s="62">
        <v>0</v>
      </c>
      <c r="Q13" s="61">
        <v>0</v>
      </c>
      <c r="R13" s="62">
        <v>0</v>
      </c>
      <c r="S13" s="61">
        <v>0</v>
      </c>
      <c r="T13" s="62">
        <v>0</v>
      </c>
      <c r="U13" s="61">
        <v>0</v>
      </c>
      <c r="V13" s="62">
        <v>0</v>
      </c>
      <c r="W13" s="61">
        <v>0</v>
      </c>
      <c r="X13" s="62">
        <v>0</v>
      </c>
      <c r="Y13" s="61">
        <v>0</v>
      </c>
      <c r="Z13" s="62">
        <v>0</v>
      </c>
      <c r="AA13" s="61">
        <v>0</v>
      </c>
      <c r="AB13" s="62">
        <v>0</v>
      </c>
      <c r="AC13" s="61">
        <v>0</v>
      </c>
      <c r="AD13" s="62">
        <v>0</v>
      </c>
      <c r="AE13" s="61">
        <v>0</v>
      </c>
      <c r="AF13" s="62">
        <v>0</v>
      </c>
      <c r="AG13" s="61">
        <v>0</v>
      </c>
      <c r="AH13" s="62">
        <v>0</v>
      </c>
      <c r="AI13" s="63">
        <v>0</v>
      </c>
      <c r="AJ13" s="3"/>
      <c r="AK13" s="60">
        <v>0</v>
      </c>
      <c r="AL13" s="61">
        <v>0</v>
      </c>
      <c r="AM13" s="62">
        <v>0</v>
      </c>
      <c r="AN13" s="61">
        <v>0</v>
      </c>
      <c r="AO13" s="62">
        <v>0</v>
      </c>
      <c r="AP13" s="61">
        <v>0</v>
      </c>
      <c r="AQ13" s="62">
        <v>0</v>
      </c>
      <c r="AR13" s="61">
        <v>0</v>
      </c>
      <c r="AS13" s="62">
        <v>0</v>
      </c>
      <c r="AT13" s="61">
        <v>0</v>
      </c>
      <c r="AU13" s="62">
        <v>0</v>
      </c>
      <c r="AV13" s="61">
        <v>0</v>
      </c>
      <c r="AW13" s="62">
        <v>0</v>
      </c>
      <c r="AX13" s="61">
        <v>0</v>
      </c>
      <c r="AY13" s="62">
        <v>0</v>
      </c>
      <c r="AZ13" s="61">
        <v>0</v>
      </c>
      <c r="BA13" s="62">
        <v>0</v>
      </c>
      <c r="BB13" s="61">
        <v>0</v>
      </c>
      <c r="BC13" s="62">
        <v>0</v>
      </c>
      <c r="BD13" s="61">
        <v>0</v>
      </c>
      <c r="BE13" s="62">
        <v>0</v>
      </c>
      <c r="BF13" s="61">
        <v>0</v>
      </c>
      <c r="BG13" s="62">
        <v>0</v>
      </c>
      <c r="BH13" s="61">
        <v>0</v>
      </c>
      <c r="BI13" s="62">
        <v>0</v>
      </c>
      <c r="BJ13" s="61">
        <v>0</v>
      </c>
      <c r="BK13" s="62">
        <v>0</v>
      </c>
      <c r="BL13" s="61">
        <v>0</v>
      </c>
      <c r="BM13" s="62">
        <v>0</v>
      </c>
      <c r="BN13" s="63">
        <v>0</v>
      </c>
      <c r="BO13" s="14"/>
    </row>
    <row r="14" spans="2:67" x14ac:dyDescent="0.25">
      <c r="B14" s="2"/>
      <c r="C14" s="21">
        <f t="shared" si="2"/>
        <v>7</v>
      </c>
      <c r="D14" s="56" t="s">
        <v>32</v>
      </c>
      <c r="E14" s="14"/>
      <c r="F14" s="22">
        <v>0</v>
      </c>
      <c r="G14" s="23">
        <v>0</v>
      </c>
      <c r="H14" s="24">
        <v>0</v>
      </c>
      <c r="I14" s="23">
        <v>0</v>
      </c>
      <c r="J14" s="24">
        <v>52</v>
      </c>
      <c r="K14" s="23">
        <v>52</v>
      </c>
      <c r="L14" s="24">
        <v>52</v>
      </c>
      <c r="M14" s="23">
        <v>52</v>
      </c>
      <c r="N14" s="24">
        <v>52</v>
      </c>
      <c r="O14" s="23">
        <v>52</v>
      </c>
      <c r="P14" s="24">
        <v>51</v>
      </c>
      <c r="Q14" s="23">
        <v>51</v>
      </c>
      <c r="R14" s="24">
        <v>51</v>
      </c>
      <c r="S14" s="23">
        <v>47</v>
      </c>
      <c r="T14" s="24">
        <v>36</v>
      </c>
      <c r="U14" s="23">
        <v>36</v>
      </c>
      <c r="V14" s="24">
        <v>20</v>
      </c>
      <c r="W14" s="23">
        <v>20</v>
      </c>
      <c r="X14" s="24">
        <v>20</v>
      </c>
      <c r="Y14" s="23">
        <v>16</v>
      </c>
      <c r="Z14" s="24">
        <v>7</v>
      </c>
      <c r="AA14" s="23">
        <v>7</v>
      </c>
      <c r="AB14" s="24">
        <v>7</v>
      </c>
      <c r="AC14" s="23">
        <v>7</v>
      </c>
      <c r="AD14" s="24">
        <v>0</v>
      </c>
      <c r="AE14" s="23">
        <v>0</v>
      </c>
      <c r="AF14" s="24">
        <v>0</v>
      </c>
      <c r="AG14" s="23">
        <v>0</v>
      </c>
      <c r="AH14" s="24">
        <v>0</v>
      </c>
      <c r="AI14" s="25">
        <v>0</v>
      </c>
      <c r="AJ14" s="3"/>
      <c r="AK14" s="22">
        <v>0</v>
      </c>
      <c r="AL14" s="23">
        <v>0</v>
      </c>
      <c r="AM14" s="24">
        <v>0</v>
      </c>
      <c r="AN14" s="23">
        <v>0</v>
      </c>
      <c r="AO14" s="24">
        <v>305911</v>
      </c>
      <c r="AP14" s="23">
        <v>305911</v>
      </c>
      <c r="AQ14" s="24">
        <v>305911</v>
      </c>
      <c r="AR14" s="23">
        <v>305911</v>
      </c>
      <c r="AS14" s="24">
        <v>305911</v>
      </c>
      <c r="AT14" s="23">
        <v>305911</v>
      </c>
      <c r="AU14" s="24">
        <v>300063</v>
      </c>
      <c r="AV14" s="23">
        <v>300063</v>
      </c>
      <c r="AW14" s="24">
        <v>300063</v>
      </c>
      <c r="AX14" s="23">
        <v>281000</v>
      </c>
      <c r="AY14" s="24">
        <v>235485</v>
      </c>
      <c r="AZ14" s="23">
        <v>235485</v>
      </c>
      <c r="BA14" s="24">
        <v>141282</v>
      </c>
      <c r="BB14" s="23">
        <v>141282</v>
      </c>
      <c r="BC14" s="24">
        <v>141282</v>
      </c>
      <c r="BD14" s="23">
        <v>98468</v>
      </c>
      <c r="BE14" s="24">
        <v>10938</v>
      </c>
      <c r="BF14" s="23">
        <v>10938</v>
      </c>
      <c r="BG14" s="24">
        <v>10938</v>
      </c>
      <c r="BH14" s="23">
        <v>10938</v>
      </c>
      <c r="BI14" s="24">
        <v>0</v>
      </c>
      <c r="BJ14" s="23">
        <v>0</v>
      </c>
      <c r="BK14" s="24">
        <v>0</v>
      </c>
      <c r="BL14" s="23">
        <v>0</v>
      </c>
      <c r="BM14" s="24">
        <v>0</v>
      </c>
      <c r="BN14" s="25">
        <v>0</v>
      </c>
      <c r="BO14" s="14"/>
    </row>
    <row r="15" spans="2:67" x14ac:dyDescent="0.25">
      <c r="B15" s="2"/>
      <c r="C15" s="44">
        <f t="shared" si="2"/>
        <v>8</v>
      </c>
      <c r="D15" s="55" t="s">
        <v>33</v>
      </c>
      <c r="E15" s="14"/>
      <c r="F15" s="60">
        <v>0</v>
      </c>
      <c r="G15" s="61">
        <v>0</v>
      </c>
      <c r="H15" s="62">
        <v>0</v>
      </c>
      <c r="I15" s="61">
        <v>0</v>
      </c>
      <c r="J15" s="62">
        <v>20</v>
      </c>
      <c r="K15" s="61">
        <v>16</v>
      </c>
      <c r="L15" s="62">
        <v>9</v>
      </c>
      <c r="M15" s="61">
        <v>9</v>
      </c>
      <c r="N15" s="62">
        <v>9</v>
      </c>
      <c r="O15" s="61">
        <v>9</v>
      </c>
      <c r="P15" s="62">
        <v>9</v>
      </c>
      <c r="Q15" s="61">
        <v>9</v>
      </c>
      <c r="R15" s="62">
        <v>9</v>
      </c>
      <c r="S15" s="61">
        <v>9</v>
      </c>
      <c r="T15" s="62">
        <v>9</v>
      </c>
      <c r="U15" s="61">
        <v>4</v>
      </c>
      <c r="V15" s="62">
        <v>0</v>
      </c>
      <c r="W15" s="61">
        <v>0</v>
      </c>
      <c r="X15" s="62">
        <v>0</v>
      </c>
      <c r="Y15" s="61">
        <v>0</v>
      </c>
      <c r="Z15" s="62">
        <v>0</v>
      </c>
      <c r="AA15" s="61">
        <v>0</v>
      </c>
      <c r="AB15" s="62">
        <v>0</v>
      </c>
      <c r="AC15" s="61">
        <v>0</v>
      </c>
      <c r="AD15" s="62">
        <v>0</v>
      </c>
      <c r="AE15" s="61">
        <v>0</v>
      </c>
      <c r="AF15" s="62">
        <v>0</v>
      </c>
      <c r="AG15" s="61">
        <v>0</v>
      </c>
      <c r="AH15" s="62">
        <v>0</v>
      </c>
      <c r="AI15" s="63">
        <v>0</v>
      </c>
      <c r="AJ15" s="3"/>
      <c r="AK15" s="60">
        <v>0</v>
      </c>
      <c r="AL15" s="61">
        <v>0</v>
      </c>
      <c r="AM15" s="62">
        <v>0</v>
      </c>
      <c r="AN15" s="61">
        <v>0</v>
      </c>
      <c r="AO15" s="62">
        <v>83105</v>
      </c>
      <c r="AP15" s="61">
        <v>62990</v>
      </c>
      <c r="AQ15" s="62">
        <v>37965</v>
      </c>
      <c r="AR15" s="61">
        <v>37965</v>
      </c>
      <c r="AS15" s="62">
        <v>37965</v>
      </c>
      <c r="AT15" s="61">
        <v>37965</v>
      </c>
      <c r="AU15" s="62">
        <v>37965</v>
      </c>
      <c r="AV15" s="61">
        <v>37965</v>
      </c>
      <c r="AW15" s="62">
        <v>37965</v>
      </c>
      <c r="AX15" s="61">
        <v>37965</v>
      </c>
      <c r="AY15" s="62">
        <v>37965</v>
      </c>
      <c r="AZ15" s="61">
        <v>15151</v>
      </c>
      <c r="BA15" s="62">
        <v>0</v>
      </c>
      <c r="BB15" s="61">
        <v>0</v>
      </c>
      <c r="BC15" s="62">
        <v>0</v>
      </c>
      <c r="BD15" s="61">
        <v>0</v>
      </c>
      <c r="BE15" s="62">
        <v>0</v>
      </c>
      <c r="BF15" s="61">
        <v>0</v>
      </c>
      <c r="BG15" s="62">
        <v>0</v>
      </c>
      <c r="BH15" s="61">
        <v>0</v>
      </c>
      <c r="BI15" s="62">
        <v>0</v>
      </c>
      <c r="BJ15" s="61">
        <v>0</v>
      </c>
      <c r="BK15" s="62">
        <v>0</v>
      </c>
      <c r="BL15" s="61">
        <v>0</v>
      </c>
      <c r="BM15" s="62">
        <v>0</v>
      </c>
      <c r="BN15" s="63">
        <v>0</v>
      </c>
      <c r="BO15" s="14"/>
    </row>
    <row r="16" spans="2:67" x14ac:dyDescent="0.25">
      <c r="B16" s="2"/>
      <c r="C16" s="21">
        <f t="shared" si="2"/>
        <v>9</v>
      </c>
      <c r="D16" s="56" t="s">
        <v>34</v>
      </c>
      <c r="E16" s="14"/>
      <c r="F16" s="22">
        <v>0</v>
      </c>
      <c r="G16" s="23">
        <v>0</v>
      </c>
      <c r="H16" s="24">
        <v>0</v>
      </c>
      <c r="I16" s="23">
        <v>0</v>
      </c>
      <c r="J16" s="24">
        <v>0</v>
      </c>
      <c r="K16" s="23">
        <v>0</v>
      </c>
      <c r="L16" s="24">
        <v>0</v>
      </c>
      <c r="M16" s="23">
        <v>0</v>
      </c>
      <c r="N16" s="24">
        <v>0</v>
      </c>
      <c r="O16" s="23">
        <v>0</v>
      </c>
      <c r="P16" s="24">
        <v>0</v>
      </c>
      <c r="Q16" s="23">
        <v>0</v>
      </c>
      <c r="R16" s="24">
        <v>0</v>
      </c>
      <c r="S16" s="23">
        <v>0</v>
      </c>
      <c r="T16" s="24">
        <v>0</v>
      </c>
      <c r="U16" s="23">
        <v>0</v>
      </c>
      <c r="V16" s="24">
        <v>0</v>
      </c>
      <c r="W16" s="23">
        <v>0</v>
      </c>
      <c r="X16" s="24">
        <v>0</v>
      </c>
      <c r="Y16" s="23">
        <v>0</v>
      </c>
      <c r="Z16" s="24">
        <v>0</v>
      </c>
      <c r="AA16" s="23">
        <v>0</v>
      </c>
      <c r="AB16" s="24">
        <v>0</v>
      </c>
      <c r="AC16" s="23">
        <v>0</v>
      </c>
      <c r="AD16" s="24">
        <v>0</v>
      </c>
      <c r="AE16" s="23">
        <v>0</v>
      </c>
      <c r="AF16" s="24">
        <v>0</v>
      </c>
      <c r="AG16" s="23">
        <v>0</v>
      </c>
      <c r="AH16" s="24">
        <v>0</v>
      </c>
      <c r="AI16" s="25">
        <v>0</v>
      </c>
      <c r="AJ16" s="3"/>
      <c r="AK16" s="22">
        <v>0</v>
      </c>
      <c r="AL16" s="23">
        <v>0</v>
      </c>
      <c r="AM16" s="24">
        <v>0</v>
      </c>
      <c r="AN16" s="23">
        <v>0</v>
      </c>
      <c r="AO16" s="24">
        <v>0</v>
      </c>
      <c r="AP16" s="23">
        <v>0</v>
      </c>
      <c r="AQ16" s="24">
        <v>0</v>
      </c>
      <c r="AR16" s="23">
        <v>0</v>
      </c>
      <c r="AS16" s="24">
        <v>0</v>
      </c>
      <c r="AT16" s="23">
        <v>0</v>
      </c>
      <c r="AU16" s="24">
        <v>0</v>
      </c>
      <c r="AV16" s="23">
        <v>0</v>
      </c>
      <c r="AW16" s="24">
        <v>0</v>
      </c>
      <c r="AX16" s="23">
        <v>0</v>
      </c>
      <c r="AY16" s="24">
        <v>0</v>
      </c>
      <c r="AZ16" s="23">
        <v>0</v>
      </c>
      <c r="BA16" s="24">
        <v>0</v>
      </c>
      <c r="BB16" s="23">
        <v>0</v>
      </c>
      <c r="BC16" s="24">
        <v>0</v>
      </c>
      <c r="BD16" s="23">
        <v>0</v>
      </c>
      <c r="BE16" s="24">
        <v>0</v>
      </c>
      <c r="BF16" s="23">
        <v>0</v>
      </c>
      <c r="BG16" s="24">
        <v>0</v>
      </c>
      <c r="BH16" s="23">
        <v>0</v>
      </c>
      <c r="BI16" s="24">
        <v>0</v>
      </c>
      <c r="BJ16" s="23">
        <v>0</v>
      </c>
      <c r="BK16" s="24">
        <v>0</v>
      </c>
      <c r="BL16" s="23">
        <v>0</v>
      </c>
      <c r="BM16" s="24">
        <v>0</v>
      </c>
      <c r="BN16" s="25">
        <v>0</v>
      </c>
      <c r="BO16" s="14"/>
    </row>
    <row r="17" spans="2:67" x14ac:dyDescent="0.25">
      <c r="B17" s="2"/>
      <c r="C17" s="44">
        <f t="shared" si="2"/>
        <v>10</v>
      </c>
      <c r="D17" s="55" t="s">
        <v>35</v>
      </c>
      <c r="E17" s="14"/>
      <c r="F17" s="60">
        <v>0</v>
      </c>
      <c r="G17" s="61">
        <v>0</v>
      </c>
      <c r="H17" s="62">
        <v>0</v>
      </c>
      <c r="I17" s="61">
        <v>0</v>
      </c>
      <c r="J17" s="62">
        <v>0</v>
      </c>
      <c r="K17" s="61">
        <v>0</v>
      </c>
      <c r="L17" s="62">
        <v>0</v>
      </c>
      <c r="M17" s="61">
        <v>0</v>
      </c>
      <c r="N17" s="62">
        <v>0</v>
      </c>
      <c r="O17" s="61">
        <v>0</v>
      </c>
      <c r="P17" s="62">
        <v>0</v>
      </c>
      <c r="Q17" s="61">
        <v>0</v>
      </c>
      <c r="R17" s="62">
        <v>0</v>
      </c>
      <c r="S17" s="61">
        <v>0</v>
      </c>
      <c r="T17" s="62">
        <v>0</v>
      </c>
      <c r="U17" s="61">
        <v>0</v>
      </c>
      <c r="V17" s="62">
        <v>0</v>
      </c>
      <c r="W17" s="61">
        <v>0</v>
      </c>
      <c r="X17" s="62">
        <v>0</v>
      </c>
      <c r="Y17" s="61">
        <v>0</v>
      </c>
      <c r="Z17" s="62">
        <v>0</v>
      </c>
      <c r="AA17" s="61">
        <v>0</v>
      </c>
      <c r="AB17" s="62">
        <v>0</v>
      </c>
      <c r="AC17" s="61">
        <v>0</v>
      </c>
      <c r="AD17" s="62">
        <v>0</v>
      </c>
      <c r="AE17" s="61">
        <v>0</v>
      </c>
      <c r="AF17" s="62">
        <v>0</v>
      </c>
      <c r="AG17" s="61">
        <v>0</v>
      </c>
      <c r="AH17" s="62">
        <v>0</v>
      </c>
      <c r="AI17" s="63">
        <v>0</v>
      </c>
      <c r="AJ17" s="3"/>
      <c r="AK17" s="60">
        <v>0</v>
      </c>
      <c r="AL17" s="61">
        <v>0</v>
      </c>
      <c r="AM17" s="62">
        <v>0</v>
      </c>
      <c r="AN17" s="61">
        <v>0</v>
      </c>
      <c r="AO17" s="62">
        <v>0</v>
      </c>
      <c r="AP17" s="61">
        <v>0</v>
      </c>
      <c r="AQ17" s="62">
        <v>0</v>
      </c>
      <c r="AR17" s="61">
        <v>0</v>
      </c>
      <c r="AS17" s="62">
        <v>0</v>
      </c>
      <c r="AT17" s="61">
        <v>0</v>
      </c>
      <c r="AU17" s="62">
        <v>0</v>
      </c>
      <c r="AV17" s="61">
        <v>0</v>
      </c>
      <c r="AW17" s="62">
        <v>0</v>
      </c>
      <c r="AX17" s="61">
        <v>0</v>
      </c>
      <c r="AY17" s="62">
        <v>0</v>
      </c>
      <c r="AZ17" s="61">
        <v>0</v>
      </c>
      <c r="BA17" s="62">
        <v>0</v>
      </c>
      <c r="BB17" s="61">
        <v>0</v>
      </c>
      <c r="BC17" s="62">
        <v>0</v>
      </c>
      <c r="BD17" s="61">
        <v>0</v>
      </c>
      <c r="BE17" s="62">
        <v>0</v>
      </c>
      <c r="BF17" s="61">
        <v>0</v>
      </c>
      <c r="BG17" s="62">
        <v>0</v>
      </c>
      <c r="BH17" s="61">
        <v>0</v>
      </c>
      <c r="BI17" s="62">
        <v>0</v>
      </c>
      <c r="BJ17" s="61">
        <v>0</v>
      </c>
      <c r="BK17" s="62">
        <v>0</v>
      </c>
      <c r="BL17" s="61">
        <v>0</v>
      </c>
      <c r="BM17" s="62">
        <v>0</v>
      </c>
      <c r="BN17" s="63">
        <v>0</v>
      </c>
      <c r="BO17" s="14"/>
    </row>
    <row r="18" spans="2:67" x14ac:dyDescent="0.25">
      <c r="B18" s="2"/>
      <c r="C18" s="21">
        <f t="shared" si="2"/>
        <v>11</v>
      </c>
      <c r="D18" s="56" t="s">
        <v>36</v>
      </c>
      <c r="E18" s="14"/>
      <c r="F18" s="22">
        <v>0</v>
      </c>
      <c r="G18" s="23">
        <v>0</v>
      </c>
      <c r="H18" s="24">
        <v>0</v>
      </c>
      <c r="I18" s="23">
        <v>0</v>
      </c>
      <c r="J18" s="24">
        <v>0</v>
      </c>
      <c r="K18" s="23">
        <v>0</v>
      </c>
      <c r="L18" s="24">
        <v>0</v>
      </c>
      <c r="M18" s="23">
        <v>0</v>
      </c>
      <c r="N18" s="24">
        <v>0</v>
      </c>
      <c r="O18" s="23">
        <v>0</v>
      </c>
      <c r="P18" s="24">
        <v>0</v>
      </c>
      <c r="Q18" s="23">
        <v>0</v>
      </c>
      <c r="R18" s="24">
        <v>0</v>
      </c>
      <c r="S18" s="23">
        <v>0</v>
      </c>
      <c r="T18" s="24">
        <v>0</v>
      </c>
      <c r="U18" s="23">
        <v>0</v>
      </c>
      <c r="V18" s="24">
        <v>0</v>
      </c>
      <c r="W18" s="23">
        <v>0</v>
      </c>
      <c r="X18" s="24">
        <v>0</v>
      </c>
      <c r="Y18" s="23">
        <v>0</v>
      </c>
      <c r="Z18" s="24">
        <v>0</v>
      </c>
      <c r="AA18" s="23">
        <v>0</v>
      </c>
      <c r="AB18" s="24">
        <v>0</v>
      </c>
      <c r="AC18" s="23">
        <v>0</v>
      </c>
      <c r="AD18" s="24">
        <v>0</v>
      </c>
      <c r="AE18" s="23">
        <v>0</v>
      </c>
      <c r="AF18" s="24">
        <v>0</v>
      </c>
      <c r="AG18" s="23">
        <v>0</v>
      </c>
      <c r="AH18" s="24">
        <v>0</v>
      </c>
      <c r="AI18" s="25">
        <v>0</v>
      </c>
      <c r="AJ18" s="3"/>
      <c r="AK18" s="22">
        <v>0</v>
      </c>
      <c r="AL18" s="23">
        <v>0</v>
      </c>
      <c r="AM18" s="24">
        <v>0</v>
      </c>
      <c r="AN18" s="23">
        <v>0</v>
      </c>
      <c r="AO18" s="24">
        <v>0</v>
      </c>
      <c r="AP18" s="23">
        <v>0</v>
      </c>
      <c r="AQ18" s="24">
        <v>0</v>
      </c>
      <c r="AR18" s="23">
        <v>0</v>
      </c>
      <c r="AS18" s="24">
        <v>0</v>
      </c>
      <c r="AT18" s="23">
        <v>0</v>
      </c>
      <c r="AU18" s="24">
        <v>0</v>
      </c>
      <c r="AV18" s="23">
        <v>0</v>
      </c>
      <c r="AW18" s="24">
        <v>0</v>
      </c>
      <c r="AX18" s="23">
        <v>0</v>
      </c>
      <c r="AY18" s="24">
        <v>0</v>
      </c>
      <c r="AZ18" s="23">
        <v>0</v>
      </c>
      <c r="BA18" s="24">
        <v>0</v>
      </c>
      <c r="BB18" s="23">
        <v>0</v>
      </c>
      <c r="BC18" s="24">
        <v>0</v>
      </c>
      <c r="BD18" s="23">
        <v>0</v>
      </c>
      <c r="BE18" s="24">
        <v>0</v>
      </c>
      <c r="BF18" s="23">
        <v>0</v>
      </c>
      <c r="BG18" s="24">
        <v>0</v>
      </c>
      <c r="BH18" s="23">
        <v>0</v>
      </c>
      <c r="BI18" s="24">
        <v>0</v>
      </c>
      <c r="BJ18" s="23">
        <v>0</v>
      </c>
      <c r="BK18" s="24">
        <v>0</v>
      </c>
      <c r="BL18" s="23">
        <v>0</v>
      </c>
      <c r="BM18" s="24">
        <v>0</v>
      </c>
      <c r="BN18" s="25">
        <v>0</v>
      </c>
      <c r="BO18" s="14"/>
    </row>
    <row r="19" spans="2:67" x14ac:dyDescent="0.25">
      <c r="B19" s="2"/>
      <c r="C19" s="44">
        <f t="shared" si="2"/>
        <v>12</v>
      </c>
      <c r="D19" s="55" t="s">
        <v>37</v>
      </c>
      <c r="E19" s="14"/>
      <c r="F19" s="60">
        <v>0</v>
      </c>
      <c r="G19" s="61">
        <v>0</v>
      </c>
      <c r="H19" s="62">
        <v>0</v>
      </c>
      <c r="I19" s="61">
        <v>0</v>
      </c>
      <c r="J19" s="62">
        <v>0</v>
      </c>
      <c r="K19" s="61">
        <v>0</v>
      </c>
      <c r="L19" s="62">
        <v>0</v>
      </c>
      <c r="M19" s="61">
        <v>0</v>
      </c>
      <c r="N19" s="62">
        <v>0</v>
      </c>
      <c r="O19" s="61">
        <v>0</v>
      </c>
      <c r="P19" s="62">
        <v>0</v>
      </c>
      <c r="Q19" s="61">
        <v>0</v>
      </c>
      <c r="R19" s="62">
        <v>0</v>
      </c>
      <c r="S19" s="61">
        <v>0</v>
      </c>
      <c r="T19" s="62">
        <v>0</v>
      </c>
      <c r="U19" s="61">
        <v>0</v>
      </c>
      <c r="V19" s="62">
        <v>0</v>
      </c>
      <c r="W19" s="61">
        <v>0</v>
      </c>
      <c r="X19" s="62">
        <v>0</v>
      </c>
      <c r="Y19" s="61">
        <v>0</v>
      </c>
      <c r="Z19" s="62">
        <v>0</v>
      </c>
      <c r="AA19" s="61">
        <v>0</v>
      </c>
      <c r="AB19" s="62">
        <v>0</v>
      </c>
      <c r="AC19" s="61">
        <v>0</v>
      </c>
      <c r="AD19" s="62">
        <v>0</v>
      </c>
      <c r="AE19" s="61">
        <v>0</v>
      </c>
      <c r="AF19" s="62">
        <v>0</v>
      </c>
      <c r="AG19" s="61">
        <v>0</v>
      </c>
      <c r="AH19" s="62">
        <v>0</v>
      </c>
      <c r="AI19" s="63">
        <v>0</v>
      </c>
      <c r="AJ19" s="3"/>
      <c r="AK19" s="60">
        <v>0</v>
      </c>
      <c r="AL19" s="61">
        <v>0</v>
      </c>
      <c r="AM19" s="62">
        <v>0</v>
      </c>
      <c r="AN19" s="61">
        <v>0</v>
      </c>
      <c r="AO19" s="62">
        <v>0</v>
      </c>
      <c r="AP19" s="61">
        <v>0</v>
      </c>
      <c r="AQ19" s="62">
        <v>0</v>
      </c>
      <c r="AR19" s="61">
        <v>0</v>
      </c>
      <c r="AS19" s="62">
        <v>0</v>
      </c>
      <c r="AT19" s="61">
        <v>0</v>
      </c>
      <c r="AU19" s="62">
        <v>0</v>
      </c>
      <c r="AV19" s="61">
        <v>0</v>
      </c>
      <c r="AW19" s="62">
        <v>0</v>
      </c>
      <c r="AX19" s="61">
        <v>0</v>
      </c>
      <c r="AY19" s="62">
        <v>0</v>
      </c>
      <c r="AZ19" s="61">
        <v>0</v>
      </c>
      <c r="BA19" s="62">
        <v>0</v>
      </c>
      <c r="BB19" s="61">
        <v>0</v>
      </c>
      <c r="BC19" s="62">
        <v>0</v>
      </c>
      <c r="BD19" s="61">
        <v>0</v>
      </c>
      <c r="BE19" s="62">
        <v>0</v>
      </c>
      <c r="BF19" s="61">
        <v>0</v>
      </c>
      <c r="BG19" s="62">
        <v>0</v>
      </c>
      <c r="BH19" s="61">
        <v>0</v>
      </c>
      <c r="BI19" s="62">
        <v>0</v>
      </c>
      <c r="BJ19" s="61">
        <v>0</v>
      </c>
      <c r="BK19" s="62">
        <v>0</v>
      </c>
      <c r="BL19" s="61">
        <v>0</v>
      </c>
      <c r="BM19" s="62">
        <v>0</v>
      </c>
      <c r="BN19" s="63">
        <v>0</v>
      </c>
      <c r="BO19" s="14"/>
    </row>
    <row r="20" spans="2:67" x14ac:dyDescent="0.25">
      <c r="B20" s="2"/>
      <c r="C20" s="21">
        <f t="shared" si="2"/>
        <v>13</v>
      </c>
      <c r="D20" s="56" t="s">
        <v>38</v>
      </c>
      <c r="E20" s="14"/>
      <c r="F20" s="22">
        <v>0</v>
      </c>
      <c r="G20" s="23">
        <v>0</v>
      </c>
      <c r="H20" s="24">
        <v>0</v>
      </c>
      <c r="I20" s="23">
        <v>0</v>
      </c>
      <c r="J20" s="24">
        <v>0</v>
      </c>
      <c r="K20" s="23">
        <v>0</v>
      </c>
      <c r="L20" s="24">
        <v>0</v>
      </c>
      <c r="M20" s="23">
        <v>0</v>
      </c>
      <c r="N20" s="24">
        <v>0</v>
      </c>
      <c r="O20" s="23">
        <v>0</v>
      </c>
      <c r="P20" s="24">
        <v>0</v>
      </c>
      <c r="Q20" s="23">
        <v>0</v>
      </c>
      <c r="R20" s="24">
        <v>0</v>
      </c>
      <c r="S20" s="23">
        <v>0</v>
      </c>
      <c r="T20" s="24">
        <v>0</v>
      </c>
      <c r="U20" s="23">
        <v>0</v>
      </c>
      <c r="V20" s="24">
        <v>0</v>
      </c>
      <c r="W20" s="23">
        <v>0</v>
      </c>
      <c r="X20" s="24">
        <v>0</v>
      </c>
      <c r="Y20" s="23">
        <v>0</v>
      </c>
      <c r="Z20" s="24">
        <v>0</v>
      </c>
      <c r="AA20" s="23">
        <v>0</v>
      </c>
      <c r="AB20" s="24">
        <v>0</v>
      </c>
      <c r="AC20" s="23">
        <v>0</v>
      </c>
      <c r="AD20" s="24">
        <v>0</v>
      </c>
      <c r="AE20" s="23">
        <v>0</v>
      </c>
      <c r="AF20" s="24">
        <v>0</v>
      </c>
      <c r="AG20" s="23">
        <v>0</v>
      </c>
      <c r="AH20" s="24">
        <v>0</v>
      </c>
      <c r="AI20" s="25">
        <v>0</v>
      </c>
      <c r="AJ20" s="3"/>
      <c r="AK20" s="22">
        <v>0</v>
      </c>
      <c r="AL20" s="23">
        <v>0</v>
      </c>
      <c r="AM20" s="24">
        <v>0</v>
      </c>
      <c r="AN20" s="23">
        <v>0</v>
      </c>
      <c r="AO20" s="24">
        <v>0</v>
      </c>
      <c r="AP20" s="23">
        <v>0</v>
      </c>
      <c r="AQ20" s="24">
        <v>0</v>
      </c>
      <c r="AR20" s="23">
        <v>0</v>
      </c>
      <c r="AS20" s="24">
        <v>0</v>
      </c>
      <c r="AT20" s="23">
        <v>0</v>
      </c>
      <c r="AU20" s="24">
        <v>0</v>
      </c>
      <c r="AV20" s="23">
        <v>0</v>
      </c>
      <c r="AW20" s="24">
        <v>0</v>
      </c>
      <c r="AX20" s="23">
        <v>0</v>
      </c>
      <c r="AY20" s="24">
        <v>0</v>
      </c>
      <c r="AZ20" s="23">
        <v>0</v>
      </c>
      <c r="BA20" s="24">
        <v>0</v>
      </c>
      <c r="BB20" s="23">
        <v>0</v>
      </c>
      <c r="BC20" s="24">
        <v>0</v>
      </c>
      <c r="BD20" s="23">
        <v>0</v>
      </c>
      <c r="BE20" s="24">
        <v>0</v>
      </c>
      <c r="BF20" s="23">
        <v>0</v>
      </c>
      <c r="BG20" s="24">
        <v>0</v>
      </c>
      <c r="BH20" s="23">
        <v>0</v>
      </c>
      <c r="BI20" s="24">
        <v>0</v>
      </c>
      <c r="BJ20" s="23">
        <v>0</v>
      </c>
      <c r="BK20" s="24">
        <v>0</v>
      </c>
      <c r="BL20" s="23">
        <v>0</v>
      </c>
      <c r="BM20" s="24">
        <v>0</v>
      </c>
      <c r="BN20" s="25">
        <v>0</v>
      </c>
      <c r="BO20" s="14"/>
    </row>
    <row r="21" spans="2:67" x14ac:dyDescent="0.25">
      <c r="B21" s="2"/>
      <c r="C21" s="44">
        <f t="shared" si="2"/>
        <v>14</v>
      </c>
      <c r="D21" s="55" t="s">
        <v>39</v>
      </c>
      <c r="E21" s="14"/>
      <c r="F21" s="60">
        <v>0</v>
      </c>
      <c r="G21" s="61">
        <v>0</v>
      </c>
      <c r="H21" s="62">
        <v>0</v>
      </c>
      <c r="I21" s="61">
        <v>0</v>
      </c>
      <c r="J21" s="62">
        <v>0</v>
      </c>
      <c r="K21" s="61">
        <v>0</v>
      </c>
      <c r="L21" s="62">
        <v>0</v>
      </c>
      <c r="M21" s="61">
        <v>0</v>
      </c>
      <c r="N21" s="62">
        <v>0</v>
      </c>
      <c r="O21" s="61">
        <v>0</v>
      </c>
      <c r="P21" s="62">
        <v>0</v>
      </c>
      <c r="Q21" s="61">
        <v>0</v>
      </c>
      <c r="R21" s="62">
        <v>0</v>
      </c>
      <c r="S21" s="61">
        <v>0</v>
      </c>
      <c r="T21" s="62">
        <v>0</v>
      </c>
      <c r="U21" s="61">
        <v>0</v>
      </c>
      <c r="V21" s="62">
        <v>0</v>
      </c>
      <c r="W21" s="61">
        <v>0</v>
      </c>
      <c r="X21" s="62">
        <v>0</v>
      </c>
      <c r="Y21" s="61">
        <v>0</v>
      </c>
      <c r="Z21" s="62">
        <v>0</v>
      </c>
      <c r="AA21" s="61">
        <v>0</v>
      </c>
      <c r="AB21" s="62">
        <v>0</v>
      </c>
      <c r="AC21" s="61">
        <v>0</v>
      </c>
      <c r="AD21" s="62">
        <v>0</v>
      </c>
      <c r="AE21" s="61">
        <v>0</v>
      </c>
      <c r="AF21" s="62">
        <v>0</v>
      </c>
      <c r="AG21" s="61">
        <v>0</v>
      </c>
      <c r="AH21" s="62">
        <v>0</v>
      </c>
      <c r="AI21" s="63">
        <v>0</v>
      </c>
      <c r="AJ21" s="3"/>
      <c r="AK21" s="60">
        <v>0</v>
      </c>
      <c r="AL21" s="61">
        <v>0</v>
      </c>
      <c r="AM21" s="62">
        <v>0</v>
      </c>
      <c r="AN21" s="61">
        <v>0</v>
      </c>
      <c r="AO21" s="62">
        <v>0</v>
      </c>
      <c r="AP21" s="61">
        <v>0</v>
      </c>
      <c r="AQ21" s="62">
        <v>0</v>
      </c>
      <c r="AR21" s="61">
        <v>0</v>
      </c>
      <c r="AS21" s="62">
        <v>0</v>
      </c>
      <c r="AT21" s="61">
        <v>0</v>
      </c>
      <c r="AU21" s="62">
        <v>0</v>
      </c>
      <c r="AV21" s="61">
        <v>0</v>
      </c>
      <c r="AW21" s="62">
        <v>0</v>
      </c>
      <c r="AX21" s="61">
        <v>0</v>
      </c>
      <c r="AY21" s="62">
        <v>0</v>
      </c>
      <c r="AZ21" s="61">
        <v>0</v>
      </c>
      <c r="BA21" s="62">
        <v>0</v>
      </c>
      <c r="BB21" s="61">
        <v>0</v>
      </c>
      <c r="BC21" s="62">
        <v>0</v>
      </c>
      <c r="BD21" s="61">
        <v>0</v>
      </c>
      <c r="BE21" s="62">
        <v>0</v>
      </c>
      <c r="BF21" s="61">
        <v>0</v>
      </c>
      <c r="BG21" s="62">
        <v>0</v>
      </c>
      <c r="BH21" s="61">
        <v>0</v>
      </c>
      <c r="BI21" s="62">
        <v>0</v>
      </c>
      <c r="BJ21" s="61">
        <v>0</v>
      </c>
      <c r="BK21" s="62">
        <v>0</v>
      </c>
      <c r="BL21" s="61">
        <v>0</v>
      </c>
      <c r="BM21" s="62">
        <v>0</v>
      </c>
      <c r="BN21" s="63">
        <v>0</v>
      </c>
      <c r="BO21" s="14"/>
    </row>
    <row r="22" spans="2:67" x14ac:dyDescent="0.25">
      <c r="B22" s="2"/>
      <c r="C22" s="21">
        <f t="shared" si="2"/>
        <v>15</v>
      </c>
      <c r="D22" s="56" t="s">
        <v>3</v>
      </c>
      <c r="E22" s="14"/>
      <c r="F22" s="22">
        <v>0</v>
      </c>
      <c r="G22" s="23">
        <v>0</v>
      </c>
      <c r="H22" s="24">
        <v>0</v>
      </c>
      <c r="I22" s="23">
        <v>0</v>
      </c>
      <c r="J22" s="24">
        <v>0</v>
      </c>
      <c r="K22" s="23">
        <v>0</v>
      </c>
      <c r="L22" s="24">
        <v>0</v>
      </c>
      <c r="M22" s="23">
        <v>0</v>
      </c>
      <c r="N22" s="24">
        <v>0</v>
      </c>
      <c r="O22" s="23">
        <v>0</v>
      </c>
      <c r="P22" s="24">
        <v>0</v>
      </c>
      <c r="Q22" s="23">
        <v>0</v>
      </c>
      <c r="R22" s="24">
        <v>0</v>
      </c>
      <c r="S22" s="23">
        <v>0</v>
      </c>
      <c r="T22" s="24">
        <v>0</v>
      </c>
      <c r="U22" s="23">
        <v>0</v>
      </c>
      <c r="V22" s="24">
        <v>0</v>
      </c>
      <c r="W22" s="23">
        <v>0</v>
      </c>
      <c r="X22" s="24">
        <v>0</v>
      </c>
      <c r="Y22" s="23">
        <v>0</v>
      </c>
      <c r="Z22" s="24">
        <v>0</v>
      </c>
      <c r="AA22" s="23">
        <v>0</v>
      </c>
      <c r="AB22" s="24">
        <v>0</v>
      </c>
      <c r="AC22" s="23">
        <v>0</v>
      </c>
      <c r="AD22" s="24">
        <v>0</v>
      </c>
      <c r="AE22" s="23">
        <v>0</v>
      </c>
      <c r="AF22" s="24">
        <v>0</v>
      </c>
      <c r="AG22" s="23">
        <v>0</v>
      </c>
      <c r="AH22" s="24">
        <v>0</v>
      </c>
      <c r="AI22" s="25">
        <v>0</v>
      </c>
      <c r="AJ22" s="3"/>
      <c r="AK22" s="22">
        <v>0</v>
      </c>
      <c r="AL22" s="23">
        <v>0</v>
      </c>
      <c r="AM22" s="24">
        <v>0</v>
      </c>
      <c r="AN22" s="23">
        <v>0</v>
      </c>
      <c r="AO22" s="24">
        <v>0</v>
      </c>
      <c r="AP22" s="23">
        <v>0</v>
      </c>
      <c r="AQ22" s="24">
        <v>0</v>
      </c>
      <c r="AR22" s="23">
        <v>0</v>
      </c>
      <c r="AS22" s="24">
        <v>0</v>
      </c>
      <c r="AT22" s="23">
        <v>0</v>
      </c>
      <c r="AU22" s="24">
        <v>0</v>
      </c>
      <c r="AV22" s="23">
        <v>0</v>
      </c>
      <c r="AW22" s="24">
        <v>0</v>
      </c>
      <c r="AX22" s="23">
        <v>0</v>
      </c>
      <c r="AY22" s="24">
        <v>0</v>
      </c>
      <c r="AZ22" s="23">
        <v>0</v>
      </c>
      <c r="BA22" s="24">
        <v>0</v>
      </c>
      <c r="BB22" s="23">
        <v>0</v>
      </c>
      <c r="BC22" s="24">
        <v>0</v>
      </c>
      <c r="BD22" s="23">
        <v>0</v>
      </c>
      <c r="BE22" s="24">
        <v>0</v>
      </c>
      <c r="BF22" s="23">
        <v>0</v>
      </c>
      <c r="BG22" s="24">
        <v>0</v>
      </c>
      <c r="BH22" s="23">
        <v>0</v>
      </c>
      <c r="BI22" s="24">
        <v>0</v>
      </c>
      <c r="BJ22" s="23">
        <v>0</v>
      </c>
      <c r="BK22" s="24">
        <v>0</v>
      </c>
      <c r="BL22" s="23">
        <v>0</v>
      </c>
      <c r="BM22" s="24">
        <v>0</v>
      </c>
      <c r="BN22" s="25">
        <v>0</v>
      </c>
      <c r="BO22" s="14"/>
    </row>
    <row r="23" spans="2:67" x14ac:dyDescent="0.25">
      <c r="B23" s="2"/>
      <c r="C23" s="57">
        <f t="shared" si="2"/>
        <v>16</v>
      </c>
      <c r="D23" s="58" t="s">
        <v>4</v>
      </c>
      <c r="E23" s="14"/>
      <c r="F23" s="64">
        <v>0</v>
      </c>
      <c r="G23" s="65">
        <v>0</v>
      </c>
      <c r="H23" s="66">
        <v>0</v>
      </c>
      <c r="I23" s="65">
        <v>0</v>
      </c>
      <c r="J23" s="66">
        <v>0</v>
      </c>
      <c r="K23" s="65">
        <v>0</v>
      </c>
      <c r="L23" s="66">
        <v>0</v>
      </c>
      <c r="M23" s="65">
        <v>0</v>
      </c>
      <c r="N23" s="66">
        <v>0</v>
      </c>
      <c r="O23" s="65">
        <v>0</v>
      </c>
      <c r="P23" s="66">
        <v>0</v>
      </c>
      <c r="Q23" s="65">
        <v>0</v>
      </c>
      <c r="R23" s="66">
        <v>0</v>
      </c>
      <c r="S23" s="65">
        <v>0</v>
      </c>
      <c r="T23" s="66">
        <v>0</v>
      </c>
      <c r="U23" s="65">
        <v>0</v>
      </c>
      <c r="V23" s="66">
        <v>0</v>
      </c>
      <c r="W23" s="65">
        <v>0</v>
      </c>
      <c r="X23" s="66">
        <v>0</v>
      </c>
      <c r="Y23" s="65">
        <v>0</v>
      </c>
      <c r="Z23" s="66">
        <v>0</v>
      </c>
      <c r="AA23" s="65">
        <v>0</v>
      </c>
      <c r="AB23" s="66">
        <v>0</v>
      </c>
      <c r="AC23" s="65">
        <v>0</v>
      </c>
      <c r="AD23" s="66">
        <v>0</v>
      </c>
      <c r="AE23" s="65">
        <v>0</v>
      </c>
      <c r="AF23" s="66">
        <v>0</v>
      </c>
      <c r="AG23" s="65">
        <v>0</v>
      </c>
      <c r="AH23" s="66">
        <v>0</v>
      </c>
      <c r="AI23" s="67">
        <v>0</v>
      </c>
      <c r="AJ23" s="3"/>
      <c r="AK23" s="64">
        <v>0</v>
      </c>
      <c r="AL23" s="65">
        <v>0</v>
      </c>
      <c r="AM23" s="66">
        <v>0</v>
      </c>
      <c r="AN23" s="65">
        <v>0</v>
      </c>
      <c r="AO23" s="66">
        <v>0</v>
      </c>
      <c r="AP23" s="65">
        <v>0</v>
      </c>
      <c r="AQ23" s="66">
        <v>0</v>
      </c>
      <c r="AR23" s="65">
        <v>0</v>
      </c>
      <c r="AS23" s="66">
        <v>0</v>
      </c>
      <c r="AT23" s="65">
        <v>0</v>
      </c>
      <c r="AU23" s="66">
        <v>0</v>
      </c>
      <c r="AV23" s="65">
        <v>0</v>
      </c>
      <c r="AW23" s="66">
        <v>0</v>
      </c>
      <c r="AX23" s="65">
        <v>0</v>
      </c>
      <c r="AY23" s="66">
        <v>0</v>
      </c>
      <c r="AZ23" s="65">
        <v>0</v>
      </c>
      <c r="BA23" s="66">
        <v>0</v>
      </c>
      <c r="BB23" s="65">
        <v>0</v>
      </c>
      <c r="BC23" s="66">
        <v>0</v>
      </c>
      <c r="BD23" s="65">
        <v>0</v>
      </c>
      <c r="BE23" s="66">
        <v>0</v>
      </c>
      <c r="BF23" s="65">
        <v>0</v>
      </c>
      <c r="BG23" s="66">
        <v>0</v>
      </c>
      <c r="BH23" s="65">
        <v>0</v>
      </c>
      <c r="BI23" s="66">
        <v>0</v>
      </c>
      <c r="BJ23" s="65">
        <v>0</v>
      </c>
      <c r="BK23" s="66">
        <v>0</v>
      </c>
      <c r="BL23" s="65">
        <v>0</v>
      </c>
      <c r="BM23" s="66">
        <v>0</v>
      </c>
      <c r="BN23" s="67">
        <v>0</v>
      </c>
      <c r="BO23" s="14"/>
    </row>
    <row r="24" spans="2:67" s="52" customFormat="1" ht="23.1" customHeight="1" x14ac:dyDescent="0.25">
      <c r="B24" s="68"/>
      <c r="C24" s="53" t="s">
        <v>43</v>
      </c>
      <c r="BO24" s="69"/>
    </row>
    <row r="25" spans="2:67" x14ac:dyDescent="0.25">
      <c r="B25" s="2"/>
      <c r="C25" s="17">
        <f>C21+1</f>
        <v>15</v>
      </c>
      <c r="D25" s="54" t="s">
        <v>8</v>
      </c>
      <c r="E25" s="14"/>
      <c r="F25" s="18">
        <v>0</v>
      </c>
      <c r="G25" s="19">
        <v>0</v>
      </c>
      <c r="H25" s="20">
        <v>0</v>
      </c>
      <c r="I25" s="19">
        <v>0</v>
      </c>
      <c r="J25" s="20">
        <v>0</v>
      </c>
      <c r="K25" s="19">
        <v>0</v>
      </c>
      <c r="L25" s="20">
        <v>0</v>
      </c>
      <c r="M25" s="19">
        <v>0</v>
      </c>
      <c r="N25" s="20">
        <v>0</v>
      </c>
      <c r="O25" s="19">
        <v>0</v>
      </c>
      <c r="P25" s="20">
        <v>0</v>
      </c>
      <c r="Q25" s="19">
        <v>0</v>
      </c>
      <c r="R25" s="20">
        <v>0</v>
      </c>
      <c r="S25" s="19">
        <v>0</v>
      </c>
      <c r="T25" s="20">
        <v>0</v>
      </c>
      <c r="U25" s="19">
        <v>0</v>
      </c>
      <c r="V25" s="20">
        <v>0</v>
      </c>
      <c r="W25" s="19">
        <v>0</v>
      </c>
      <c r="X25" s="20">
        <v>0</v>
      </c>
      <c r="Y25" s="19">
        <v>0</v>
      </c>
      <c r="Z25" s="20">
        <v>0</v>
      </c>
      <c r="AA25" s="19">
        <v>0</v>
      </c>
      <c r="AB25" s="20">
        <v>0</v>
      </c>
      <c r="AC25" s="19">
        <v>0</v>
      </c>
      <c r="AD25" s="20">
        <v>0</v>
      </c>
      <c r="AE25" s="19">
        <v>0</v>
      </c>
      <c r="AF25" s="20">
        <v>0</v>
      </c>
      <c r="AG25" s="19">
        <v>0</v>
      </c>
      <c r="AH25" s="20">
        <v>0</v>
      </c>
      <c r="AI25" s="59">
        <v>0</v>
      </c>
      <c r="AJ25" s="3"/>
      <c r="AK25" s="18">
        <v>0</v>
      </c>
      <c r="AL25" s="19">
        <v>0</v>
      </c>
      <c r="AM25" s="20">
        <v>0</v>
      </c>
      <c r="AN25" s="19">
        <v>0</v>
      </c>
      <c r="AO25" s="20">
        <v>0</v>
      </c>
      <c r="AP25" s="19">
        <v>0</v>
      </c>
      <c r="AQ25" s="20">
        <v>0</v>
      </c>
      <c r="AR25" s="19">
        <v>0</v>
      </c>
      <c r="AS25" s="20">
        <v>0</v>
      </c>
      <c r="AT25" s="19">
        <v>0</v>
      </c>
      <c r="AU25" s="20">
        <v>0</v>
      </c>
      <c r="AV25" s="19">
        <v>0</v>
      </c>
      <c r="AW25" s="20">
        <v>0</v>
      </c>
      <c r="AX25" s="19">
        <v>0</v>
      </c>
      <c r="AY25" s="20">
        <v>0</v>
      </c>
      <c r="AZ25" s="19">
        <v>0</v>
      </c>
      <c r="BA25" s="20">
        <v>0</v>
      </c>
      <c r="BB25" s="19">
        <v>0</v>
      </c>
      <c r="BC25" s="20">
        <v>0</v>
      </c>
      <c r="BD25" s="19">
        <v>0</v>
      </c>
      <c r="BE25" s="20">
        <v>0</v>
      </c>
      <c r="BF25" s="19">
        <v>0</v>
      </c>
      <c r="BG25" s="20">
        <v>0</v>
      </c>
      <c r="BH25" s="19">
        <v>0</v>
      </c>
      <c r="BI25" s="20">
        <v>0</v>
      </c>
      <c r="BJ25" s="19">
        <v>0</v>
      </c>
      <c r="BK25" s="20">
        <v>0</v>
      </c>
      <c r="BL25" s="19">
        <v>0</v>
      </c>
      <c r="BM25" s="20">
        <v>0</v>
      </c>
      <c r="BN25" s="59">
        <v>0</v>
      </c>
      <c r="BO25" s="14"/>
    </row>
    <row r="26" spans="2:67" x14ac:dyDescent="0.25">
      <c r="B26" s="2"/>
      <c r="C26" s="44">
        <f t="shared" si="2"/>
        <v>16</v>
      </c>
      <c r="D26" s="55" t="s">
        <v>42</v>
      </c>
      <c r="E26" s="14"/>
      <c r="F26" s="60">
        <v>0</v>
      </c>
      <c r="G26" s="61">
        <v>0</v>
      </c>
      <c r="H26" s="62">
        <v>0</v>
      </c>
      <c r="I26" s="61">
        <v>0</v>
      </c>
      <c r="J26" s="62">
        <v>0</v>
      </c>
      <c r="K26" s="61">
        <v>0</v>
      </c>
      <c r="L26" s="62">
        <v>0</v>
      </c>
      <c r="M26" s="61">
        <v>0</v>
      </c>
      <c r="N26" s="62">
        <v>0</v>
      </c>
      <c r="O26" s="61">
        <v>0</v>
      </c>
      <c r="P26" s="62">
        <v>0</v>
      </c>
      <c r="Q26" s="61">
        <v>0</v>
      </c>
      <c r="R26" s="62">
        <v>0</v>
      </c>
      <c r="S26" s="61">
        <v>0</v>
      </c>
      <c r="T26" s="62">
        <v>0</v>
      </c>
      <c r="U26" s="61">
        <v>0</v>
      </c>
      <c r="V26" s="62">
        <v>0</v>
      </c>
      <c r="W26" s="61">
        <v>0</v>
      </c>
      <c r="X26" s="62">
        <v>0</v>
      </c>
      <c r="Y26" s="61">
        <v>0</v>
      </c>
      <c r="Z26" s="62">
        <v>0</v>
      </c>
      <c r="AA26" s="61">
        <v>0</v>
      </c>
      <c r="AB26" s="62">
        <v>0</v>
      </c>
      <c r="AC26" s="61">
        <v>0</v>
      </c>
      <c r="AD26" s="62">
        <v>0</v>
      </c>
      <c r="AE26" s="61">
        <v>0</v>
      </c>
      <c r="AF26" s="62">
        <v>0</v>
      </c>
      <c r="AG26" s="61">
        <v>0</v>
      </c>
      <c r="AH26" s="62">
        <v>0</v>
      </c>
      <c r="AI26" s="63">
        <v>0</v>
      </c>
      <c r="AJ26" s="3"/>
      <c r="AK26" s="60">
        <v>0</v>
      </c>
      <c r="AL26" s="61">
        <v>0</v>
      </c>
      <c r="AM26" s="62">
        <v>0</v>
      </c>
      <c r="AN26" s="61">
        <v>0</v>
      </c>
      <c r="AO26" s="62">
        <v>0</v>
      </c>
      <c r="AP26" s="61">
        <v>0</v>
      </c>
      <c r="AQ26" s="62">
        <v>0</v>
      </c>
      <c r="AR26" s="61">
        <v>0</v>
      </c>
      <c r="AS26" s="62">
        <v>0</v>
      </c>
      <c r="AT26" s="61">
        <v>0</v>
      </c>
      <c r="AU26" s="62">
        <v>0</v>
      </c>
      <c r="AV26" s="61">
        <v>0</v>
      </c>
      <c r="AW26" s="62">
        <v>0</v>
      </c>
      <c r="AX26" s="61">
        <v>0</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3">
        <v>0</v>
      </c>
      <c r="BO26" s="14"/>
    </row>
    <row r="27" spans="2:67" x14ac:dyDescent="0.25">
      <c r="B27" s="2"/>
      <c r="C27" s="21">
        <f t="shared" si="2"/>
        <v>17</v>
      </c>
      <c r="D27" s="56" t="s">
        <v>9</v>
      </c>
      <c r="E27" s="14"/>
      <c r="F27" s="22">
        <v>0</v>
      </c>
      <c r="G27" s="23">
        <v>0</v>
      </c>
      <c r="H27" s="24">
        <v>0</v>
      </c>
      <c r="I27" s="23">
        <v>0</v>
      </c>
      <c r="J27" s="24">
        <v>0</v>
      </c>
      <c r="K27" s="23">
        <v>0</v>
      </c>
      <c r="L27" s="24">
        <v>0</v>
      </c>
      <c r="M27" s="23">
        <v>0</v>
      </c>
      <c r="N27" s="24">
        <v>0</v>
      </c>
      <c r="O27" s="23">
        <v>0</v>
      </c>
      <c r="P27" s="24">
        <v>0</v>
      </c>
      <c r="Q27" s="23">
        <v>0</v>
      </c>
      <c r="R27" s="24">
        <v>0</v>
      </c>
      <c r="S27" s="23">
        <v>0</v>
      </c>
      <c r="T27" s="24">
        <v>0</v>
      </c>
      <c r="U27" s="23">
        <v>0</v>
      </c>
      <c r="V27" s="24">
        <v>0</v>
      </c>
      <c r="W27" s="23">
        <v>0</v>
      </c>
      <c r="X27" s="24">
        <v>0</v>
      </c>
      <c r="Y27" s="23">
        <v>0</v>
      </c>
      <c r="Z27" s="24">
        <v>0</v>
      </c>
      <c r="AA27" s="23">
        <v>0</v>
      </c>
      <c r="AB27" s="24">
        <v>0</v>
      </c>
      <c r="AC27" s="23">
        <v>0</v>
      </c>
      <c r="AD27" s="24">
        <v>0</v>
      </c>
      <c r="AE27" s="23">
        <v>0</v>
      </c>
      <c r="AF27" s="24">
        <v>0</v>
      </c>
      <c r="AG27" s="23">
        <v>0</v>
      </c>
      <c r="AH27" s="24">
        <v>0</v>
      </c>
      <c r="AI27" s="25">
        <v>0</v>
      </c>
      <c r="AJ27" s="3"/>
      <c r="AK27" s="22">
        <v>0</v>
      </c>
      <c r="AL27" s="23">
        <v>0</v>
      </c>
      <c r="AM27" s="24">
        <v>0</v>
      </c>
      <c r="AN27" s="23">
        <v>0</v>
      </c>
      <c r="AO27" s="24">
        <v>0</v>
      </c>
      <c r="AP27" s="23">
        <v>0</v>
      </c>
      <c r="AQ27" s="24">
        <v>0</v>
      </c>
      <c r="AR27" s="23">
        <v>0</v>
      </c>
      <c r="AS27" s="24">
        <v>0</v>
      </c>
      <c r="AT27" s="23">
        <v>0</v>
      </c>
      <c r="AU27" s="24">
        <v>0</v>
      </c>
      <c r="AV27" s="23">
        <v>0</v>
      </c>
      <c r="AW27" s="24">
        <v>0</v>
      </c>
      <c r="AX27" s="23">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5">
        <v>0</v>
      </c>
      <c r="BO27" s="14"/>
    </row>
    <row r="28" spans="2:67" x14ac:dyDescent="0.25">
      <c r="B28" s="2"/>
      <c r="C28" s="57">
        <f t="shared" si="2"/>
        <v>18</v>
      </c>
      <c r="D28" s="58" t="s">
        <v>10</v>
      </c>
      <c r="E28" s="14"/>
      <c r="F28" s="64">
        <v>0</v>
      </c>
      <c r="G28" s="65">
        <v>0</v>
      </c>
      <c r="H28" s="66">
        <v>0</v>
      </c>
      <c r="I28" s="65">
        <v>0</v>
      </c>
      <c r="J28" s="66">
        <v>0</v>
      </c>
      <c r="K28" s="65">
        <v>0</v>
      </c>
      <c r="L28" s="66">
        <v>0</v>
      </c>
      <c r="M28" s="65">
        <v>0</v>
      </c>
      <c r="N28" s="66">
        <v>0</v>
      </c>
      <c r="O28" s="65">
        <v>0</v>
      </c>
      <c r="P28" s="66">
        <v>0</v>
      </c>
      <c r="Q28" s="65">
        <v>0</v>
      </c>
      <c r="R28" s="66">
        <v>0</v>
      </c>
      <c r="S28" s="65">
        <v>0</v>
      </c>
      <c r="T28" s="66">
        <v>0</v>
      </c>
      <c r="U28" s="65">
        <v>0</v>
      </c>
      <c r="V28" s="66">
        <v>0</v>
      </c>
      <c r="W28" s="65">
        <v>0</v>
      </c>
      <c r="X28" s="66">
        <v>0</v>
      </c>
      <c r="Y28" s="65">
        <v>0</v>
      </c>
      <c r="Z28" s="66">
        <v>0</v>
      </c>
      <c r="AA28" s="65">
        <v>0</v>
      </c>
      <c r="AB28" s="66">
        <v>0</v>
      </c>
      <c r="AC28" s="65">
        <v>0</v>
      </c>
      <c r="AD28" s="66">
        <v>0</v>
      </c>
      <c r="AE28" s="65">
        <v>0</v>
      </c>
      <c r="AF28" s="66">
        <v>0</v>
      </c>
      <c r="AG28" s="65">
        <v>0</v>
      </c>
      <c r="AH28" s="66">
        <v>0</v>
      </c>
      <c r="AI28" s="67">
        <v>0</v>
      </c>
      <c r="AJ28" s="3"/>
      <c r="AK28" s="64">
        <v>0</v>
      </c>
      <c r="AL28" s="65">
        <v>0</v>
      </c>
      <c r="AM28" s="66">
        <v>0</v>
      </c>
      <c r="AN28" s="65">
        <v>0</v>
      </c>
      <c r="AO28" s="66">
        <v>0</v>
      </c>
      <c r="AP28" s="65">
        <v>0</v>
      </c>
      <c r="AQ28" s="66">
        <v>0</v>
      </c>
      <c r="AR28" s="65">
        <v>0</v>
      </c>
      <c r="AS28" s="66">
        <v>0</v>
      </c>
      <c r="AT28" s="65">
        <v>0</v>
      </c>
      <c r="AU28" s="66">
        <v>0</v>
      </c>
      <c r="AV28" s="65">
        <v>0</v>
      </c>
      <c r="AW28" s="66">
        <v>0</v>
      </c>
      <c r="AX28" s="65">
        <v>0</v>
      </c>
      <c r="AY28" s="66">
        <v>0</v>
      </c>
      <c r="AZ28" s="65">
        <v>0</v>
      </c>
      <c r="BA28" s="66">
        <v>0</v>
      </c>
      <c r="BB28" s="65">
        <v>0</v>
      </c>
      <c r="BC28" s="66">
        <v>0</v>
      </c>
      <c r="BD28" s="65">
        <v>0</v>
      </c>
      <c r="BE28" s="66">
        <v>0</v>
      </c>
      <c r="BF28" s="65">
        <v>0</v>
      </c>
      <c r="BG28" s="66">
        <v>0</v>
      </c>
      <c r="BH28" s="65">
        <v>0</v>
      </c>
      <c r="BI28" s="66">
        <v>0</v>
      </c>
      <c r="BJ28" s="65">
        <v>0</v>
      </c>
      <c r="BK28" s="66">
        <v>0</v>
      </c>
      <c r="BL28" s="65">
        <v>0</v>
      </c>
      <c r="BM28" s="66">
        <v>0</v>
      </c>
      <c r="BN28" s="67">
        <v>0</v>
      </c>
      <c r="BO28" s="14"/>
    </row>
    <row r="29" spans="2:67" s="52" customFormat="1" ht="23.1" customHeight="1" x14ac:dyDescent="0.25">
      <c r="B29" s="68"/>
      <c r="C29" s="53" t="s">
        <v>23</v>
      </c>
      <c r="BO29" s="69"/>
    </row>
    <row r="30" spans="2:67" x14ac:dyDescent="0.25">
      <c r="B30" s="2"/>
      <c r="C30" s="17">
        <f>C28+1</f>
        <v>19</v>
      </c>
      <c r="D30" s="54" t="s">
        <v>5</v>
      </c>
      <c r="E30" s="14"/>
      <c r="F30" s="18">
        <v>0</v>
      </c>
      <c r="G30" s="19">
        <v>0</v>
      </c>
      <c r="H30" s="20">
        <v>0</v>
      </c>
      <c r="I30" s="19">
        <v>0</v>
      </c>
      <c r="J30" s="20">
        <v>2</v>
      </c>
      <c r="K30" s="19">
        <v>2</v>
      </c>
      <c r="L30" s="20">
        <v>2</v>
      </c>
      <c r="M30" s="19">
        <v>2</v>
      </c>
      <c r="N30" s="20">
        <v>2</v>
      </c>
      <c r="O30" s="19">
        <v>2</v>
      </c>
      <c r="P30" s="20">
        <v>2</v>
      </c>
      <c r="Q30" s="19">
        <v>2</v>
      </c>
      <c r="R30" s="20">
        <v>2</v>
      </c>
      <c r="S30" s="19">
        <v>2</v>
      </c>
      <c r="T30" s="20">
        <v>1</v>
      </c>
      <c r="U30" s="19">
        <v>1</v>
      </c>
      <c r="V30" s="20">
        <v>1</v>
      </c>
      <c r="W30" s="19">
        <v>1</v>
      </c>
      <c r="X30" s="20">
        <v>1</v>
      </c>
      <c r="Y30" s="19">
        <v>1</v>
      </c>
      <c r="Z30" s="20">
        <v>0</v>
      </c>
      <c r="AA30" s="19">
        <v>0</v>
      </c>
      <c r="AB30" s="20">
        <v>0</v>
      </c>
      <c r="AC30" s="19">
        <v>0</v>
      </c>
      <c r="AD30" s="20">
        <v>0</v>
      </c>
      <c r="AE30" s="19">
        <v>0</v>
      </c>
      <c r="AF30" s="20">
        <v>0</v>
      </c>
      <c r="AG30" s="19">
        <v>0</v>
      </c>
      <c r="AH30" s="20">
        <v>0</v>
      </c>
      <c r="AI30" s="59">
        <v>0</v>
      </c>
      <c r="AJ30" s="3"/>
      <c r="AK30" s="18">
        <v>0</v>
      </c>
      <c r="AL30" s="19">
        <v>0</v>
      </c>
      <c r="AM30" s="20">
        <v>0</v>
      </c>
      <c r="AN30" s="19">
        <v>0</v>
      </c>
      <c r="AO30" s="20">
        <v>23657</v>
      </c>
      <c r="AP30" s="19">
        <v>23424</v>
      </c>
      <c r="AQ30" s="20">
        <v>23424</v>
      </c>
      <c r="AR30" s="19">
        <v>23424</v>
      </c>
      <c r="AS30" s="20">
        <v>23424</v>
      </c>
      <c r="AT30" s="19">
        <v>23424</v>
      </c>
      <c r="AU30" s="20">
        <v>23424</v>
      </c>
      <c r="AV30" s="19">
        <v>23414</v>
      </c>
      <c r="AW30" s="20">
        <v>23414</v>
      </c>
      <c r="AX30" s="19">
        <v>23414</v>
      </c>
      <c r="AY30" s="20">
        <v>21741</v>
      </c>
      <c r="AZ30" s="19">
        <v>21666</v>
      </c>
      <c r="BA30" s="20">
        <v>21666</v>
      </c>
      <c r="BB30" s="19">
        <v>21418</v>
      </c>
      <c r="BC30" s="20">
        <v>21418</v>
      </c>
      <c r="BD30" s="19">
        <v>21389</v>
      </c>
      <c r="BE30" s="20">
        <v>7560</v>
      </c>
      <c r="BF30" s="19">
        <v>7560</v>
      </c>
      <c r="BG30" s="20">
        <v>7560</v>
      </c>
      <c r="BH30" s="19">
        <v>7560</v>
      </c>
      <c r="BI30" s="20">
        <v>0</v>
      </c>
      <c r="BJ30" s="19">
        <v>0</v>
      </c>
      <c r="BK30" s="20">
        <v>0</v>
      </c>
      <c r="BL30" s="19">
        <v>0</v>
      </c>
      <c r="BM30" s="20">
        <v>0</v>
      </c>
      <c r="BN30" s="59">
        <v>0</v>
      </c>
      <c r="BO30" s="14"/>
    </row>
    <row r="31" spans="2:67" x14ac:dyDescent="0.25">
      <c r="B31" s="2"/>
      <c r="C31" s="44">
        <f t="shared" si="2"/>
        <v>20</v>
      </c>
      <c r="D31" s="55" t="s">
        <v>24</v>
      </c>
      <c r="E31" s="14"/>
      <c r="F31" s="60">
        <v>0</v>
      </c>
      <c r="G31" s="61">
        <v>0</v>
      </c>
      <c r="H31" s="62">
        <v>0</v>
      </c>
      <c r="I31" s="61">
        <v>0</v>
      </c>
      <c r="J31" s="62">
        <v>2</v>
      </c>
      <c r="K31" s="61">
        <v>2</v>
      </c>
      <c r="L31" s="62">
        <v>2</v>
      </c>
      <c r="M31" s="61">
        <v>2</v>
      </c>
      <c r="N31" s="62">
        <v>2</v>
      </c>
      <c r="O31" s="61">
        <v>2</v>
      </c>
      <c r="P31" s="62">
        <v>2</v>
      </c>
      <c r="Q31" s="61">
        <v>2</v>
      </c>
      <c r="R31" s="62">
        <v>2</v>
      </c>
      <c r="S31" s="61">
        <v>2</v>
      </c>
      <c r="T31" s="62">
        <v>2</v>
      </c>
      <c r="U31" s="61">
        <v>2</v>
      </c>
      <c r="V31" s="62">
        <v>2</v>
      </c>
      <c r="W31" s="61">
        <v>2</v>
      </c>
      <c r="X31" s="62">
        <v>2</v>
      </c>
      <c r="Y31" s="61">
        <v>2</v>
      </c>
      <c r="Z31" s="62">
        <v>2</v>
      </c>
      <c r="AA31" s="61">
        <v>2</v>
      </c>
      <c r="AB31" s="62">
        <v>2</v>
      </c>
      <c r="AC31" s="61">
        <v>0</v>
      </c>
      <c r="AD31" s="62">
        <v>0</v>
      </c>
      <c r="AE31" s="61">
        <v>0</v>
      </c>
      <c r="AF31" s="62">
        <v>0</v>
      </c>
      <c r="AG31" s="61">
        <v>0</v>
      </c>
      <c r="AH31" s="62">
        <v>0</v>
      </c>
      <c r="AI31" s="63">
        <v>0</v>
      </c>
      <c r="AJ31" s="3"/>
      <c r="AK31" s="60">
        <v>0</v>
      </c>
      <c r="AL31" s="61">
        <v>0</v>
      </c>
      <c r="AM31" s="62">
        <v>0</v>
      </c>
      <c r="AN31" s="61">
        <v>0</v>
      </c>
      <c r="AO31" s="62">
        <v>3088</v>
      </c>
      <c r="AP31" s="61">
        <v>3088</v>
      </c>
      <c r="AQ31" s="62">
        <v>3088</v>
      </c>
      <c r="AR31" s="61">
        <v>3088</v>
      </c>
      <c r="AS31" s="62">
        <v>3088</v>
      </c>
      <c r="AT31" s="61">
        <v>3088</v>
      </c>
      <c r="AU31" s="62">
        <v>3088</v>
      </c>
      <c r="AV31" s="61">
        <v>3088</v>
      </c>
      <c r="AW31" s="62">
        <v>3088</v>
      </c>
      <c r="AX31" s="61">
        <v>3088</v>
      </c>
      <c r="AY31" s="62">
        <v>3088</v>
      </c>
      <c r="AZ31" s="61">
        <v>3088</v>
      </c>
      <c r="BA31" s="62">
        <v>3088</v>
      </c>
      <c r="BB31" s="61">
        <v>3088</v>
      </c>
      <c r="BC31" s="62">
        <v>3088</v>
      </c>
      <c r="BD31" s="61">
        <v>3088</v>
      </c>
      <c r="BE31" s="62">
        <v>3088</v>
      </c>
      <c r="BF31" s="61">
        <v>3088</v>
      </c>
      <c r="BG31" s="62">
        <v>3088</v>
      </c>
      <c r="BH31" s="61">
        <v>0</v>
      </c>
      <c r="BI31" s="62">
        <v>0</v>
      </c>
      <c r="BJ31" s="61">
        <v>0</v>
      </c>
      <c r="BK31" s="62">
        <v>0</v>
      </c>
      <c r="BL31" s="61">
        <v>0</v>
      </c>
      <c r="BM31" s="62">
        <v>0</v>
      </c>
      <c r="BN31" s="63">
        <v>0</v>
      </c>
      <c r="BO31" s="14"/>
    </row>
    <row r="32" spans="2:67" x14ac:dyDescent="0.25">
      <c r="B32" s="2"/>
      <c r="C32" s="21">
        <f t="shared" si="2"/>
        <v>21</v>
      </c>
      <c r="D32" s="56" t="s">
        <v>6</v>
      </c>
      <c r="E32" s="14"/>
      <c r="F32" s="22">
        <v>0</v>
      </c>
      <c r="G32" s="23">
        <v>0</v>
      </c>
      <c r="H32" s="24">
        <v>0</v>
      </c>
      <c r="I32" s="23">
        <v>0</v>
      </c>
      <c r="J32" s="24">
        <v>0</v>
      </c>
      <c r="K32" s="23">
        <v>0</v>
      </c>
      <c r="L32" s="24">
        <v>0</v>
      </c>
      <c r="M32" s="23">
        <v>0</v>
      </c>
      <c r="N32" s="24">
        <v>0</v>
      </c>
      <c r="O32" s="23">
        <v>0</v>
      </c>
      <c r="P32" s="24">
        <v>0</v>
      </c>
      <c r="Q32" s="23">
        <v>0</v>
      </c>
      <c r="R32" s="24">
        <v>0</v>
      </c>
      <c r="S32" s="23">
        <v>0</v>
      </c>
      <c r="T32" s="24">
        <v>0</v>
      </c>
      <c r="U32" s="23">
        <v>0</v>
      </c>
      <c r="V32" s="24">
        <v>0</v>
      </c>
      <c r="W32" s="23">
        <v>0</v>
      </c>
      <c r="X32" s="24">
        <v>0</v>
      </c>
      <c r="Y32" s="23">
        <v>0</v>
      </c>
      <c r="Z32" s="24">
        <v>0</v>
      </c>
      <c r="AA32" s="23">
        <v>0</v>
      </c>
      <c r="AB32" s="24">
        <v>0</v>
      </c>
      <c r="AC32" s="23">
        <v>0</v>
      </c>
      <c r="AD32" s="24">
        <v>0</v>
      </c>
      <c r="AE32" s="23">
        <v>0</v>
      </c>
      <c r="AF32" s="24">
        <v>0</v>
      </c>
      <c r="AG32" s="23">
        <v>0</v>
      </c>
      <c r="AH32" s="24">
        <v>0</v>
      </c>
      <c r="AI32" s="25">
        <v>0</v>
      </c>
      <c r="AJ32" s="3"/>
      <c r="AK32" s="22">
        <v>0</v>
      </c>
      <c r="AL32" s="23">
        <v>0</v>
      </c>
      <c r="AM32" s="24">
        <v>0</v>
      </c>
      <c r="AN32" s="23">
        <v>0</v>
      </c>
      <c r="AO32" s="24">
        <v>0</v>
      </c>
      <c r="AP32" s="23">
        <v>0</v>
      </c>
      <c r="AQ32" s="24">
        <v>0</v>
      </c>
      <c r="AR32" s="23">
        <v>0</v>
      </c>
      <c r="AS32" s="24">
        <v>0</v>
      </c>
      <c r="AT32" s="23">
        <v>0</v>
      </c>
      <c r="AU32" s="24">
        <v>0</v>
      </c>
      <c r="AV32" s="23">
        <v>0</v>
      </c>
      <c r="AW32" s="24">
        <v>0</v>
      </c>
      <c r="AX32" s="23">
        <v>0</v>
      </c>
      <c r="AY32" s="24">
        <v>0</v>
      </c>
      <c r="AZ32" s="23">
        <v>0</v>
      </c>
      <c r="BA32" s="24">
        <v>0</v>
      </c>
      <c r="BB32" s="23">
        <v>0</v>
      </c>
      <c r="BC32" s="24">
        <v>0</v>
      </c>
      <c r="BD32" s="23">
        <v>0</v>
      </c>
      <c r="BE32" s="24">
        <v>0</v>
      </c>
      <c r="BF32" s="23">
        <v>0</v>
      </c>
      <c r="BG32" s="24">
        <v>0</v>
      </c>
      <c r="BH32" s="23">
        <v>0</v>
      </c>
      <c r="BI32" s="24">
        <v>0</v>
      </c>
      <c r="BJ32" s="23">
        <v>0</v>
      </c>
      <c r="BK32" s="24">
        <v>0</v>
      </c>
      <c r="BL32" s="23">
        <v>0</v>
      </c>
      <c r="BM32" s="24">
        <v>0</v>
      </c>
      <c r="BN32" s="25">
        <v>0</v>
      </c>
      <c r="BO32" s="14"/>
    </row>
    <row r="33" spans="2:67" x14ac:dyDescent="0.25">
      <c r="B33" s="2"/>
      <c r="C33" s="44">
        <f t="shared" si="2"/>
        <v>22</v>
      </c>
      <c r="D33" s="55" t="s">
        <v>25</v>
      </c>
      <c r="E33" s="14"/>
      <c r="F33" s="60">
        <v>0</v>
      </c>
      <c r="G33" s="61">
        <v>0</v>
      </c>
      <c r="H33" s="62">
        <v>0</v>
      </c>
      <c r="I33" s="61">
        <v>0</v>
      </c>
      <c r="J33" s="62">
        <v>0</v>
      </c>
      <c r="K33" s="61">
        <v>0</v>
      </c>
      <c r="L33" s="62">
        <v>0</v>
      </c>
      <c r="M33" s="61">
        <v>0</v>
      </c>
      <c r="N33" s="62">
        <v>0</v>
      </c>
      <c r="O33" s="61">
        <v>0</v>
      </c>
      <c r="P33" s="62">
        <v>0</v>
      </c>
      <c r="Q33" s="61">
        <v>0</v>
      </c>
      <c r="R33" s="62">
        <v>0</v>
      </c>
      <c r="S33" s="61">
        <v>0</v>
      </c>
      <c r="T33" s="62">
        <v>0</v>
      </c>
      <c r="U33" s="61">
        <v>0</v>
      </c>
      <c r="V33" s="62">
        <v>0</v>
      </c>
      <c r="W33" s="61">
        <v>0</v>
      </c>
      <c r="X33" s="62">
        <v>0</v>
      </c>
      <c r="Y33" s="61">
        <v>0</v>
      </c>
      <c r="Z33" s="62">
        <v>0</v>
      </c>
      <c r="AA33" s="61">
        <v>0</v>
      </c>
      <c r="AB33" s="62">
        <v>0</v>
      </c>
      <c r="AC33" s="61">
        <v>0</v>
      </c>
      <c r="AD33" s="62">
        <v>0</v>
      </c>
      <c r="AE33" s="61">
        <v>0</v>
      </c>
      <c r="AF33" s="62">
        <v>0</v>
      </c>
      <c r="AG33" s="61">
        <v>0</v>
      </c>
      <c r="AH33" s="62">
        <v>0</v>
      </c>
      <c r="AI33" s="63">
        <v>0</v>
      </c>
      <c r="AJ33" s="3"/>
      <c r="AK33" s="60">
        <v>0</v>
      </c>
      <c r="AL33" s="61">
        <v>0</v>
      </c>
      <c r="AM33" s="62">
        <v>0</v>
      </c>
      <c r="AN33" s="61">
        <v>0</v>
      </c>
      <c r="AO33" s="62">
        <v>0</v>
      </c>
      <c r="AP33" s="61">
        <v>0</v>
      </c>
      <c r="AQ33" s="62">
        <v>0</v>
      </c>
      <c r="AR33" s="61">
        <v>0</v>
      </c>
      <c r="AS33" s="62">
        <v>0</v>
      </c>
      <c r="AT33" s="61">
        <v>0</v>
      </c>
      <c r="AU33" s="62">
        <v>0</v>
      </c>
      <c r="AV33" s="61">
        <v>0</v>
      </c>
      <c r="AW33" s="62">
        <v>0</v>
      </c>
      <c r="AX33" s="61">
        <v>0</v>
      </c>
      <c r="AY33" s="62">
        <v>0</v>
      </c>
      <c r="AZ33" s="61">
        <v>0</v>
      </c>
      <c r="BA33" s="62">
        <v>0</v>
      </c>
      <c r="BB33" s="61">
        <v>0</v>
      </c>
      <c r="BC33" s="62">
        <v>0</v>
      </c>
      <c r="BD33" s="61">
        <v>0</v>
      </c>
      <c r="BE33" s="62">
        <v>0</v>
      </c>
      <c r="BF33" s="61">
        <v>0</v>
      </c>
      <c r="BG33" s="62">
        <v>0</v>
      </c>
      <c r="BH33" s="61">
        <v>0</v>
      </c>
      <c r="BI33" s="62">
        <v>0</v>
      </c>
      <c r="BJ33" s="61">
        <v>0</v>
      </c>
      <c r="BK33" s="62">
        <v>0</v>
      </c>
      <c r="BL33" s="61">
        <v>0</v>
      </c>
      <c r="BM33" s="62">
        <v>0</v>
      </c>
      <c r="BN33" s="63">
        <v>0</v>
      </c>
      <c r="BO33" s="14"/>
    </row>
    <row r="34" spans="2:67" x14ac:dyDescent="0.25">
      <c r="B34" s="2"/>
      <c r="C34" s="26">
        <f t="shared" si="2"/>
        <v>23</v>
      </c>
      <c r="D34" s="71" t="s">
        <v>7</v>
      </c>
      <c r="E34" s="14"/>
      <c r="F34" s="27">
        <v>0</v>
      </c>
      <c r="G34" s="28">
        <v>0</v>
      </c>
      <c r="H34" s="29">
        <v>0</v>
      </c>
      <c r="I34" s="28">
        <v>0</v>
      </c>
      <c r="J34" s="29">
        <v>0</v>
      </c>
      <c r="K34" s="28">
        <v>0</v>
      </c>
      <c r="L34" s="29">
        <v>0</v>
      </c>
      <c r="M34" s="28">
        <v>0</v>
      </c>
      <c r="N34" s="29">
        <v>0</v>
      </c>
      <c r="O34" s="28">
        <v>0</v>
      </c>
      <c r="P34" s="29">
        <v>0</v>
      </c>
      <c r="Q34" s="28">
        <v>0</v>
      </c>
      <c r="R34" s="29">
        <v>0</v>
      </c>
      <c r="S34" s="28">
        <v>0</v>
      </c>
      <c r="T34" s="29">
        <v>0</v>
      </c>
      <c r="U34" s="28">
        <v>0</v>
      </c>
      <c r="V34" s="29">
        <v>0</v>
      </c>
      <c r="W34" s="28">
        <v>0</v>
      </c>
      <c r="X34" s="29">
        <v>0</v>
      </c>
      <c r="Y34" s="28">
        <v>0</v>
      </c>
      <c r="Z34" s="29">
        <v>0</v>
      </c>
      <c r="AA34" s="28">
        <v>0</v>
      </c>
      <c r="AB34" s="29">
        <v>0</v>
      </c>
      <c r="AC34" s="28">
        <v>0</v>
      </c>
      <c r="AD34" s="29">
        <v>0</v>
      </c>
      <c r="AE34" s="28">
        <v>0</v>
      </c>
      <c r="AF34" s="29">
        <v>0</v>
      </c>
      <c r="AG34" s="28">
        <v>0</v>
      </c>
      <c r="AH34" s="29">
        <v>0</v>
      </c>
      <c r="AI34" s="30">
        <v>0</v>
      </c>
      <c r="AJ34" s="3"/>
      <c r="AK34" s="27">
        <v>0</v>
      </c>
      <c r="AL34" s="28">
        <v>0</v>
      </c>
      <c r="AM34" s="29">
        <v>0</v>
      </c>
      <c r="AN34" s="28">
        <v>0</v>
      </c>
      <c r="AO34" s="29">
        <v>0</v>
      </c>
      <c r="AP34" s="28">
        <v>0</v>
      </c>
      <c r="AQ34" s="29">
        <v>0</v>
      </c>
      <c r="AR34" s="28">
        <v>0</v>
      </c>
      <c r="AS34" s="29">
        <v>0</v>
      </c>
      <c r="AT34" s="28">
        <v>0</v>
      </c>
      <c r="AU34" s="29">
        <v>0</v>
      </c>
      <c r="AV34" s="28">
        <v>0</v>
      </c>
      <c r="AW34" s="29">
        <v>0</v>
      </c>
      <c r="AX34" s="28">
        <v>0</v>
      </c>
      <c r="AY34" s="29">
        <v>0</v>
      </c>
      <c r="AZ34" s="28">
        <v>0</v>
      </c>
      <c r="BA34" s="29">
        <v>0</v>
      </c>
      <c r="BB34" s="28">
        <v>0</v>
      </c>
      <c r="BC34" s="29">
        <v>0</v>
      </c>
      <c r="BD34" s="28">
        <v>0</v>
      </c>
      <c r="BE34" s="29">
        <v>0</v>
      </c>
      <c r="BF34" s="28">
        <v>0</v>
      </c>
      <c r="BG34" s="29">
        <v>0</v>
      </c>
      <c r="BH34" s="28">
        <v>0</v>
      </c>
      <c r="BI34" s="29">
        <v>0</v>
      </c>
      <c r="BJ34" s="28">
        <v>0</v>
      </c>
      <c r="BK34" s="29">
        <v>0</v>
      </c>
      <c r="BL34" s="28">
        <v>0</v>
      </c>
      <c r="BM34" s="29">
        <v>0</v>
      </c>
      <c r="BN34" s="30">
        <v>0</v>
      </c>
      <c r="BO34" s="14"/>
    </row>
    <row r="35" spans="2:67" s="9" customFormat="1" ht="6" x14ac:dyDescent="0.25">
      <c r="B35" s="6"/>
      <c r="C35" s="7"/>
      <c r="D35" s="7"/>
      <c r="E35" s="7"/>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8"/>
    </row>
    <row r="36" spans="2:67" x14ac:dyDescent="0.25">
      <c r="B36" s="2"/>
      <c r="C36" s="4" t="s">
        <v>11</v>
      </c>
      <c r="D36" s="15"/>
      <c r="E36" s="31"/>
      <c r="F36" s="10">
        <f t="shared" ref="F36:AI36" si="3">SUM(F8:F28,F30:F34)</f>
        <v>0</v>
      </c>
      <c r="G36" s="10">
        <f t="shared" si="3"/>
        <v>0</v>
      </c>
      <c r="H36" s="10">
        <f t="shared" si="3"/>
        <v>0</v>
      </c>
      <c r="I36" s="10">
        <f t="shared" si="3"/>
        <v>0</v>
      </c>
      <c r="J36" s="10">
        <f t="shared" si="3"/>
        <v>93</v>
      </c>
      <c r="K36" s="10">
        <f t="shared" si="3"/>
        <v>89</v>
      </c>
      <c r="L36" s="10">
        <f t="shared" si="3"/>
        <v>82</v>
      </c>
      <c r="M36" s="10">
        <f t="shared" si="3"/>
        <v>82</v>
      </c>
      <c r="N36" s="10">
        <f t="shared" si="3"/>
        <v>81</v>
      </c>
      <c r="O36" s="10">
        <f t="shared" si="3"/>
        <v>80</v>
      </c>
      <c r="P36" s="10">
        <f t="shared" si="3"/>
        <v>79</v>
      </c>
      <c r="Q36" s="10">
        <f t="shared" si="3"/>
        <v>79</v>
      </c>
      <c r="R36" s="10">
        <f t="shared" si="3"/>
        <v>79</v>
      </c>
      <c r="S36" s="10">
        <f t="shared" si="3"/>
        <v>75</v>
      </c>
      <c r="T36" s="10">
        <f t="shared" si="3"/>
        <v>62</v>
      </c>
      <c r="U36" s="10">
        <f t="shared" si="3"/>
        <v>57</v>
      </c>
      <c r="V36" s="10">
        <f t="shared" si="3"/>
        <v>37</v>
      </c>
      <c r="W36" s="10">
        <f t="shared" si="3"/>
        <v>37</v>
      </c>
      <c r="X36" s="10">
        <f t="shared" si="3"/>
        <v>37</v>
      </c>
      <c r="Y36" s="10">
        <f t="shared" si="3"/>
        <v>33</v>
      </c>
      <c r="Z36" s="10">
        <f t="shared" si="3"/>
        <v>19</v>
      </c>
      <c r="AA36" s="10">
        <f t="shared" si="3"/>
        <v>19</v>
      </c>
      <c r="AB36" s="10">
        <f t="shared" si="3"/>
        <v>19</v>
      </c>
      <c r="AC36" s="10">
        <f t="shared" si="3"/>
        <v>10</v>
      </c>
      <c r="AD36" s="10">
        <f t="shared" si="3"/>
        <v>0</v>
      </c>
      <c r="AE36" s="10">
        <f t="shared" si="3"/>
        <v>0</v>
      </c>
      <c r="AF36" s="10">
        <f t="shared" si="3"/>
        <v>0</v>
      </c>
      <c r="AG36" s="10">
        <f t="shared" si="3"/>
        <v>0</v>
      </c>
      <c r="AH36" s="10">
        <f t="shared" si="3"/>
        <v>0</v>
      </c>
      <c r="AI36" s="10">
        <f t="shared" si="3"/>
        <v>0</v>
      </c>
      <c r="AJ36" s="32"/>
      <c r="AK36" s="10">
        <f t="shared" ref="AK36:BN36" si="4">SUM(AK8:AK28,AK30:AK34)</f>
        <v>0</v>
      </c>
      <c r="AL36" s="10">
        <f t="shared" si="4"/>
        <v>0</v>
      </c>
      <c r="AM36" s="10">
        <f t="shared" si="4"/>
        <v>0</v>
      </c>
      <c r="AN36" s="10">
        <f t="shared" si="4"/>
        <v>0</v>
      </c>
      <c r="AO36" s="10">
        <f t="shared" si="4"/>
        <v>567895</v>
      </c>
      <c r="AP36" s="10">
        <f t="shared" si="4"/>
        <v>545546</v>
      </c>
      <c r="AQ36" s="10">
        <f t="shared" si="4"/>
        <v>520521</v>
      </c>
      <c r="AR36" s="10">
        <f t="shared" si="4"/>
        <v>520521</v>
      </c>
      <c r="AS36" s="10">
        <f t="shared" si="4"/>
        <v>515430</v>
      </c>
      <c r="AT36" s="10">
        <f t="shared" si="4"/>
        <v>509732</v>
      </c>
      <c r="AU36" s="10">
        <f t="shared" si="4"/>
        <v>503884</v>
      </c>
      <c r="AV36" s="10">
        <f t="shared" si="4"/>
        <v>503822</v>
      </c>
      <c r="AW36" s="10">
        <f t="shared" si="4"/>
        <v>503822</v>
      </c>
      <c r="AX36" s="10">
        <f t="shared" si="4"/>
        <v>484759</v>
      </c>
      <c r="AY36" s="10">
        <f t="shared" si="4"/>
        <v>427642</v>
      </c>
      <c r="AZ36" s="10">
        <f t="shared" si="4"/>
        <v>400066</v>
      </c>
      <c r="BA36" s="10">
        <f t="shared" si="4"/>
        <v>290712</v>
      </c>
      <c r="BB36" s="10">
        <f t="shared" si="4"/>
        <v>288726</v>
      </c>
      <c r="BC36" s="10">
        <f t="shared" si="4"/>
        <v>288726</v>
      </c>
      <c r="BD36" s="10">
        <f t="shared" si="4"/>
        <v>245699</v>
      </c>
      <c r="BE36" s="10">
        <f t="shared" si="4"/>
        <v>76009</v>
      </c>
      <c r="BF36" s="10">
        <f t="shared" si="4"/>
        <v>76009</v>
      </c>
      <c r="BG36" s="10">
        <f t="shared" si="4"/>
        <v>76009</v>
      </c>
      <c r="BH36" s="10">
        <f t="shared" si="4"/>
        <v>59541</v>
      </c>
      <c r="BI36" s="10">
        <f t="shared" si="4"/>
        <v>0</v>
      </c>
      <c r="BJ36" s="10">
        <f t="shared" si="4"/>
        <v>0</v>
      </c>
      <c r="BK36" s="10">
        <f t="shared" si="4"/>
        <v>0</v>
      </c>
      <c r="BL36" s="10">
        <f t="shared" si="4"/>
        <v>0</v>
      </c>
      <c r="BM36" s="10">
        <f t="shared" si="4"/>
        <v>0</v>
      </c>
      <c r="BN36" s="10">
        <f t="shared" si="4"/>
        <v>0</v>
      </c>
      <c r="BO36" s="32"/>
    </row>
    <row r="37" spans="2:67" x14ac:dyDescent="0.25">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5"/>
    </row>
  </sheetData>
  <mergeCells count="2">
    <mergeCell ref="C4:C5"/>
    <mergeCell ref="D4:D5"/>
  </mergeCells>
  <conditionalFormatting sqref="F8:AI23 F25:AI28 F30:AI34 AK8:BN23 AK25:BN28 AK30:BN34">
    <cfRule type="cellIs" dxfId="4"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How to Use this Report</vt:lpstr>
      <vt:lpstr>2011 Results Persistence</vt:lpstr>
      <vt:lpstr>2012 Results Persistence</vt:lpstr>
      <vt:lpstr>2013 Results Persistence</vt:lpstr>
      <vt:lpstr>2014 Results Persistence</vt:lpstr>
      <vt:lpstr>2015 Results Persistence</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James Yue</cp:lastModifiedBy>
  <dcterms:created xsi:type="dcterms:W3CDTF">2017-01-04T17:15:31Z</dcterms:created>
  <dcterms:modified xsi:type="dcterms:W3CDTF">2017-01-17T20:44:15Z</dcterms:modified>
</cp:coreProperties>
</file>