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V:\ACTIVE APPLICATIONS\API_2025_COS\Interrogatories\2-Staff-5b\"/>
    </mc:Choice>
  </mc:AlternateContent>
  <xr:revisionPtr revIDLastSave="0" documentId="13_ncr:1_{59030EFF-CABD-4555-ACAB-068A901EEAE4}" xr6:coauthVersionLast="47" xr6:coauthVersionMax="47" xr10:uidLastSave="{00000000-0000-0000-0000-000000000000}"/>
  <bookViews>
    <workbookView xWindow="28680" yWindow="-615" windowWidth="29040" windowHeight="17640" xr2:uid="{310C1013-8440-49EA-B9BF-FD100DB31CB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9" i="1" l="1"/>
  <c r="N61" i="1" s="1"/>
  <c r="N45" i="1"/>
  <c r="N47" i="1" s="1"/>
  <c r="N35" i="1"/>
  <c r="N37" i="1" s="1"/>
  <c r="M59" i="1"/>
  <c r="M61" i="1" s="1"/>
  <c r="M45" i="1"/>
  <c r="M47" i="1" s="1"/>
  <c r="M35" i="1"/>
  <c r="M37" i="1" s="1"/>
  <c r="G65" i="1"/>
  <c r="G63" i="1"/>
  <c r="G61" i="1"/>
  <c r="G59" i="1"/>
  <c r="G47" i="1"/>
  <c r="G45" i="1"/>
  <c r="G37" i="1"/>
  <c r="G35" i="1"/>
  <c r="G23" i="1"/>
  <c r="G21" i="1"/>
  <c r="N21" i="1" l="1"/>
  <c r="N23" i="1" s="1"/>
  <c r="N63" i="1" s="1"/>
  <c r="N65" i="1" s="1"/>
  <c r="M21" i="1"/>
  <c r="M23" i="1" s="1"/>
  <c r="M63" i="1" s="1"/>
  <c r="M65" i="1" s="1"/>
</calcChain>
</file>

<file path=xl/sharedStrings.xml><?xml version="1.0" encoding="utf-8"?>
<sst xmlns="http://schemas.openxmlformats.org/spreadsheetml/2006/main" count="83" uniqueCount="68">
  <si>
    <t>File Number:</t>
  </si>
  <si>
    <t>EB-2024-007</t>
  </si>
  <si>
    <t>Exhibit:</t>
  </si>
  <si>
    <t>Tab:</t>
  </si>
  <si>
    <t>Schedule:</t>
  </si>
  <si>
    <t>Page:</t>
  </si>
  <si>
    <t>Date:</t>
  </si>
  <si>
    <t>Net Capital/Gross Capital</t>
  </si>
  <si>
    <t>Appendix 2-AA</t>
  </si>
  <si>
    <t>Capital Projects Table</t>
  </si>
  <si>
    <t>Projects</t>
  </si>
  <si>
    <t>2024
Bridge Year</t>
  </si>
  <si>
    <t>2025
Test Year</t>
  </si>
  <si>
    <t>Reporting Basis</t>
  </si>
  <si>
    <t>ASPE</t>
  </si>
  <si>
    <t>System Access</t>
  </si>
  <si>
    <t>Meters</t>
  </si>
  <si>
    <t>Service Connections</t>
  </si>
  <si>
    <t>Transformers - SA</t>
  </si>
  <si>
    <t>Relocation/Joint-Use</t>
  </si>
  <si>
    <t>System Access Gross Expenditures</t>
  </si>
  <si>
    <t>System Access Capital Contributions</t>
  </si>
  <si>
    <t>Sub-Total</t>
  </si>
  <si>
    <t>System Renewal</t>
  </si>
  <si>
    <t>Storm Capital</t>
  </si>
  <si>
    <t>Small Lines/Station Capital</t>
  </si>
  <si>
    <t>Recloser, Regulator Replacements</t>
  </si>
  <si>
    <t>Distribution Line Rebuilds</t>
  </si>
  <si>
    <t>Subtransmission Line Rebuilds</t>
  </si>
  <si>
    <t>Transformers - SR</t>
  </si>
  <si>
    <t>Dubreuilville DS Rebuild</t>
  </si>
  <si>
    <t>Smart Meter Replacements</t>
  </si>
  <si>
    <t>Bruce Mines DS Rebuild</t>
  </si>
  <si>
    <t>Wawa #2 DS Rebuild</t>
  </si>
  <si>
    <t>System Renewal Gross Expenditures</t>
  </si>
  <si>
    <t>System Renewal Capital Contributions</t>
  </si>
  <si>
    <t>System Service</t>
  </si>
  <si>
    <t>Transformers - SS</t>
  </si>
  <si>
    <t>Hawk Junction DS</t>
  </si>
  <si>
    <t>Goulais Voltage Conversion</t>
  </si>
  <si>
    <t>Protection, Automation, Reliability</t>
  </si>
  <si>
    <t>Desbarats DS Upgrades</t>
  </si>
  <si>
    <t>Goulais TS Refurbishment</t>
  </si>
  <si>
    <t>System Service Gross Expenditures</t>
  </si>
  <si>
    <t>System Service Capital Contributions</t>
  </si>
  <si>
    <t>General Plant</t>
  </si>
  <si>
    <t>ROW Expansion</t>
  </si>
  <si>
    <t>Tools &amp; Equipment</t>
  </si>
  <si>
    <t>Business Systems</t>
  </si>
  <si>
    <t>Land Rights</t>
  </si>
  <si>
    <t>Communication &amp; SCADA</t>
  </si>
  <si>
    <t>Transportation &amp; Work Equipment</t>
  </si>
  <si>
    <t>IT Hardware/Software</t>
  </si>
  <si>
    <t>Buildings, Facilities &amp; Yards</t>
  </si>
  <si>
    <t>Sault Facility</t>
  </si>
  <si>
    <t>ROW Access Program</t>
  </si>
  <si>
    <t>General Plant Gross Expenditures</t>
  </si>
  <si>
    <t>General Plant Capital Contributions</t>
  </si>
  <si>
    <t>Miscellaneous</t>
  </si>
  <si>
    <t>Total</t>
  </si>
  <si>
    <r>
      <t xml:space="preserve">Less Renewable Generation Facility Assets and Other Non-Rate-Regulated Utility Assets </t>
    </r>
    <r>
      <rPr>
        <b/>
        <i/>
        <sz val="10"/>
        <color rgb="FFFF0000"/>
        <rFont val="Arial"/>
        <family val="2"/>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</si>
  <si>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</si>
  <si>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</si>
  <si>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</si>
  <si>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ASPE, CAPEX not In Service Addns</t>
  </si>
  <si>
    <t>2024 YTD Jun</t>
  </si>
  <si>
    <t>2023 YTD Jun</t>
  </si>
  <si>
    <t>2022 YTD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</si>
</sst>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44" formatCode="_-&quot;$&quot;* #,##0.00_-;\-&quot;$&quot;* #,##0.00_-;_-&quot;$&quot;* &quot;-&quot;??_-;_-@_-"/>
    <numFmt numFmtId="43" formatCode="_-* #,##0.00_-;\-* #,##0.00_-;_-* &quot;-&quot;??_-;_-@_-"/>
    <numFmt numFmtId="164" formatCode="_-&quot;$&quot;* #,##0_-;\-&quot;$&quot;* #,##0_-;_-&quot;$&quot;* &quot;-&quot;??_-;_-@_-"/>
    <numFmt numFmtId="165" formatCode="_(* #,##0.0_);_(* \(#,##0.0\);_(* &quot;-&quot;??_);_(@_)"/>
    <numFmt numFmtId="166" formatCode="#,##0.0"/>
    <numFmt numFmtId="167" formatCode="mm/dd/yyyy"/>
    <numFmt numFmtId="168" formatCode="0\-0"/>
    <numFmt numFmtId="169" formatCode="##\-#"/>
    <numFmt numFmtId="170" formatCode="_(* #,##0_);_(* \(#,##0\);_(* &quot;-&quot;??_);_(@_)"/>
    <numFmt numFmtId="171" formatCode="&quot;£ &quot;#,##0.00;[Red]\-&quot;£ &quot;#,##0.00"/>
    <numFmt numFmtId="172" formatCode="_-* #,##0.00_-;\-* #,##0.00_-;_-* \-??_-;_-@_-"/>
  </numFmts>
  <fonts count="46" x14ac:knownFonts="1">
    <font>
      <sz val="11"/>
      <color theme="1"/>
      <name val="Aptos Narrow"/>
      <family val="2"/>
      <scheme val="minor"/>
    </font>
    <font>
      <sz val="11"/>
      <color theme="1"/>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name val="Arial"/>
    </font>
    <font>
      <sz val="10"/>
      <name val="Arial"/>
      <family val="2"/>
    </font>
    <font>
      <sz val="8"/>
      <name val="Arial"/>
      <family val="2"/>
    </font>
    <font>
      <b/>
      <sz val="10"/>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0"/>
      <name val="Arial"/>
      <family val="2"/>
    </font>
    <font>
      <b/>
      <sz val="18"/>
      <color theme="3"/>
      <name val="Aptos Display"/>
      <family val="2"/>
      <scheme val="major"/>
    </font>
    <font>
      <sz val="11"/>
      <color rgb="FF9C6500"/>
      <name val="Aptos Narrow"/>
      <family val="2"/>
      <scheme val="minor"/>
    </font>
    <font>
      <sz val="10"/>
      <name val="Times New Roman"/>
      <family val="1"/>
    </font>
    <font>
      <b/>
      <i/>
      <sz val="10"/>
      <color rgb="FFFF0000"/>
      <name val="Arial"/>
      <family val="2"/>
    </font>
    <font>
      <sz val="10"/>
      <name val="Mangal"/>
      <family val="2"/>
      <charset val="1"/>
    </font>
    <font>
      <sz val="10"/>
      <name val="Arial"/>
      <family val="2"/>
      <charset val="1"/>
    </font>
    <font>
      <sz val="11"/>
      <color theme="1"/>
      <name val="Calibri"/>
      <family val="2"/>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6"/>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top/>
      <bottom style="thin">
        <color theme="0"/>
      </bottom>
      <diagonal/>
    </border>
    <border>
      <left style="medium">
        <color indexed="64"/>
      </left>
      <right style="thin">
        <color indexed="64"/>
      </right>
      <top style="double">
        <color indexed="64"/>
      </top>
      <bottom/>
      <diagonal/>
    </border>
  </borders>
  <cellStyleXfs count="153">
    <xf numFmtId="0" fontId="0" fillId="0" borderId="0"/>
    <xf numFmtId="0" fontId="16" fillId="0" borderId="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4" fillId="51" borderId="10" applyNumberFormat="0" applyAlignment="0" applyProtection="0"/>
    <xf numFmtId="0" fontId="25" fillId="52" borderId="11" applyNumberFormat="0" applyAlignment="0" applyProtection="0"/>
    <xf numFmtId="43" fontId="17" fillId="0" borderId="0" applyFont="0" applyFill="0" applyBorder="0" applyAlignment="0" applyProtection="0"/>
    <xf numFmtId="44" fontId="17" fillId="0" borderId="0" applyFon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8" fillId="0" borderId="12"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0" applyNumberFormat="0" applyFill="0" applyBorder="0" applyAlignment="0" applyProtection="0"/>
    <xf numFmtId="0" fontId="31" fillId="38" borderId="10" applyNumberFormat="0" applyAlignment="0" applyProtection="0"/>
    <xf numFmtId="0" fontId="32" fillId="0" borderId="15" applyNumberFormat="0" applyFill="0" applyAlignment="0" applyProtection="0"/>
    <xf numFmtId="0" fontId="33" fillId="53" borderId="0" applyNumberFormat="0" applyBorder="0" applyAlignment="0" applyProtection="0"/>
    <xf numFmtId="0" fontId="17" fillId="54" borderId="16" applyNumberFormat="0" applyFont="0" applyAlignment="0" applyProtection="0"/>
    <xf numFmtId="0" fontId="34" fillId="51" borderId="17" applyNumberFormat="0" applyAlignment="0" applyProtection="0"/>
    <xf numFmtId="9" fontId="17" fillId="0" borderId="0" applyFon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0" borderId="0" applyNumberFormat="0" applyFill="0" applyBorder="0" applyAlignment="0" applyProtection="0"/>
    <xf numFmtId="0" fontId="17" fillId="0" borderId="0"/>
    <xf numFmtId="0" fontId="39" fillId="0" borderId="0" applyNumberFormat="0" applyFill="0" applyBorder="0" applyAlignment="0" applyProtection="0"/>
    <xf numFmtId="0" fontId="3" fillId="0" borderId="2" applyNumberFormat="0" applyFill="0" applyAlignment="0" applyProtection="0"/>
    <xf numFmtId="0" fontId="2" fillId="0" borderId="1" applyNumberFormat="0" applyFill="0" applyAlignment="0" applyProtection="0"/>
    <xf numFmtId="0" fontId="1" fillId="0" borderId="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40" fillId="4"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5" fillId="32"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5" fontId="17" fillId="0" borderId="0"/>
    <xf numFmtId="166" fontId="17" fillId="0" borderId="0"/>
    <xf numFmtId="165" fontId="17" fillId="0" borderId="0"/>
    <xf numFmtId="165" fontId="17" fillId="0" borderId="0"/>
    <xf numFmtId="165" fontId="17" fillId="0" borderId="0"/>
    <xf numFmtId="165" fontId="17" fillId="0" borderId="0"/>
    <xf numFmtId="167" fontId="17" fillId="0" borderId="0"/>
    <xf numFmtId="168" fontId="17" fillId="0" borderId="0"/>
    <xf numFmtId="167" fontId="17" fillId="0" borderId="0"/>
    <xf numFmtId="3" fontId="17" fillId="0" borderId="0" applyFont="0" applyFill="0" applyBorder="0" applyAlignment="0" applyProtection="0"/>
    <xf numFmtId="5" fontId="17" fillId="0" borderId="0" applyFont="0" applyFill="0" applyBorder="0" applyAlignment="0" applyProtection="0"/>
    <xf numFmtId="14" fontId="17" fillId="0" borderId="0" applyFont="0" applyFill="0" applyBorder="0" applyAlignment="0" applyProtection="0"/>
    <xf numFmtId="2" fontId="17" fillId="0" borderId="0" applyFont="0" applyFill="0" applyBorder="0" applyAlignment="0" applyProtection="0"/>
    <xf numFmtId="38" fontId="18" fillId="55" borderId="0" applyNumberFormat="0" applyBorder="0" applyAlignment="0" applyProtection="0"/>
    <xf numFmtId="10" fontId="18" fillId="58" borderId="19" applyNumberFormat="0" applyBorder="0" applyAlignment="0" applyProtection="0"/>
    <xf numFmtId="169" fontId="17" fillId="0" borderId="0"/>
    <xf numFmtId="170" fontId="17" fillId="0" borderId="0"/>
    <xf numFmtId="169" fontId="17" fillId="0" borderId="0"/>
    <xf numFmtId="169" fontId="17" fillId="0" borderId="0"/>
    <xf numFmtId="169" fontId="17" fillId="0" borderId="0"/>
    <xf numFmtId="169" fontId="17" fillId="0" borderId="0"/>
    <xf numFmtId="171" fontId="17" fillId="0" borderId="0"/>
    <xf numFmtId="10" fontId="1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7" fillId="0" borderId="0" applyFont="0" applyFill="0" applyBorder="0" applyAlignment="0" applyProtection="0"/>
    <xf numFmtId="172" fontId="43" fillId="0" borderId="0" applyFill="0" applyBorder="0" applyAlignment="0" applyProtection="0"/>
    <xf numFmtId="9" fontId="43" fillId="0" borderId="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45" fillId="0" borderId="0"/>
    <xf numFmtId="0" fontId="45"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7" fillId="0" borderId="0"/>
    <xf numFmtId="44" fontId="17" fillId="0" borderId="0" applyFont="0" applyFill="0" applyBorder="0" applyAlignment="0" applyProtection="0"/>
    <xf numFmtId="0" fontId="44" fillId="0" borderId="0"/>
    <xf numFmtId="0" fontId="17" fillId="0" borderId="0"/>
    <xf numFmtId="9" fontId="17" fillId="0" borderId="0" applyFont="0" applyFill="0" applyBorder="0" applyAlignment="0" applyProtection="0"/>
    <xf numFmtId="0" fontId="41" fillId="0" borderId="0"/>
    <xf numFmtId="0" fontId="1" fillId="0" borderId="0"/>
    <xf numFmtId="44" fontId="17" fillId="0" borderId="0" applyFont="0" applyFill="0" applyBorder="0" applyAlignment="0" applyProtection="0"/>
  </cellStyleXfs>
  <cellXfs count="44">
    <xf numFmtId="0" fontId="0" fillId="0" borderId="0" xfId="0"/>
    <xf numFmtId="0" fontId="16" fillId="0" borderId="0" xfId="1"/>
    <xf numFmtId="0" fontId="19" fillId="0" borderId="0" xfId="1" applyFont="1" applyProtection="1">
      <protection locked="0"/>
    </xf>
    <xf numFmtId="0" fontId="18" fillId="0" borderId="0" xfId="1" applyFont="1" applyAlignment="1" applyProtection="1">
      <alignment horizontal="right" vertical="top"/>
      <protection locked="0"/>
    </xf>
    <xf numFmtId="0" fontId="18" fillId="57" borderId="28" xfId="1" applyFont="1" applyFill="1" applyBorder="1" applyAlignment="1" applyProtection="1">
      <alignment horizontal="right" vertical="top"/>
      <protection locked="0"/>
    </xf>
    <xf numFmtId="0" fontId="18" fillId="57" borderId="0" xfId="1" applyFont="1" applyFill="1" applyAlignment="1" applyProtection="1">
      <alignment horizontal="right" vertical="top"/>
      <protection locked="0"/>
    </xf>
    <xf numFmtId="0" fontId="20" fillId="0" borderId="0" xfId="1" applyFont="1" applyProtection="1">
      <protection locked="0"/>
    </xf>
    <xf numFmtId="0" fontId="19" fillId="0" borderId="26" xfId="1" applyFont="1" applyBorder="1" applyProtection="1">
      <protection locked="0"/>
    </xf>
    <xf numFmtId="0" fontId="19" fillId="0" borderId="24" xfId="1" applyFont="1" applyBorder="1" applyAlignment="1" applyProtection="1">
      <alignment horizontal="center" vertical="center" wrapText="1"/>
      <protection locked="0"/>
    </xf>
    <xf numFmtId="0" fontId="19" fillId="0" borderId="21" xfId="1" applyFont="1" applyBorder="1" applyProtection="1">
      <protection locked="0"/>
    </xf>
    <xf numFmtId="0" fontId="19" fillId="56" borderId="23" xfId="1" applyFont="1" applyFill="1" applyBorder="1" applyAlignment="1" applyProtection="1">
      <alignment horizontal="center"/>
      <protection locked="0"/>
    </xf>
    <xf numFmtId="0" fontId="19" fillId="57" borderId="25" xfId="1" applyFont="1" applyFill="1" applyBorder="1" applyProtection="1">
      <protection locked="0"/>
    </xf>
    <xf numFmtId="3" fontId="16" fillId="0" borderId="19" xfId="30" applyNumberFormat="1" applyFont="1" applyFill="1" applyBorder="1" applyProtection="1">
      <protection locked="0"/>
    </xf>
    <xf numFmtId="3" fontId="16" fillId="57" borderId="20" xfId="30" applyNumberFormat="1" applyFont="1" applyFill="1" applyBorder="1" applyProtection="1">
      <protection locked="0"/>
    </xf>
    <xf numFmtId="3" fontId="16" fillId="57" borderId="19" xfId="30" applyNumberFormat="1" applyFont="1" applyFill="1" applyBorder="1" applyProtection="1">
      <protection locked="0"/>
    </xf>
    <xf numFmtId="3" fontId="16" fillId="57" borderId="22" xfId="30" applyNumberFormat="1" applyFont="1" applyFill="1" applyBorder="1" applyProtection="1">
      <protection locked="0"/>
    </xf>
    <xf numFmtId="0" fontId="19" fillId="0" borderId="25" xfId="1" applyFont="1" applyBorder="1" applyProtection="1">
      <protection locked="0"/>
    </xf>
    <xf numFmtId="3" fontId="16" fillId="0" borderId="19" xfId="1" applyNumberFormat="1" applyBorder="1" applyProtection="1">
      <protection locked="0"/>
    </xf>
    <xf numFmtId="0" fontId="19" fillId="57" borderId="25" xfId="1" applyFont="1" applyFill="1" applyBorder="1" applyAlignment="1" applyProtection="1">
      <alignment wrapText="1"/>
      <protection locked="0"/>
    </xf>
    <xf numFmtId="3" fontId="16" fillId="0" borderId="23" xfId="30" applyNumberFormat="1" applyFont="1" applyFill="1" applyBorder="1" applyProtection="1">
      <protection locked="0"/>
    </xf>
    <xf numFmtId="0" fontId="19" fillId="0" borderId="29" xfId="1" applyFont="1" applyBorder="1" applyProtection="1">
      <protection locked="0"/>
    </xf>
    <xf numFmtId="3" fontId="19" fillId="0" borderId="27" xfId="1" applyNumberFormat="1" applyFont="1" applyBorder="1" applyProtection="1">
      <protection locked="0"/>
    </xf>
    <xf numFmtId="0" fontId="19" fillId="0" borderId="19" xfId="1" applyFont="1" applyBorder="1" applyAlignment="1" applyProtection="1">
      <alignment vertical="top" wrapText="1"/>
      <protection locked="0"/>
    </xf>
    <xf numFmtId="0" fontId="19" fillId="0" borderId="27" xfId="1" applyFont="1" applyBorder="1" applyProtection="1">
      <protection locked="0"/>
    </xf>
    <xf numFmtId="0" fontId="38" fillId="0" borderId="0" xfId="1" applyFont="1" applyAlignment="1" applyProtection="1">
      <alignment horizontal="left" vertical="top"/>
      <protection locked="0"/>
    </xf>
    <xf numFmtId="0" fontId="17" fillId="0" borderId="0" xfId="1" applyFont="1" applyProtection="1">
      <protection locked="0"/>
    </xf>
    <xf numFmtId="0" fontId="19" fillId="0" borderId="0" xfId="1" applyFont="1" applyAlignment="1" applyProtection="1">
      <alignment horizontal="right"/>
      <protection locked="0"/>
    </xf>
    <xf numFmtId="164" fontId="16" fillId="57" borderId="22" xfId="30" applyNumberFormat="1" applyFont="1" applyFill="1" applyBorder="1" applyProtection="1">
      <protection locked="0"/>
    </xf>
    <xf numFmtId="0" fontId="17" fillId="0" borderId="0" xfId="1" applyFont="1" applyAlignment="1" applyProtection="1">
      <alignment horizontal="left" vertical="top" wrapText="1"/>
      <protection locked="0"/>
    </xf>
    <xf numFmtId="0" fontId="18" fillId="0" borderId="0" xfId="1" applyFont="1" applyAlignment="1">
      <alignment horizontal="right" vertical="top"/>
    </xf>
    <xf numFmtId="0" fontId="19" fillId="0" borderId="24" xfId="1" applyFont="1" applyBorder="1" applyAlignment="1">
      <alignment horizontal="center" vertical="center" wrapText="1"/>
    </xf>
    <xf numFmtId="3" fontId="16" fillId="0" borderId="19" xfId="1" applyNumberFormat="1" applyBorder="1"/>
    <xf numFmtId="3" fontId="19" fillId="0" borderId="27" xfId="1" applyNumberFormat="1" applyFont="1" applyBorder="1"/>
    <xf numFmtId="0" fontId="16" fillId="0" borderId="0" xfId="1" applyAlignment="1" applyProtection="1">
      <alignment horizontal="left" wrapText="1"/>
      <protection locked="0"/>
    </xf>
    <xf numFmtId="0" fontId="19" fillId="56" borderId="19" xfId="1" applyFont="1" applyFill="1" applyBorder="1" applyAlignment="1" applyProtection="1">
      <alignment horizontal="center"/>
      <protection locked="0"/>
    </xf>
    <xf numFmtId="164" fontId="19" fillId="57" borderId="25" xfId="30" applyNumberFormat="1" applyFont="1" applyFill="1" applyBorder="1" applyProtection="1">
      <protection locked="0"/>
    </xf>
    <xf numFmtId="164" fontId="17" fillId="57" borderId="25" xfId="30" applyNumberFormat="1" applyFont="1" applyFill="1" applyBorder="1" applyProtection="1">
      <protection locked="0"/>
    </xf>
    <xf numFmtId="164" fontId="19" fillId="57" borderId="25" xfId="30" applyNumberFormat="1" applyFont="1" applyFill="1" applyBorder="1" applyAlignment="1" applyProtection="1">
      <alignment wrapText="1"/>
      <protection locked="0"/>
    </xf>
    <xf numFmtId="164" fontId="17" fillId="57" borderId="25" xfId="30" applyNumberFormat="1" applyFont="1" applyFill="1" applyBorder="1" applyAlignment="1" applyProtection="1">
      <alignment wrapText="1"/>
      <protection locked="0"/>
    </xf>
    <xf numFmtId="3" fontId="17" fillId="57" borderId="22" xfId="30" applyNumberFormat="1" applyFont="1" applyFill="1" applyBorder="1" applyProtection="1">
      <protection locked="0"/>
    </xf>
    <xf numFmtId="0" fontId="19" fillId="56" borderId="23" xfId="1" applyFont="1" applyFill="1" applyBorder="1" applyAlignment="1" applyProtection="1">
      <alignment horizontal="center" wrapText="1"/>
      <protection locked="0"/>
    </xf>
    <xf numFmtId="0" fontId="19" fillId="0" borderId="0" xfId="1" applyFont="1" applyAlignment="1" applyProtection="1">
      <alignment horizontal="left" wrapText="1"/>
      <protection locked="0"/>
    </xf>
    <xf numFmtId="0" fontId="20" fillId="0" borderId="0" xfId="1" applyFont="1" applyAlignment="1">
      <alignment horizontal="center" vertical="top"/>
    </xf>
    <xf numFmtId="0" fontId="17" fillId="0" borderId="0" xfId="1" applyFont="1" applyAlignment="1" applyProtection="1">
      <alignment horizontal="left" vertical="top" wrapText="1"/>
      <protection locked="0"/>
    </xf>
  </cellXfs>
  <cellStyles count="153">
    <cellStyle name="$" xfId="99" xr:uid="{F8AC2EE5-65FA-46D1-9096-9317D0765A1E}"/>
    <cellStyle name="$.00" xfId="100" xr:uid="{405ABDFA-6D93-4F2B-9B65-8C03E2C7EC36}"/>
    <cellStyle name="$_9. Rev2Cost_GDPIPI" xfId="101" xr:uid="{22542159-10B8-4184-ACF2-C4484847BB02}"/>
    <cellStyle name="$_lists" xfId="102" xr:uid="{67CD7FFA-B231-4EB0-A553-96E324B4B28A}"/>
    <cellStyle name="$_lists_4. Current Monthly Fixed Charge" xfId="103" xr:uid="{EC6880CF-01D0-4851-88A7-8D5687638E24}"/>
    <cellStyle name="$_Sheet4" xfId="104" xr:uid="{7FE3D6AE-6D8E-4803-BFD7-12A657153977}"/>
    <cellStyle name="$M" xfId="105" xr:uid="{3B10E804-1D73-4A61-BFDE-620609D39E56}"/>
    <cellStyle name="$M.00" xfId="106" xr:uid="{E7FC2C96-51A2-4A0E-A171-BA07E373AAAA}"/>
    <cellStyle name="$M_9. Rev2Cost_GDPIPI" xfId="107" xr:uid="{1530185E-3F23-41AF-8709-EF3B4B654009}"/>
    <cellStyle name="20% - Accent1 2" xfId="66" xr:uid="{BE4ECA42-2E07-48C1-B3CB-2E3A830DCB33}"/>
    <cellStyle name="20% - Accent1 3" xfId="2" xr:uid="{C2CF0291-1A64-429A-88D2-9B59E77D6241}"/>
    <cellStyle name="20% - Accent2 2" xfId="70" xr:uid="{1C68311B-CFA5-4406-ACC1-39DA1D3E9B89}"/>
    <cellStyle name="20% - Accent2 3" xfId="3" xr:uid="{353AF660-3650-4174-A630-E12DED186385}"/>
    <cellStyle name="20% - Accent3 2" xfId="74" xr:uid="{644FC125-03C7-4BE2-BA57-74B6818DA583}"/>
    <cellStyle name="20% - Accent3 3" xfId="4" xr:uid="{8C734DEE-A9E0-49C2-B751-A5A3C20F5C07}"/>
    <cellStyle name="20% - Accent4 2" xfId="78" xr:uid="{6257F17E-9A67-4D9B-BF06-2C312C52AB06}"/>
    <cellStyle name="20% - Accent4 3" xfId="5" xr:uid="{E19B9FC1-6E99-4170-84A3-5DA34E31760F}"/>
    <cellStyle name="20% - Accent5 2" xfId="82" xr:uid="{12E750B7-D42E-43D0-8F7B-AAD37C4FFBC6}"/>
    <cellStyle name="20% - Accent5 3" xfId="6" xr:uid="{2D3C396D-CCF9-47D7-83A7-87F4E08264C1}"/>
    <cellStyle name="20% - Accent6 2" xfId="86" xr:uid="{F4B525D1-C727-41F4-A9B2-D79FC5C22248}"/>
    <cellStyle name="20% - Accent6 3" xfId="7" xr:uid="{3DD217DC-25DD-4210-B20B-34698A0F9A9C}"/>
    <cellStyle name="40% - Accent1 2" xfId="67" xr:uid="{15FE285A-BB08-48DC-B81B-010B0A9E6BB1}"/>
    <cellStyle name="40% - Accent1 3" xfId="8" xr:uid="{3727855A-5D5D-4498-BDAE-8389E7AE2676}"/>
    <cellStyle name="40% - Accent2 2" xfId="71" xr:uid="{73C595C5-4C03-4D87-9824-A8BFDCC9C2B8}"/>
    <cellStyle name="40% - Accent2 3" xfId="9" xr:uid="{836B8F85-D91F-4539-96BE-978DFFA06C4F}"/>
    <cellStyle name="40% - Accent3 2" xfId="75" xr:uid="{AE727E2C-450F-473F-995C-EECFD5AF8F7A}"/>
    <cellStyle name="40% - Accent3 3" xfId="10" xr:uid="{3E01F1A0-AF75-4D1C-AADB-9506137BB64A}"/>
    <cellStyle name="40% - Accent4 2" xfId="79" xr:uid="{1CE83863-3EA2-49D3-8756-AB43BF1A5422}"/>
    <cellStyle name="40% - Accent4 3" xfId="11" xr:uid="{8041BE21-4640-4243-A883-300A2888D62E}"/>
    <cellStyle name="40% - Accent5 2" xfId="83" xr:uid="{2A8F0E4B-DE8D-402D-BDBD-ACE45FCD2652}"/>
    <cellStyle name="40% - Accent5 3" xfId="12" xr:uid="{C919BEA8-8FFD-4B13-B61D-478064502849}"/>
    <cellStyle name="40% - Accent6 2" xfId="87" xr:uid="{56F12F20-6DB8-429A-99E9-E87256779F54}"/>
    <cellStyle name="40% - Accent6 3" xfId="13" xr:uid="{7BC8690D-DC1D-44FE-ACC9-BBB0243BEF92}"/>
    <cellStyle name="60% - Accent1 2" xfId="68" xr:uid="{71EA28D9-67F1-4D13-A2C0-5BAC71A6BE36}"/>
    <cellStyle name="60% - Accent1 3" xfId="14" xr:uid="{748CF27D-74D1-4DA0-9577-82374707A50F}"/>
    <cellStyle name="60% - Accent2 2" xfId="72" xr:uid="{2BC38FDA-8E86-4D6E-89AB-F295CA6A27F6}"/>
    <cellStyle name="60% - Accent2 3" xfId="15" xr:uid="{F91EB8B9-4E2D-4656-94FA-6B46CC403110}"/>
    <cellStyle name="60% - Accent3 2" xfId="76" xr:uid="{7DD78445-C5FA-4F0D-884F-9A5331F0B01E}"/>
    <cellStyle name="60% - Accent3 3" xfId="16" xr:uid="{226F2599-677F-4F1A-87D6-DA6FE683CBC4}"/>
    <cellStyle name="60% - Accent4 2" xfId="80" xr:uid="{85D81BAB-E751-4032-AD03-8224304B3128}"/>
    <cellStyle name="60% - Accent4 3" xfId="17" xr:uid="{6B6E9BDE-AD64-4CED-8BA8-F8AB81D9EC3C}"/>
    <cellStyle name="60% - Accent5 2" xfId="84" xr:uid="{58D40760-8AF0-4727-AE3A-ABA5533CBB44}"/>
    <cellStyle name="60% - Accent5 3" xfId="18" xr:uid="{A56964E9-41C7-4048-9548-D7316137484F}"/>
    <cellStyle name="60% - Accent6 2" xfId="88" xr:uid="{97A9385E-3C62-4807-B99C-2682967047B7}"/>
    <cellStyle name="60% - Accent6 3" xfId="19" xr:uid="{E3CF1A6B-DB74-4272-98A5-82527566E9EB}"/>
    <cellStyle name="Accent1 2" xfId="65" xr:uid="{DD57D32C-F3C4-4B64-B2C0-389BC1CD528C}"/>
    <cellStyle name="Accent1 3" xfId="20" xr:uid="{E399C651-BFAF-4A39-8AFF-C1ADBC0B47FB}"/>
    <cellStyle name="Accent2 2" xfId="69" xr:uid="{49A76AB9-4902-483C-9521-97408AD7BFD6}"/>
    <cellStyle name="Accent2 3" xfId="21" xr:uid="{830493C8-36E9-439B-9F13-2E5B9E290151}"/>
    <cellStyle name="Accent3 2" xfId="73" xr:uid="{85AA5339-087E-4AC5-80E5-EA1B2E9B680C}"/>
    <cellStyle name="Accent3 3" xfId="22" xr:uid="{744918ED-418F-4B4D-AEFB-6612700F44AF}"/>
    <cellStyle name="Accent4 2" xfId="77" xr:uid="{7B33005A-EEB3-484C-BC30-5B6EF657B859}"/>
    <cellStyle name="Accent4 3" xfId="23" xr:uid="{5CBD8EAA-C57F-4E9C-8933-678AA0F186F0}"/>
    <cellStyle name="Accent5 2" xfId="81" xr:uid="{48F2D038-E660-4FB5-A91C-DD6A9B63B430}"/>
    <cellStyle name="Accent5 3" xfId="24" xr:uid="{A537ADB2-3E4D-4EBD-B902-79265E2F4CE3}"/>
    <cellStyle name="Accent6 2" xfId="85" xr:uid="{53042DFA-32C5-4312-95DC-3923FE4B066D}"/>
    <cellStyle name="Accent6 3" xfId="25" xr:uid="{A172F589-CEFE-4DD7-9FF7-DCE013E47536}"/>
    <cellStyle name="Bad 2" xfId="54" xr:uid="{CF53F7C8-B9C8-4F41-A316-2E69BCDA87E7}"/>
    <cellStyle name="Bad 3" xfId="26" xr:uid="{2EA151CC-5091-408D-8135-F0AD11512CC5}"/>
    <cellStyle name="Calculation 2" xfId="58" xr:uid="{63AD2268-5303-41B0-A6DA-E82405A5AC89}"/>
    <cellStyle name="Calculation 3" xfId="27" xr:uid="{F9F4D56F-D24F-4CF7-946F-D4243FA4ED43}"/>
    <cellStyle name="Check Cell 2" xfId="60" xr:uid="{D28DBD4A-13D8-499A-9C18-9C9B654B2E45}"/>
    <cellStyle name="Check Cell 3" xfId="28" xr:uid="{6AF72C67-10B0-4C76-97CF-ED13998C0C55}"/>
    <cellStyle name="Comma 2" xfId="90" xr:uid="{97C79B9B-6F48-4EC2-B44D-AC32EC460990}"/>
    <cellStyle name="Comma 3" xfId="93" xr:uid="{C8B42EAE-BBEA-44FD-AFEA-02541EC8676D}"/>
    <cellStyle name="Comma 3 2" xfId="123" xr:uid="{3A72E5D5-AF85-46D9-B75B-B336A6A752F0}"/>
    <cellStyle name="Comma 3 2 2" xfId="127" xr:uid="{CB677AA9-B053-462E-9B04-B276E0435413}"/>
    <cellStyle name="Comma 4" xfId="98" xr:uid="{29D29ACC-4CBC-4C5E-81FB-B238CFA5BCFA}"/>
    <cellStyle name="Comma 5" xfId="131" xr:uid="{6F28B7BC-F902-45C9-B829-4542817DC85A}"/>
    <cellStyle name="Comma 6" xfId="134" xr:uid="{5EE11907-5AC3-49DD-AF5E-B29DCE6C9962}"/>
    <cellStyle name="Comma 7" xfId="138" xr:uid="{FD1D7E76-5218-44D5-B45E-95FCC485ED93}"/>
    <cellStyle name="Comma 7 2" xfId="144" xr:uid="{8642E31C-4E8E-4FDE-AC24-39F79204DA59}"/>
    <cellStyle name="Comma 8" xfId="143" xr:uid="{50BB123E-D9CF-4186-AEC4-3C2D49535471}"/>
    <cellStyle name="Comma 9" xfId="29" xr:uid="{9AA80981-A26E-42A4-B5EA-BA6C43782A6F}"/>
    <cellStyle name="Comma0" xfId="108" xr:uid="{275217AC-6648-4882-B9FD-2FA54F26C7A6}"/>
    <cellStyle name="Currency 16" xfId="152" xr:uid="{3938F27B-432A-42AF-8005-28C6574BCD2C}"/>
    <cellStyle name="Currency 2" xfId="97" xr:uid="{38AAAEE5-C0C0-4AE4-AB19-46465F8F2208}"/>
    <cellStyle name="Currency 2 2" xfId="133" xr:uid="{52A9D02C-9615-4E5D-9906-823625A3D525}"/>
    <cellStyle name="Currency 3" xfId="125" xr:uid="{1CAAD59F-6992-4970-AF04-5E7BB42B387F}"/>
    <cellStyle name="Currency 4" xfId="130" xr:uid="{6EF6A2CF-FD02-43F9-BD7A-3BF9529C40A2}"/>
    <cellStyle name="Currency 5" xfId="137" xr:uid="{19DC1AAC-8264-4C69-BD2E-AC0417391A60}"/>
    <cellStyle name="Currency 6" xfId="146" xr:uid="{6D564FDB-BB3D-4FA4-90E8-BA292965568D}"/>
    <cellStyle name="Currency 7" xfId="30" xr:uid="{8B9082DD-2CC2-4AC7-81CC-3E7D7C8987BC}"/>
    <cellStyle name="Currency0" xfId="109" xr:uid="{C1F08BE5-6A63-41B1-90E0-F5E0DFD86F78}"/>
    <cellStyle name="Date" xfId="110" xr:uid="{732BFEBA-BFD8-4538-94B9-80418CED1A2A}"/>
    <cellStyle name="Explanatory Text 2" xfId="63" xr:uid="{43EDD301-1B4F-42FA-B2A7-02C4E99C0630}"/>
    <cellStyle name="Explanatory Text 3" xfId="31" xr:uid="{4A6BC732-14EF-4E61-9062-D9E46A813A73}"/>
    <cellStyle name="Fixed" xfId="111" xr:uid="{B85948E1-24E3-439B-901A-7C1A25032108}"/>
    <cellStyle name="Good 2" xfId="53" xr:uid="{B98CE7EA-B453-432E-AAD6-7E7FF8195577}"/>
    <cellStyle name="Good 3" xfId="32" xr:uid="{35B051C4-239C-4D01-AECE-82AE9CEDA09E}"/>
    <cellStyle name="Grey" xfId="112" xr:uid="{4C7AC45F-702B-4279-BE2C-F38ACA59F1C2}"/>
    <cellStyle name="Heading 1 2" xfId="49" xr:uid="{57EA8A81-356E-4769-B343-8571FDAD73E8}"/>
    <cellStyle name="Heading 1 3" xfId="33" xr:uid="{2B7E9E5D-E78F-4ED0-A45E-2D688CAF0339}"/>
    <cellStyle name="Heading 2 2" xfId="48" xr:uid="{6AF1905A-C9EF-412E-8480-B0EF9FE27720}"/>
    <cellStyle name="Heading 2 3" xfId="34" xr:uid="{0343D34E-527C-4618-8A55-BC18BF8E0CC4}"/>
    <cellStyle name="Heading 3 2" xfId="51" xr:uid="{2AD47321-74E8-4D3D-9963-51493843A2BE}"/>
    <cellStyle name="Heading 3 3" xfId="35" xr:uid="{84F45B11-0149-4EDC-B97A-E7D298FEEC1D}"/>
    <cellStyle name="Heading 4 2" xfId="52" xr:uid="{561344C7-FD9E-459F-963A-D2F7F799FC1B}"/>
    <cellStyle name="Heading 4 3" xfId="36" xr:uid="{952AD695-4BD8-4AC3-B703-E969DFEE9AD0}"/>
    <cellStyle name="Input [yellow]" xfId="113" xr:uid="{3BDD67E6-EA70-49FB-9191-8808E4D98D9C}"/>
    <cellStyle name="Input 2" xfId="56" xr:uid="{C87741F6-AA2A-4826-9534-A81D0E8C74A5}"/>
    <cellStyle name="Input 3" xfId="37" xr:uid="{3E45C93F-8F86-4D06-82F7-D4325629CC19}"/>
    <cellStyle name="Linked Cell 2" xfId="59" xr:uid="{ED15C1DE-F78C-48EF-B51E-FDB2D5C4E857}"/>
    <cellStyle name="Linked Cell 3" xfId="38" xr:uid="{8F776826-E6D6-4A96-BA9A-B790367956B4}"/>
    <cellStyle name="M" xfId="114" xr:uid="{1DC5852E-E49B-4063-9B30-AF28DE13E58B}"/>
    <cellStyle name="M.00" xfId="115" xr:uid="{3B1E8561-957C-4CD4-840D-185C4B1AD9C1}"/>
    <cellStyle name="M_9. Rev2Cost_GDPIPI" xfId="116" xr:uid="{CE0F987A-7D3E-4689-8895-CDEC41873F06}"/>
    <cellStyle name="M_lists" xfId="117" xr:uid="{42E5577C-4B08-4294-8839-CFF0C2F9C58C}"/>
    <cellStyle name="M_lists_4. Current Monthly Fixed Charge" xfId="118" xr:uid="{B2AAE0F8-6B50-4F9A-89C2-957E2AF07687}"/>
    <cellStyle name="M_Sheet4" xfId="119" xr:uid="{B0D764B5-1C13-49A7-AEAA-4DBD5FADF0A1}"/>
    <cellStyle name="Neutral 2" xfId="55" xr:uid="{A2849A83-E607-424E-929B-3940E637C1D1}"/>
    <cellStyle name="Neutral 3" xfId="39" xr:uid="{764E8DEE-0E78-440E-AC2B-02D957E6C1CD}"/>
    <cellStyle name="Normal" xfId="0" builtinId="0"/>
    <cellStyle name="Normal - Style1" xfId="120" xr:uid="{2E93219C-8A62-4730-8889-2D614B7F7F72}"/>
    <cellStyle name="Normal 10" xfId="141" xr:uid="{4D1B0B43-C979-4BE0-99C2-8E2B17EA6242}"/>
    <cellStyle name="Normal 11" xfId="142" xr:uid="{2676E241-3470-4AC3-8C18-C01627AFA12B}"/>
    <cellStyle name="Normal 12" xfId="1" xr:uid="{9143F32C-401F-4C52-BB5D-591FD837254F}"/>
    <cellStyle name="Normal 2" xfId="46" xr:uid="{6720382E-137A-42BE-A575-DBBB523A8AA1}"/>
    <cellStyle name="Normal 2 2 2" xfId="147" xr:uid="{57966EFA-16BA-4EA3-94C5-80B50FD10629}"/>
    <cellStyle name="Normal 2 2 3" xfId="145" xr:uid="{87CB7F51-5DB8-4C8A-A7E3-3F89EAC76D16}"/>
    <cellStyle name="Normal 2 4" xfId="148" xr:uid="{A5F19F0C-5384-4CA1-B77F-0CD55D2C5293}"/>
    <cellStyle name="Normal 3" xfId="50" xr:uid="{98783296-D535-46E9-8D5E-39DD47398006}"/>
    <cellStyle name="Normal 4" xfId="89" xr:uid="{3920BDB9-ADB2-44C9-A9D4-39CDE77152B3}"/>
    <cellStyle name="Normal 4 2" xfId="136" xr:uid="{8B7A5360-24FA-4D5C-8CB2-CFF70A380D87}"/>
    <cellStyle name="Normal 4 2 2" xfId="151" xr:uid="{ACE8DF60-4654-4EF6-8C52-204B229E5B31}"/>
    <cellStyle name="Normal 5" xfId="92" xr:uid="{60CD5353-F83E-4342-BD1B-0C52C6CB9733}"/>
    <cellStyle name="Normal 5 2" xfId="122" xr:uid="{15F648C3-F882-493F-BD90-0265E349A59F}"/>
    <cellStyle name="Normal 5 2 2" xfId="126" xr:uid="{0DE09742-460C-4DCC-B18B-AE35954A1AE9}"/>
    <cellStyle name="Normal 6" xfId="95" xr:uid="{E1B009DB-26AD-4CFC-BEFB-D835EAB3173B}"/>
    <cellStyle name="Normal 7" xfId="129" xr:uid="{2A619ABE-5D88-4E6D-A7D3-FFAB31AFB9F3}"/>
    <cellStyle name="Normal 8" xfId="139" xr:uid="{884C0C16-C686-4DFF-9718-6D2AD61EBC57}"/>
    <cellStyle name="Normal 81" xfId="150" xr:uid="{4B87311C-7821-4068-BF32-BDE9686B8D2B}"/>
    <cellStyle name="Normal 9" xfId="140" xr:uid="{255D7B66-0322-4994-AE24-E65584862327}"/>
    <cellStyle name="Note 2" xfId="62" xr:uid="{9F767C0D-D958-4BE1-BF85-6FBB089A75BF}"/>
    <cellStyle name="Note 3" xfId="40" xr:uid="{83B109C3-9AB4-457B-8395-50BA9B2CF485}"/>
    <cellStyle name="Output 2" xfId="57" xr:uid="{BD5D3731-24EE-43AE-992C-D51C17252368}"/>
    <cellStyle name="Output 3" xfId="41" xr:uid="{788F8C58-2AF6-4846-888F-9F787F1B0AA5}"/>
    <cellStyle name="Percent [2]" xfId="121" xr:uid="{4D0946FE-D08D-410C-8A9C-9BDDD81D974E}"/>
    <cellStyle name="Percent 10 2 2" xfId="149" xr:uid="{B833BCB0-50F2-4183-8BE5-E41D211EF47F}"/>
    <cellStyle name="Percent 2" xfId="91" xr:uid="{BA5BF45E-7F4D-47ED-A7DE-543480020B7F}"/>
    <cellStyle name="Percent 3" xfId="94" xr:uid="{81405476-45E1-435B-ACE8-E2CA335D35C3}"/>
    <cellStyle name="Percent 3 2" xfId="124" xr:uid="{3E23AF20-7510-4493-B5DA-D5235CF67EFF}"/>
    <cellStyle name="Percent 3 2 2" xfId="128" xr:uid="{7872E147-EEA4-4543-A6B0-563A26E9F97E}"/>
    <cellStyle name="Percent 4" xfId="96" xr:uid="{ABC1DE4A-1BFE-4A83-A83D-1CD3EC8E0542}"/>
    <cellStyle name="Percent 5" xfId="132" xr:uid="{7945C613-2692-4916-898A-39CE4C881605}"/>
    <cellStyle name="Percent 6" xfId="135" xr:uid="{F6729E28-682A-4054-9EA1-4FF9867788A4}"/>
    <cellStyle name="Percent 7" xfId="42" xr:uid="{2FAD67E6-F6D3-4B62-81BA-F1DC47B8F8D6}"/>
    <cellStyle name="Title 2" xfId="47" xr:uid="{E289A5D0-99B9-4353-85A6-2C0268ACCDB2}"/>
    <cellStyle name="Title 3" xfId="43" xr:uid="{551B1373-CC53-499C-A31C-ED4668C4286B}"/>
    <cellStyle name="Total 2" xfId="64" xr:uid="{8CB4D0D4-A063-4BDC-955A-8F4E773329AE}"/>
    <cellStyle name="Total 3" xfId="44" xr:uid="{4DD6BE37-6FEE-4E76-8025-E1501EEEA108}"/>
    <cellStyle name="Warning Text 2" xfId="61" xr:uid="{6AD9390A-DB4D-469D-B4B7-10452CD0DE37}"/>
    <cellStyle name="Warning Text 3" xfId="45" xr:uid="{38B6D7B9-6B58-45A2-A3D1-BBFF3B2575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8053-AE8B-4203-B0C7-2F6FFE26E3F6}">
  <dimension ref="A1:N76"/>
  <sheetViews>
    <sheetView tabSelected="1" zoomScale="70" zoomScaleNormal="70" workbookViewId="0">
      <selection activeCell="R30" sqref="R30"/>
    </sheetView>
  </sheetViews>
  <sheetFormatPr defaultRowHeight="15" x14ac:dyDescent="0.25"/>
  <cols>
    <col min="1" max="1" width="36.5703125" bestFit="1" customWidth="1"/>
    <col min="2" max="3" width="11.140625" customWidth="1"/>
    <col min="4" max="4" width="21.28515625" customWidth="1"/>
    <col min="5" max="5" width="14.140625" customWidth="1"/>
    <col min="6" max="6" width="18.140625" customWidth="1"/>
    <col min="7" max="7" width="15.42578125" customWidth="1"/>
    <col min="8" max="12" width="11.140625" customWidth="1"/>
    <col min="13" max="14" width="15.42578125" customWidth="1"/>
  </cols>
  <sheetData>
    <row r="1" spans="1:14" x14ac:dyDescent="0.25">
      <c r="A1" s="1"/>
      <c r="B1" s="1"/>
      <c r="C1" s="1"/>
      <c r="D1" s="1"/>
      <c r="E1" s="1"/>
      <c r="F1" s="1"/>
      <c r="G1" s="1"/>
      <c r="H1" s="2" t="s">
        <v>0</v>
      </c>
      <c r="I1" s="29" t="s">
        <v>1</v>
      </c>
      <c r="J1" s="1"/>
      <c r="K1" s="1"/>
      <c r="L1" s="1"/>
      <c r="M1" s="1"/>
      <c r="N1" s="1"/>
    </row>
    <row r="2" spans="1:14" x14ac:dyDescent="0.25">
      <c r="A2" s="1"/>
      <c r="B2" s="1"/>
      <c r="C2" s="1"/>
      <c r="D2" s="1"/>
      <c r="E2" s="1"/>
      <c r="F2" s="1"/>
      <c r="G2" s="1"/>
      <c r="H2" s="2" t="s">
        <v>2</v>
      </c>
      <c r="I2" s="4"/>
      <c r="J2" s="1"/>
      <c r="K2" s="1"/>
      <c r="L2" s="1"/>
      <c r="M2" s="1"/>
      <c r="N2" s="1"/>
    </row>
    <row r="3" spans="1:14" x14ac:dyDescent="0.25">
      <c r="A3" s="1"/>
      <c r="B3" s="1"/>
      <c r="C3" s="1"/>
      <c r="D3" s="1"/>
      <c r="E3" s="1"/>
      <c r="F3" s="1"/>
      <c r="G3" s="1"/>
      <c r="H3" s="2" t="s">
        <v>3</v>
      </c>
      <c r="I3" s="4"/>
      <c r="J3" s="1"/>
      <c r="K3" s="1"/>
      <c r="L3" s="1"/>
      <c r="M3" s="1"/>
      <c r="N3" s="1"/>
    </row>
    <row r="4" spans="1:14" x14ac:dyDescent="0.25">
      <c r="A4" s="1"/>
      <c r="B4" s="1"/>
      <c r="C4" s="1"/>
      <c r="D4" s="1"/>
      <c r="E4" s="1"/>
      <c r="F4" s="1"/>
      <c r="G4" s="1"/>
      <c r="H4" s="2" t="s">
        <v>4</v>
      </c>
      <c r="I4" s="4"/>
      <c r="J4" s="1"/>
      <c r="K4" s="1"/>
      <c r="L4" s="1"/>
      <c r="M4" s="1"/>
      <c r="N4" s="1"/>
    </row>
    <row r="5" spans="1:14" x14ac:dyDescent="0.25">
      <c r="A5" s="1"/>
      <c r="B5" s="1"/>
      <c r="C5" s="1"/>
      <c r="D5" s="1"/>
      <c r="E5" s="1"/>
      <c r="F5" s="1"/>
      <c r="G5" s="1"/>
      <c r="H5" s="2" t="s">
        <v>5</v>
      </c>
      <c r="I5" s="5"/>
      <c r="J5" s="1"/>
      <c r="K5" s="1"/>
      <c r="L5" s="1"/>
      <c r="M5" s="1"/>
      <c r="N5" s="1"/>
    </row>
    <row r="6" spans="1:14" x14ac:dyDescent="0.25">
      <c r="A6" s="1"/>
      <c r="B6" s="1"/>
      <c r="C6" s="1"/>
      <c r="D6" s="1"/>
      <c r="E6" s="1"/>
      <c r="F6" s="1"/>
      <c r="G6" s="1"/>
      <c r="H6" s="2"/>
      <c r="I6" s="3"/>
      <c r="J6" s="1"/>
      <c r="K6" s="1"/>
      <c r="L6" s="1"/>
      <c r="M6" s="1"/>
      <c r="N6" s="1"/>
    </row>
    <row r="7" spans="1:14" x14ac:dyDescent="0.25">
      <c r="A7" s="1"/>
      <c r="B7" s="1"/>
      <c r="C7" s="1"/>
      <c r="D7" s="1"/>
      <c r="E7" s="1"/>
      <c r="F7" s="1"/>
      <c r="G7" s="1"/>
      <c r="H7" s="2" t="s">
        <v>6</v>
      </c>
      <c r="I7" s="5"/>
      <c r="J7" s="1"/>
      <c r="K7" s="1"/>
      <c r="L7" s="1"/>
      <c r="M7" s="1"/>
      <c r="N7" s="1"/>
    </row>
    <row r="8" spans="1:14" x14ac:dyDescent="0.25">
      <c r="A8" s="1"/>
      <c r="B8" s="1"/>
      <c r="C8" s="1"/>
      <c r="D8" s="1"/>
      <c r="E8" s="1"/>
      <c r="F8" s="1"/>
      <c r="G8" s="1"/>
      <c r="H8" s="26" t="s">
        <v>7</v>
      </c>
      <c r="I8" s="34"/>
      <c r="J8" s="1"/>
      <c r="K8" s="1"/>
      <c r="L8" s="1"/>
      <c r="M8" s="1"/>
      <c r="N8" s="1"/>
    </row>
    <row r="9" spans="1:14" ht="18" x14ac:dyDescent="0.25">
      <c r="A9" s="42" t="s">
        <v>8</v>
      </c>
      <c r="B9" s="42"/>
      <c r="C9" s="42"/>
      <c r="D9" s="42"/>
      <c r="E9" s="42"/>
      <c r="F9" s="42"/>
      <c r="G9" s="42"/>
      <c r="H9" s="42"/>
      <c r="I9" s="42"/>
      <c r="J9" s="6"/>
      <c r="K9" s="1"/>
      <c r="L9" s="1"/>
    </row>
    <row r="10" spans="1:14" ht="18" x14ac:dyDescent="0.25">
      <c r="A10" s="42" t="s">
        <v>9</v>
      </c>
      <c r="B10" s="42"/>
      <c r="C10" s="42"/>
      <c r="D10" s="42"/>
      <c r="E10" s="42"/>
      <c r="F10" s="42"/>
      <c r="G10" s="42"/>
      <c r="H10" s="42"/>
      <c r="I10" s="42"/>
      <c r="J10" s="6"/>
      <c r="K10" s="1"/>
      <c r="L10" s="1"/>
    </row>
    <row r="12" spans="1:14" ht="15.75" thickBot="1" x14ac:dyDescent="0.3">
      <c r="A12" s="33"/>
      <c r="B12" s="33"/>
      <c r="C12" s="33"/>
      <c r="D12" s="33"/>
      <c r="E12" s="33"/>
      <c r="F12" s="33"/>
      <c r="G12" s="33"/>
      <c r="H12" s="33"/>
      <c r="I12" s="33"/>
      <c r="J12" s="1"/>
      <c r="K12" s="1"/>
      <c r="L12" s="1"/>
      <c r="M12" s="33"/>
      <c r="N12" s="33"/>
    </row>
    <row r="13" spans="1:14" ht="25.5" x14ac:dyDescent="0.25">
      <c r="A13" s="7" t="s">
        <v>10</v>
      </c>
      <c r="B13" s="30">
        <v>2020</v>
      </c>
      <c r="C13" s="30">
        <v>2021</v>
      </c>
      <c r="D13" s="30">
        <v>2022</v>
      </c>
      <c r="E13" s="30">
        <v>2023</v>
      </c>
      <c r="F13" s="30" t="s">
        <v>11</v>
      </c>
      <c r="G13" s="30" t="s">
        <v>65</v>
      </c>
      <c r="H13" s="30" t="s">
        <v>12</v>
      </c>
      <c r="I13" s="8">
        <v>2026</v>
      </c>
      <c r="J13" s="8">
        <v>2027</v>
      </c>
      <c r="K13" s="8">
        <v>2028</v>
      </c>
      <c r="L13" s="8">
        <v>2029</v>
      </c>
      <c r="M13" s="30" t="s">
        <v>66</v>
      </c>
      <c r="N13" s="30" t="s">
        <v>67</v>
      </c>
    </row>
    <row r="14" spans="1:14" ht="39" x14ac:dyDescent="0.25">
      <c r="A14" s="9" t="s">
        <v>13</v>
      </c>
      <c r="B14" s="10" t="s">
        <v>14</v>
      </c>
      <c r="C14" s="10" t="s">
        <v>14</v>
      </c>
      <c r="D14" s="10" t="s">
        <v>14</v>
      </c>
      <c r="E14" s="10" t="s">
        <v>14</v>
      </c>
      <c r="F14" s="10" t="s">
        <v>14</v>
      </c>
      <c r="G14" s="40" t="s">
        <v>64</v>
      </c>
      <c r="H14" s="10" t="s">
        <v>14</v>
      </c>
      <c r="I14" s="10" t="s">
        <v>14</v>
      </c>
      <c r="J14" s="10" t="s">
        <v>14</v>
      </c>
      <c r="K14" s="10" t="s">
        <v>14</v>
      </c>
      <c r="L14" s="10" t="s">
        <v>14</v>
      </c>
      <c r="M14" s="40" t="s">
        <v>64</v>
      </c>
      <c r="N14" s="40" t="s">
        <v>64</v>
      </c>
    </row>
    <row r="15" spans="1:14" x14ac:dyDescent="0.25">
      <c r="A15" s="11" t="s">
        <v>15</v>
      </c>
      <c r="B15" s="12"/>
      <c r="C15" s="12"/>
      <c r="D15" s="12"/>
      <c r="E15" s="12"/>
      <c r="F15" s="12"/>
      <c r="G15" s="12"/>
      <c r="H15" s="12"/>
      <c r="I15" s="12"/>
      <c r="J15" s="12"/>
      <c r="K15" s="12"/>
      <c r="L15" s="12"/>
      <c r="M15" s="12"/>
      <c r="N15" s="12"/>
    </row>
    <row r="16" spans="1:14" x14ac:dyDescent="0.25">
      <c r="A16" s="35" t="s">
        <v>16</v>
      </c>
      <c r="B16" s="36">
        <v>302112.03000000003</v>
      </c>
      <c r="C16" s="36">
        <v>83981.72</v>
      </c>
      <c r="D16" s="36">
        <v>137955.64000000001</v>
      </c>
      <c r="E16" s="36">
        <v>110307.27</v>
      </c>
      <c r="F16" s="36">
        <v>132952.32000000001</v>
      </c>
      <c r="G16" s="36">
        <v>9399</v>
      </c>
      <c r="H16" s="36">
        <v>129293.64</v>
      </c>
      <c r="I16" s="36">
        <v>131246</v>
      </c>
      <c r="J16" s="36">
        <v>133214</v>
      </c>
      <c r="K16" s="36">
        <v>135213</v>
      </c>
      <c r="L16" s="36">
        <v>137241</v>
      </c>
      <c r="M16" s="36">
        <v>36419</v>
      </c>
      <c r="N16" s="36">
        <v>36251</v>
      </c>
    </row>
    <row r="17" spans="1:14" x14ac:dyDescent="0.25">
      <c r="A17" s="35" t="s">
        <v>17</v>
      </c>
      <c r="B17" s="36">
        <v>981858.71999999974</v>
      </c>
      <c r="C17" s="36">
        <v>1506238.2799999996</v>
      </c>
      <c r="D17" s="36">
        <v>1284928.67</v>
      </c>
      <c r="E17" s="36">
        <v>12463740.470000003</v>
      </c>
      <c r="F17" s="36">
        <v>2998014.3899999987</v>
      </c>
      <c r="G17" s="36">
        <v>314770</v>
      </c>
      <c r="H17" s="36">
        <v>1150987.9200000002</v>
      </c>
      <c r="I17" s="36">
        <v>1167403</v>
      </c>
      <c r="J17" s="36">
        <v>1184913</v>
      </c>
      <c r="K17" s="36">
        <v>1202686</v>
      </c>
      <c r="L17" s="36">
        <v>1220728</v>
      </c>
      <c r="M17" s="36">
        <v>4990047</v>
      </c>
      <c r="N17" s="36">
        <v>1424617</v>
      </c>
    </row>
    <row r="18" spans="1:14" x14ac:dyDescent="0.25">
      <c r="A18" s="35" t="s">
        <v>18</v>
      </c>
      <c r="B18" s="36">
        <v>51981.67</v>
      </c>
      <c r="C18" s="36">
        <v>248885.9</v>
      </c>
      <c r="D18" s="36">
        <v>278991.87</v>
      </c>
      <c r="E18" s="36">
        <v>317632.21999999997</v>
      </c>
      <c r="F18" s="36">
        <v>154000</v>
      </c>
      <c r="G18" s="36">
        <v>145082</v>
      </c>
      <c r="H18" s="36">
        <v>160000</v>
      </c>
      <c r="I18" s="36">
        <v>162400</v>
      </c>
      <c r="J18" s="36">
        <v>164836</v>
      </c>
      <c r="K18" s="36">
        <v>167309</v>
      </c>
      <c r="L18" s="36">
        <v>169818</v>
      </c>
      <c r="M18" s="36">
        <v>26200</v>
      </c>
      <c r="N18" s="36">
        <v>138427</v>
      </c>
    </row>
    <row r="19" spans="1:14" x14ac:dyDescent="0.25">
      <c r="A19" s="35" t="s">
        <v>19</v>
      </c>
      <c r="B19" s="36">
        <v>182807.71999999997</v>
      </c>
      <c r="C19" s="36">
        <v>648394.6100000001</v>
      </c>
      <c r="D19" s="36">
        <v>380335.52</v>
      </c>
      <c r="E19" s="36">
        <v>97785.739999999991</v>
      </c>
      <c r="F19" s="36">
        <v>10000.400000000023</v>
      </c>
      <c r="G19" s="36">
        <v>114530</v>
      </c>
      <c r="H19" s="36">
        <v>24999.520000000019</v>
      </c>
      <c r="I19" s="36">
        <v>28114</v>
      </c>
      <c r="J19" s="36">
        <v>28536</v>
      </c>
      <c r="K19" s="36">
        <v>28964</v>
      </c>
      <c r="L19" s="36">
        <v>29398</v>
      </c>
      <c r="M19" s="36">
        <v>34357</v>
      </c>
      <c r="N19" s="36">
        <v>95516</v>
      </c>
    </row>
    <row r="20" spans="1:14" x14ac:dyDescent="0.25">
      <c r="A20" s="35">
        <v>0</v>
      </c>
      <c r="B20" s="36">
        <v>0</v>
      </c>
      <c r="C20" s="36">
        <v>0</v>
      </c>
      <c r="D20" s="36">
        <v>0</v>
      </c>
      <c r="E20" s="36">
        <v>0</v>
      </c>
      <c r="F20" s="36">
        <v>0</v>
      </c>
      <c r="G20" s="36">
        <v>0</v>
      </c>
      <c r="H20" s="36">
        <v>0</v>
      </c>
      <c r="I20" s="36">
        <v>0</v>
      </c>
      <c r="J20" s="36">
        <v>0</v>
      </c>
      <c r="K20" s="36">
        <v>0</v>
      </c>
      <c r="L20" s="36">
        <v>0</v>
      </c>
      <c r="M20" s="36">
        <v>0</v>
      </c>
      <c r="N20" s="36">
        <v>0</v>
      </c>
    </row>
    <row r="21" spans="1:14" x14ac:dyDescent="0.25">
      <c r="A21" s="16" t="s">
        <v>20</v>
      </c>
      <c r="B21" s="31">
        <v>1518760.1399999997</v>
      </c>
      <c r="C21" s="31">
        <v>2487500.5099999998</v>
      </c>
      <c r="D21" s="31">
        <v>2082211.7000000002</v>
      </c>
      <c r="E21" s="31">
        <v>12989465.700000003</v>
      </c>
      <c r="F21" s="31">
        <v>3294967.1099999985</v>
      </c>
      <c r="G21" s="31">
        <f>SUM(G16:G20)</f>
        <v>583781</v>
      </c>
      <c r="H21" s="31">
        <v>1465281.08</v>
      </c>
      <c r="I21" s="17">
        <v>1489163</v>
      </c>
      <c r="J21" s="17">
        <v>1511499</v>
      </c>
      <c r="K21" s="17">
        <v>1534172</v>
      </c>
      <c r="L21" s="17">
        <v>1557185</v>
      </c>
      <c r="M21" s="17">
        <f>SUM(M16:M20)</f>
        <v>5087023</v>
      </c>
      <c r="N21" s="17">
        <f>SUM(N16:N20)</f>
        <v>1694811</v>
      </c>
    </row>
    <row r="22" spans="1:14" x14ac:dyDescent="0.25">
      <c r="A22" s="16" t="s">
        <v>21</v>
      </c>
      <c r="B22" s="13">
        <v>144984.32000000001</v>
      </c>
      <c r="C22" s="13">
        <v>472310.93999999994</v>
      </c>
      <c r="D22" s="13">
        <v>33820.120000000956</v>
      </c>
      <c r="E22" s="13">
        <v>141703.57999999938</v>
      </c>
      <c r="F22" s="13">
        <v>5252085.47</v>
      </c>
      <c r="G22" s="36">
        <v>-1685801</v>
      </c>
      <c r="H22" s="13">
        <v>100000</v>
      </c>
      <c r="I22" s="13">
        <v>102000</v>
      </c>
      <c r="J22" s="13">
        <v>104040</v>
      </c>
      <c r="K22" s="13">
        <v>106121</v>
      </c>
      <c r="L22" s="13">
        <v>108243</v>
      </c>
      <c r="M22" s="36">
        <v>154483</v>
      </c>
      <c r="N22" s="36"/>
    </row>
    <row r="23" spans="1:14" x14ac:dyDescent="0.25">
      <c r="A23" s="16" t="s">
        <v>22</v>
      </c>
      <c r="B23" s="31">
        <v>1373775.8199999996</v>
      </c>
      <c r="C23" s="31">
        <v>2015189.5699999998</v>
      </c>
      <c r="D23" s="31">
        <v>2048391.5799999991</v>
      </c>
      <c r="E23" s="31">
        <v>12847762.120000003</v>
      </c>
      <c r="F23" s="31">
        <v>-1957118.3600000013</v>
      </c>
      <c r="G23" s="31">
        <f>SUM(G21:G22)</f>
        <v>-1102020</v>
      </c>
      <c r="H23" s="31">
        <v>1365281.08</v>
      </c>
      <c r="I23" s="31">
        <v>1387163</v>
      </c>
      <c r="J23" s="31">
        <v>1407459</v>
      </c>
      <c r="K23" s="31">
        <v>1428051</v>
      </c>
      <c r="L23" s="31">
        <v>1448942</v>
      </c>
      <c r="M23" s="31">
        <f>SUM(M21:M22)</f>
        <v>5241506</v>
      </c>
      <c r="N23" s="31">
        <f>SUM(N21:N22)</f>
        <v>1694811</v>
      </c>
    </row>
    <row r="24" spans="1:14" x14ac:dyDescent="0.25">
      <c r="A24" s="18" t="s">
        <v>23</v>
      </c>
      <c r="B24" s="12"/>
      <c r="C24" s="12"/>
      <c r="D24" s="12"/>
      <c r="E24" s="12"/>
      <c r="F24" s="12"/>
      <c r="G24" s="12"/>
      <c r="H24" s="12"/>
      <c r="I24" s="12"/>
      <c r="J24" s="12"/>
      <c r="K24" s="12"/>
      <c r="L24" s="12"/>
      <c r="M24" s="12"/>
      <c r="N24" s="12"/>
    </row>
    <row r="25" spans="1:14" x14ac:dyDescent="0.25">
      <c r="A25" s="37" t="s">
        <v>24</v>
      </c>
      <c r="B25" s="38">
        <v>78101.89</v>
      </c>
      <c r="C25" s="38">
        <v>100322.68</v>
      </c>
      <c r="D25" s="38">
        <v>37689.749999999993</v>
      </c>
      <c r="E25" s="38">
        <v>16322.96</v>
      </c>
      <c r="F25" s="38">
        <v>0</v>
      </c>
      <c r="G25" s="36">
        <v>14791</v>
      </c>
      <c r="H25" s="38">
        <v>0</v>
      </c>
      <c r="I25" s="38">
        <v>0</v>
      </c>
      <c r="J25" s="38">
        <v>0</v>
      </c>
      <c r="K25" s="38">
        <v>0</v>
      </c>
      <c r="L25" s="38">
        <v>0</v>
      </c>
      <c r="M25" s="36">
        <v>10347</v>
      </c>
      <c r="N25" s="36">
        <v>5584</v>
      </c>
    </row>
    <row r="26" spans="1:14" x14ac:dyDescent="0.25">
      <c r="A26" s="37" t="s">
        <v>25</v>
      </c>
      <c r="B26" s="38">
        <v>484152</v>
      </c>
      <c r="C26" s="38">
        <v>317612</v>
      </c>
      <c r="D26" s="38">
        <v>381283</v>
      </c>
      <c r="E26" s="38">
        <v>385481</v>
      </c>
      <c r="F26" s="38">
        <v>423624.83999999997</v>
      </c>
      <c r="G26" s="36">
        <v>237554</v>
      </c>
      <c r="H26" s="38">
        <v>430224.36</v>
      </c>
      <c r="I26" s="38">
        <v>435523</v>
      </c>
      <c r="J26" s="38">
        <v>441854</v>
      </c>
      <c r="K26" s="38">
        <v>448277</v>
      </c>
      <c r="L26" s="38">
        <v>454793</v>
      </c>
      <c r="M26" s="36">
        <v>201404</v>
      </c>
      <c r="N26" s="36">
        <v>159204</v>
      </c>
    </row>
    <row r="27" spans="1:14" x14ac:dyDescent="0.25">
      <c r="A27" s="37" t="s">
        <v>26</v>
      </c>
      <c r="B27" s="38">
        <v>65673.3</v>
      </c>
      <c r="C27" s="38">
        <v>0</v>
      </c>
      <c r="D27" s="38">
        <v>16219.09</v>
      </c>
      <c r="E27" s="38">
        <v>48784.82</v>
      </c>
      <c r="F27" s="38">
        <v>62100</v>
      </c>
      <c r="G27" s="36">
        <v>38336</v>
      </c>
      <c r="H27" s="38">
        <v>90000</v>
      </c>
      <c r="I27" s="38">
        <v>91350</v>
      </c>
      <c r="J27" s="38">
        <v>92720</v>
      </c>
      <c r="K27" s="38">
        <v>94111</v>
      </c>
      <c r="L27" s="38">
        <v>95523</v>
      </c>
      <c r="M27" s="36">
        <v>0</v>
      </c>
      <c r="N27" s="36">
        <v>0</v>
      </c>
    </row>
    <row r="28" spans="1:14" x14ac:dyDescent="0.25">
      <c r="A28" s="37" t="s">
        <v>27</v>
      </c>
      <c r="B28" s="38">
        <v>3198061.1599999997</v>
      </c>
      <c r="C28" s="38">
        <v>4364427.3599999994</v>
      </c>
      <c r="D28" s="38">
        <v>4234143.2700000005</v>
      </c>
      <c r="E28" s="38">
        <v>3153365.3200000008</v>
      </c>
      <c r="F28" s="38">
        <v>5454691</v>
      </c>
      <c r="G28" s="36">
        <v>2092512</v>
      </c>
      <c r="H28" s="38">
        <v>3720946.68</v>
      </c>
      <c r="I28" s="38">
        <v>3765636</v>
      </c>
      <c r="J28" s="38">
        <v>3822121</v>
      </c>
      <c r="K28" s="38">
        <v>3879452</v>
      </c>
      <c r="L28" s="38">
        <v>3937644</v>
      </c>
      <c r="M28" s="36">
        <v>1161227</v>
      </c>
      <c r="N28" s="36">
        <v>2057991</v>
      </c>
    </row>
    <row r="29" spans="1:14" x14ac:dyDescent="0.25">
      <c r="A29" s="37" t="s">
        <v>28</v>
      </c>
      <c r="B29" s="38">
        <v>57830.270000000019</v>
      </c>
      <c r="C29" s="38">
        <v>206602.68</v>
      </c>
      <c r="D29" s="38">
        <v>10.610000000000582</v>
      </c>
      <c r="E29" s="38">
        <v>249774.62</v>
      </c>
      <c r="F29" s="38">
        <v>1994380</v>
      </c>
      <c r="G29" s="36">
        <v>49058</v>
      </c>
      <c r="H29" s="38">
        <v>964493.16</v>
      </c>
      <c r="I29" s="38">
        <v>977272</v>
      </c>
      <c r="J29" s="38">
        <v>991932</v>
      </c>
      <c r="K29" s="38">
        <v>1006811</v>
      </c>
      <c r="L29" s="38">
        <v>1021913</v>
      </c>
      <c r="M29" s="36">
        <v>241343</v>
      </c>
      <c r="N29" s="36">
        <v>796</v>
      </c>
    </row>
    <row r="30" spans="1:14" x14ac:dyDescent="0.25">
      <c r="A30" s="37" t="s">
        <v>29</v>
      </c>
      <c r="B30" s="38">
        <v>157891.29999999999</v>
      </c>
      <c r="C30" s="38">
        <v>150133.06</v>
      </c>
      <c r="D30" s="38">
        <v>74389.72</v>
      </c>
      <c r="E30" s="38">
        <v>225373.2</v>
      </c>
      <c r="F30" s="38">
        <v>116799.96</v>
      </c>
      <c r="G30" s="36">
        <v>134545</v>
      </c>
      <c r="H30" s="38">
        <v>140000.04</v>
      </c>
      <c r="I30" s="38">
        <v>142100</v>
      </c>
      <c r="J30" s="38">
        <v>144232</v>
      </c>
      <c r="K30" s="38">
        <v>146395</v>
      </c>
      <c r="L30" s="38">
        <v>148591</v>
      </c>
      <c r="M30" s="36">
        <v>154028</v>
      </c>
      <c r="N30" s="36">
        <v>64259</v>
      </c>
    </row>
    <row r="31" spans="1:14" x14ac:dyDescent="0.25">
      <c r="A31" s="37" t="s">
        <v>30</v>
      </c>
      <c r="B31" s="38">
        <v>10087.669999999984</v>
      </c>
      <c r="C31" s="38">
        <v>0</v>
      </c>
      <c r="D31" s="38">
        <v>2823393.0600000005</v>
      </c>
      <c r="E31" s="38">
        <v>22757.1</v>
      </c>
      <c r="F31" s="38">
        <v>0</v>
      </c>
      <c r="G31" s="36">
        <v>0</v>
      </c>
      <c r="H31" s="38">
        <v>0</v>
      </c>
      <c r="I31" s="38">
        <v>0</v>
      </c>
      <c r="J31" s="38">
        <v>0</v>
      </c>
      <c r="K31" s="38">
        <v>0</v>
      </c>
      <c r="L31" s="38">
        <v>0</v>
      </c>
      <c r="M31" s="36">
        <v>0</v>
      </c>
      <c r="N31" s="36">
        <v>105945</v>
      </c>
    </row>
    <row r="32" spans="1:14" x14ac:dyDescent="0.25">
      <c r="A32" s="37" t="s">
        <v>31</v>
      </c>
      <c r="B32" s="38">
        <v>0</v>
      </c>
      <c r="C32" s="38">
        <v>0</v>
      </c>
      <c r="D32" s="38">
        <v>0</v>
      </c>
      <c r="E32" s="38">
        <v>0</v>
      </c>
      <c r="F32" s="38">
        <v>0</v>
      </c>
      <c r="G32" s="36">
        <v>0</v>
      </c>
      <c r="H32" s="38">
        <v>406508.64</v>
      </c>
      <c r="I32" s="38">
        <v>410468</v>
      </c>
      <c r="J32" s="38">
        <v>416625</v>
      </c>
      <c r="K32" s="38">
        <v>422875</v>
      </c>
      <c r="L32" s="38">
        <v>429218</v>
      </c>
      <c r="M32" s="36">
        <v>0</v>
      </c>
      <c r="N32" s="36">
        <v>0</v>
      </c>
    </row>
    <row r="33" spans="1:14" x14ac:dyDescent="0.25">
      <c r="A33" s="37" t="s">
        <v>32</v>
      </c>
      <c r="B33" s="38">
        <v>0</v>
      </c>
      <c r="C33" s="38">
        <v>0</v>
      </c>
      <c r="D33" s="38">
        <v>0</v>
      </c>
      <c r="E33" s="38">
        <v>-0.41999999998370185</v>
      </c>
      <c r="F33" s="38">
        <v>4345863</v>
      </c>
      <c r="G33" s="36">
        <v>804236</v>
      </c>
      <c r="H33" s="38">
        <v>0</v>
      </c>
      <c r="I33" s="38">
        <v>0</v>
      </c>
      <c r="J33" s="38">
        <v>0</v>
      </c>
      <c r="K33" s="38">
        <v>0</v>
      </c>
      <c r="L33" s="38">
        <v>0</v>
      </c>
      <c r="M33" s="36">
        <v>179137</v>
      </c>
      <c r="N33" s="36">
        <v>10031</v>
      </c>
    </row>
    <row r="34" spans="1:14" x14ac:dyDescent="0.25">
      <c r="A34" s="37" t="s">
        <v>33</v>
      </c>
      <c r="B34" s="38">
        <v>0</v>
      </c>
      <c r="C34" s="38">
        <v>0</v>
      </c>
      <c r="D34" s="38">
        <v>0</v>
      </c>
      <c r="E34" s="38">
        <v>0</v>
      </c>
      <c r="F34" s="38">
        <v>0</v>
      </c>
      <c r="G34" s="36">
        <v>0</v>
      </c>
      <c r="H34" s="38">
        <v>0</v>
      </c>
      <c r="I34" s="38">
        <v>0</v>
      </c>
      <c r="J34" s="38">
        <v>4584465</v>
      </c>
      <c r="K34" s="38">
        <v>0</v>
      </c>
      <c r="L34" s="38">
        <v>0</v>
      </c>
      <c r="M34" s="36">
        <v>0</v>
      </c>
      <c r="N34" s="36">
        <v>0</v>
      </c>
    </row>
    <row r="35" spans="1:14" x14ac:dyDescent="0.25">
      <c r="A35" s="16" t="s">
        <v>34</v>
      </c>
      <c r="B35" s="31">
        <v>4051797.5899999994</v>
      </c>
      <c r="C35" s="31">
        <v>5139097.7799999984</v>
      </c>
      <c r="D35" s="31">
        <v>7567128.5000000009</v>
      </c>
      <c r="E35" s="31">
        <v>4101858.600000001</v>
      </c>
      <c r="F35" s="31">
        <v>12397458.800000001</v>
      </c>
      <c r="G35" s="31">
        <f>SUM(G25:G34)</f>
        <v>3371032</v>
      </c>
      <c r="H35" s="31">
        <v>5752172.8799999999</v>
      </c>
      <c r="I35" s="31">
        <v>5822349</v>
      </c>
      <c r="J35" s="31">
        <v>10493949</v>
      </c>
      <c r="K35" s="31">
        <v>5997921</v>
      </c>
      <c r="L35" s="31">
        <v>6087682</v>
      </c>
      <c r="M35" s="31">
        <f>SUM(M25:M34)</f>
        <v>1947486</v>
      </c>
      <c r="N35" s="31">
        <f>SUM(N25:N34)</f>
        <v>2403810</v>
      </c>
    </row>
    <row r="36" spans="1:14" x14ac:dyDescent="0.25">
      <c r="A36" s="16" t="s">
        <v>35</v>
      </c>
      <c r="B36" s="27">
        <v>23479.79</v>
      </c>
      <c r="C36" s="27">
        <v>0</v>
      </c>
      <c r="D36" s="27">
        <v>2024</v>
      </c>
      <c r="E36" s="27">
        <v>31153.32</v>
      </c>
      <c r="F36" s="27">
        <v>0</v>
      </c>
      <c r="G36" s="27"/>
      <c r="H36" s="27">
        <v>0</v>
      </c>
      <c r="I36" s="27">
        <v>0</v>
      </c>
      <c r="J36" s="27">
        <v>0</v>
      </c>
      <c r="K36" s="27">
        <v>0</v>
      </c>
      <c r="L36" s="27">
        <v>0</v>
      </c>
      <c r="M36" s="27"/>
      <c r="N36" s="27"/>
    </row>
    <row r="37" spans="1:14" x14ac:dyDescent="0.25">
      <c r="A37" s="16" t="s">
        <v>22</v>
      </c>
      <c r="B37" s="31">
        <v>4028317.7999999993</v>
      </c>
      <c r="C37" s="31">
        <v>5139097.7799999984</v>
      </c>
      <c r="D37" s="31">
        <v>7565104.5000000009</v>
      </c>
      <c r="E37" s="31">
        <v>4070705.2800000012</v>
      </c>
      <c r="F37" s="31">
        <v>12397458.800000001</v>
      </c>
      <c r="G37" s="31">
        <f>SUM(G35:G36)</f>
        <v>3371032</v>
      </c>
      <c r="H37" s="31">
        <v>5752172.8799999999</v>
      </c>
      <c r="I37" s="31">
        <v>5822349</v>
      </c>
      <c r="J37" s="31">
        <v>10493949</v>
      </c>
      <c r="K37" s="31">
        <v>5997921</v>
      </c>
      <c r="L37" s="31">
        <v>6087682</v>
      </c>
      <c r="M37" s="31">
        <f>SUM(M35:M36)</f>
        <v>1947486</v>
      </c>
      <c r="N37" s="31">
        <f>SUM(N35:N36)</f>
        <v>2403810</v>
      </c>
    </row>
    <row r="38" spans="1:14" x14ac:dyDescent="0.25">
      <c r="A38" s="18" t="s">
        <v>36</v>
      </c>
      <c r="B38" s="12"/>
      <c r="C38" s="12"/>
      <c r="D38" s="12"/>
      <c r="E38" s="12"/>
      <c r="F38" s="12"/>
      <c r="G38" s="12"/>
      <c r="H38" s="12"/>
      <c r="I38" s="12"/>
      <c r="J38" s="12"/>
      <c r="K38" s="12"/>
      <c r="L38" s="12"/>
      <c r="M38" s="12"/>
      <c r="N38" s="12"/>
    </row>
    <row r="39" spans="1:14" x14ac:dyDescent="0.25">
      <c r="A39" s="35" t="s">
        <v>37</v>
      </c>
      <c r="B39" s="36">
        <v>0</v>
      </c>
      <c r="C39" s="36">
        <v>115962.66</v>
      </c>
      <c r="D39" s="36">
        <v>30978.9</v>
      </c>
      <c r="E39" s="36">
        <v>179697</v>
      </c>
      <c r="F39" s="36">
        <v>55000</v>
      </c>
      <c r="G39" s="36">
        <v>0</v>
      </c>
      <c r="H39" s="36">
        <v>0</v>
      </c>
      <c r="I39" s="36">
        <v>0</v>
      </c>
      <c r="J39" s="36">
        <v>0</v>
      </c>
      <c r="K39" s="36">
        <v>0</v>
      </c>
      <c r="L39" s="36">
        <v>0</v>
      </c>
      <c r="M39" s="36">
        <v>0</v>
      </c>
      <c r="N39" s="36">
        <v>0</v>
      </c>
    </row>
    <row r="40" spans="1:14" x14ac:dyDescent="0.25">
      <c r="A40" s="35" t="s">
        <v>38</v>
      </c>
      <c r="B40" s="36">
        <v>0</v>
      </c>
      <c r="C40" s="36">
        <v>856044.65000000014</v>
      </c>
      <c r="D40" s="36">
        <v>698.97</v>
      </c>
      <c r="E40" s="36">
        <v>0</v>
      </c>
      <c r="F40" s="36">
        <v>0</v>
      </c>
      <c r="G40" s="36">
        <v>0</v>
      </c>
      <c r="H40" s="36">
        <v>0</v>
      </c>
      <c r="I40" s="36">
        <v>0</v>
      </c>
      <c r="J40" s="36">
        <v>0</v>
      </c>
      <c r="K40" s="36">
        <v>0</v>
      </c>
      <c r="L40" s="36">
        <v>0</v>
      </c>
      <c r="M40" s="36">
        <v>0</v>
      </c>
      <c r="N40" s="36">
        <v>0</v>
      </c>
    </row>
    <row r="41" spans="1:14" x14ac:dyDescent="0.25">
      <c r="A41" s="35" t="s">
        <v>39</v>
      </c>
      <c r="B41" s="36">
        <v>0</v>
      </c>
      <c r="C41" s="36">
        <v>0</v>
      </c>
      <c r="D41" s="36">
        <v>0</v>
      </c>
      <c r="E41" s="36">
        <v>0</v>
      </c>
      <c r="F41" s="36">
        <v>0</v>
      </c>
      <c r="G41" s="36">
        <v>36810</v>
      </c>
      <c r="H41" s="36">
        <v>296560.44</v>
      </c>
      <c r="I41" s="36">
        <v>302370</v>
      </c>
      <c r="J41" s="36">
        <v>308417</v>
      </c>
      <c r="K41" s="36">
        <v>314586</v>
      </c>
      <c r="L41" s="36">
        <v>320877</v>
      </c>
      <c r="M41" s="36">
        <v>54644</v>
      </c>
      <c r="N41" s="36">
        <v>0</v>
      </c>
    </row>
    <row r="42" spans="1:14" x14ac:dyDescent="0.25">
      <c r="A42" s="35" t="s">
        <v>40</v>
      </c>
      <c r="B42" s="36">
        <v>255091.9</v>
      </c>
      <c r="C42" s="36">
        <v>8117.9199999997763</v>
      </c>
      <c r="D42" s="36">
        <v>0</v>
      </c>
      <c r="E42" s="36">
        <v>11213243.880000003</v>
      </c>
      <c r="F42" s="36">
        <v>1484971</v>
      </c>
      <c r="G42" s="36">
        <v>606725</v>
      </c>
      <c r="H42" s="36">
        <v>757300.8</v>
      </c>
      <c r="I42" s="36">
        <v>807144</v>
      </c>
      <c r="J42" s="36">
        <v>343918</v>
      </c>
      <c r="K42" s="36">
        <v>437971</v>
      </c>
      <c r="L42" s="36">
        <v>309491</v>
      </c>
      <c r="M42" s="36">
        <v>163580</v>
      </c>
      <c r="N42" s="36">
        <v>3725485</v>
      </c>
    </row>
    <row r="43" spans="1:14" x14ac:dyDescent="0.25">
      <c r="A43" s="35" t="s">
        <v>41</v>
      </c>
      <c r="B43" s="36">
        <v>3486.8100000000004</v>
      </c>
      <c r="C43" s="36">
        <v>0</v>
      </c>
      <c r="D43" s="36">
        <v>0</v>
      </c>
      <c r="E43" s="36">
        <v>-0.25</v>
      </c>
      <c r="F43" s="36">
        <v>143911</v>
      </c>
      <c r="G43" s="36">
        <v>1975</v>
      </c>
      <c r="H43" s="36">
        <v>0</v>
      </c>
      <c r="I43" s="36">
        <v>0</v>
      </c>
      <c r="J43" s="36">
        <v>0</v>
      </c>
      <c r="K43" s="36">
        <v>0</v>
      </c>
      <c r="L43" s="36">
        <v>0</v>
      </c>
      <c r="M43" s="36">
        <v>521</v>
      </c>
      <c r="N43" s="36">
        <v>61004</v>
      </c>
    </row>
    <row r="44" spans="1:14" x14ac:dyDescent="0.25">
      <c r="A44" s="35" t="s">
        <v>42</v>
      </c>
      <c r="B44" s="36">
        <v>0</v>
      </c>
      <c r="C44" s="36">
        <v>0</v>
      </c>
      <c r="D44" s="36">
        <v>0</v>
      </c>
      <c r="E44" s="36">
        <v>-0.20999999999912689</v>
      </c>
      <c r="F44" s="36">
        <v>0.15999999991618097</v>
      </c>
      <c r="G44" s="36">
        <v>0</v>
      </c>
      <c r="H44" s="36">
        <v>0</v>
      </c>
      <c r="I44" s="36">
        <v>0</v>
      </c>
      <c r="J44" s="36">
        <v>0</v>
      </c>
      <c r="K44" s="36">
        <v>0</v>
      </c>
      <c r="L44" s="36">
        <v>680000</v>
      </c>
      <c r="M44" s="36"/>
      <c r="N44" s="36">
        <v>12254</v>
      </c>
    </row>
    <row r="45" spans="1:14" x14ac:dyDescent="0.25">
      <c r="A45" s="16" t="s">
        <v>43</v>
      </c>
      <c r="B45" s="31">
        <v>258578.71</v>
      </c>
      <c r="C45" s="31">
        <v>980125.23</v>
      </c>
      <c r="D45" s="31">
        <v>31677.870000000003</v>
      </c>
      <c r="E45" s="31">
        <v>11392940.420000002</v>
      </c>
      <c r="F45" s="31">
        <v>1683882.16</v>
      </c>
      <c r="G45" s="31">
        <f>SUM(G39:G44)</f>
        <v>645510</v>
      </c>
      <c r="H45" s="31">
        <v>1053861.24</v>
      </c>
      <c r="I45" s="17">
        <v>1109514</v>
      </c>
      <c r="J45" s="17">
        <v>652335</v>
      </c>
      <c r="K45" s="17">
        <v>752557</v>
      </c>
      <c r="L45" s="17">
        <v>1310368</v>
      </c>
      <c r="M45" s="31">
        <f>SUM(M39:M44)</f>
        <v>218745</v>
      </c>
      <c r="N45" s="31">
        <f>SUM(N39:N44)</f>
        <v>3798743</v>
      </c>
    </row>
    <row r="46" spans="1:14" x14ac:dyDescent="0.25">
      <c r="A46" s="16" t="s">
        <v>44</v>
      </c>
      <c r="B46" s="39">
        <v>0</v>
      </c>
      <c r="C46" s="39">
        <v>0</v>
      </c>
      <c r="D46" s="39">
        <v>227851.75</v>
      </c>
      <c r="E46" s="39">
        <v>98993</v>
      </c>
      <c r="F46" s="39">
        <v>0</v>
      </c>
      <c r="G46" s="39"/>
      <c r="H46" s="39">
        <v>0</v>
      </c>
      <c r="I46" s="39">
        <v>0</v>
      </c>
      <c r="J46" s="39">
        <v>0</v>
      </c>
      <c r="K46" s="39">
        <v>0</v>
      </c>
      <c r="L46" s="39">
        <v>0</v>
      </c>
      <c r="M46" s="39"/>
      <c r="N46" s="39"/>
    </row>
    <row r="47" spans="1:14" x14ac:dyDescent="0.25">
      <c r="A47" s="16" t="s">
        <v>22</v>
      </c>
      <c r="B47" s="31">
        <v>258578.71</v>
      </c>
      <c r="C47" s="31">
        <v>980125.23</v>
      </c>
      <c r="D47" s="31">
        <v>-196173.88</v>
      </c>
      <c r="E47" s="31">
        <v>11293947.420000002</v>
      </c>
      <c r="F47" s="31">
        <v>1683882.16</v>
      </c>
      <c r="G47" s="31">
        <f>SUM(G45:G46)</f>
        <v>645510</v>
      </c>
      <c r="H47" s="31">
        <v>1053861.24</v>
      </c>
      <c r="I47" s="31">
        <v>1109514</v>
      </c>
      <c r="J47" s="31">
        <v>652335</v>
      </c>
      <c r="K47" s="31">
        <v>752557</v>
      </c>
      <c r="L47" s="31">
        <v>1310368</v>
      </c>
      <c r="M47" s="31">
        <f>SUM(M45:M46)</f>
        <v>218745</v>
      </c>
      <c r="N47" s="31">
        <f>SUM(N45:N46)</f>
        <v>3798743</v>
      </c>
    </row>
    <row r="48" spans="1:14" x14ac:dyDescent="0.25">
      <c r="A48" s="18" t="s">
        <v>45</v>
      </c>
      <c r="B48" s="19"/>
      <c r="C48" s="19"/>
      <c r="D48" s="19"/>
      <c r="E48" s="19"/>
      <c r="F48" s="19"/>
      <c r="G48" s="19"/>
      <c r="H48" s="19"/>
      <c r="I48" s="19"/>
      <c r="J48" s="19"/>
      <c r="K48" s="19"/>
      <c r="L48" s="19"/>
      <c r="M48" s="19"/>
      <c r="N48" s="19"/>
    </row>
    <row r="49" spans="1:14" x14ac:dyDescent="0.25">
      <c r="A49" s="37" t="s">
        <v>46</v>
      </c>
      <c r="B49" s="38">
        <v>105630.41</v>
      </c>
      <c r="C49" s="38">
        <v>0</v>
      </c>
      <c r="D49" s="38">
        <v>0</v>
      </c>
      <c r="E49" s="38">
        <v>0</v>
      </c>
      <c r="F49" s="38">
        <v>0</v>
      </c>
      <c r="G49" s="36">
        <v>0</v>
      </c>
      <c r="H49" s="38">
        <v>0</v>
      </c>
      <c r="I49" s="38">
        <v>0</v>
      </c>
      <c r="J49" s="38">
        <v>0</v>
      </c>
      <c r="K49" s="38">
        <v>0</v>
      </c>
      <c r="L49" s="38">
        <v>0</v>
      </c>
      <c r="M49" s="36">
        <v>0</v>
      </c>
      <c r="N49" s="36">
        <v>0</v>
      </c>
    </row>
    <row r="50" spans="1:14" x14ac:dyDescent="0.25">
      <c r="A50" s="37" t="s">
        <v>47</v>
      </c>
      <c r="B50" s="38">
        <v>29185.61</v>
      </c>
      <c r="C50" s="38">
        <v>83317.84</v>
      </c>
      <c r="D50" s="38">
        <v>59546.460000000006</v>
      </c>
      <c r="E50" s="38">
        <v>164420.74</v>
      </c>
      <c r="F50" s="38">
        <v>90000</v>
      </c>
      <c r="G50" s="36">
        <v>36135</v>
      </c>
      <c r="H50" s="38">
        <v>91800</v>
      </c>
      <c r="I50" s="38">
        <v>93177</v>
      </c>
      <c r="J50" s="38">
        <v>94575</v>
      </c>
      <c r="K50" s="38">
        <v>95993</v>
      </c>
      <c r="L50" s="38">
        <v>97433</v>
      </c>
      <c r="M50" s="36">
        <v>97265</v>
      </c>
      <c r="N50" s="36">
        <v>19076</v>
      </c>
    </row>
    <row r="51" spans="1:14" x14ac:dyDescent="0.25">
      <c r="A51" s="37" t="s">
        <v>48</v>
      </c>
      <c r="B51" s="38">
        <v>0</v>
      </c>
      <c r="C51" s="38">
        <v>15575.49</v>
      </c>
      <c r="D51" s="38">
        <v>9179</v>
      </c>
      <c r="E51" s="38">
        <v>66408.87999999999</v>
      </c>
      <c r="F51" s="38">
        <v>485448.01</v>
      </c>
      <c r="G51" s="36">
        <v>-568</v>
      </c>
      <c r="H51" s="38">
        <v>82436.88</v>
      </c>
      <c r="I51" s="38">
        <v>83479</v>
      </c>
      <c r="J51" s="38">
        <v>84731</v>
      </c>
      <c r="K51" s="38">
        <v>86002</v>
      </c>
      <c r="L51" s="38">
        <v>87292</v>
      </c>
      <c r="M51" s="36">
        <v>12517</v>
      </c>
      <c r="N51" s="36">
        <v>0</v>
      </c>
    </row>
    <row r="52" spans="1:14" x14ac:dyDescent="0.25">
      <c r="A52" s="37" t="s">
        <v>49</v>
      </c>
      <c r="B52" s="38">
        <v>29425.300000000003</v>
      </c>
      <c r="C52" s="38">
        <v>62085.43</v>
      </c>
      <c r="D52" s="38">
        <v>63600.880000000005</v>
      </c>
      <c r="E52" s="38">
        <v>76710.01999999999</v>
      </c>
      <c r="F52" s="38">
        <v>39336.120000000003</v>
      </c>
      <c r="G52" s="36">
        <v>45215</v>
      </c>
      <c r="H52" s="38">
        <v>33420.120000000003</v>
      </c>
      <c r="I52" s="38">
        <v>33783</v>
      </c>
      <c r="J52" s="38">
        <v>34290</v>
      </c>
      <c r="K52" s="38">
        <v>34804</v>
      </c>
      <c r="L52" s="38">
        <v>35326</v>
      </c>
      <c r="M52" s="36">
        <v>36227</v>
      </c>
      <c r="N52" s="36">
        <v>43993</v>
      </c>
    </row>
    <row r="53" spans="1:14" x14ac:dyDescent="0.25">
      <c r="A53" s="37" t="s">
        <v>50</v>
      </c>
      <c r="B53" s="38">
        <v>0</v>
      </c>
      <c r="C53" s="38">
        <v>0</v>
      </c>
      <c r="D53" s="38">
        <v>0</v>
      </c>
      <c r="E53" s="38">
        <v>0</v>
      </c>
      <c r="F53" s="38">
        <v>0</v>
      </c>
      <c r="G53" s="36">
        <v>35954</v>
      </c>
      <c r="H53" s="38">
        <v>125564.28</v>
      </c>
      <c r="I53" s="38">
        <v>146127</v>
      </c>
      <c r="J53" s="38">
        <v>138210</v>
      </c>
      <c r="K53" s="38">
        <v>70487</v>
      </c>
      <c r="L53" s="38">
        <v>0</v>
      </c>
      <c r="M53" s="36">
        <v>36585</v>
      </c>
      <c r="N53" s="36">
        <v>17329</v>
      </c>
    </row>
    <row r="54" spans="1:14" x14ac:dyDescent="0.25">
      <c r="A54" s="37" t="s">
        <v>51</v>
      </c>
      <c r="B54" s="38">
        <v>784823.79</v>
      </c>
      <c r="C54" s="38">
        <v>499512.74999999994</v>
      </c>
      <c r="D54" s="38">
        <v>138882.21000000002</v>
      </c>
      <c r="E54" s="38">
        <v>1145318.08</v>
      </c>
      <c r="F54" s="38">
        <v>584673.64</v>
      </c>
      <c r="G54" s="36">
        <v>6578</v>
      </c>
      <c r="H54" s="38">
        <v>1207469.8799999999</v>
      </c>
      <c r="I54" s="38">
        <v>957509</v>
      </c>
      <c r="J54" s="38">
        <v>1139721</v>
      </c>
      <c r="K54" s="38">
        <v>1129936</v>
      </c>
      <c r="L54" s="38">
        <v>1189752</v>
      </c>
      <c r="M54" s="36">
        <v>333351</v>
      </c>
      <c r="N54" s="36">
        <v>109652</v>
      </c>
    </row>
    <row r="55" spans="1:14" x14ac:dyDescent="0.25">
      <c r="A55" s="37" t="s">
        <v>52</v>
      </c>
      <c r="B55" s="38">
        <v>61069.55</v>
      </c>
      <c r="C55" s="38">
        <v>124961.34999999999</v>
      </c>
      <c r="D55" s="38">
        <v>240474.71999999997</v>
      </c>
      <c r="E55" s="38">
        <v>106933.82999999999</v>
      </c>
      <c r="F55" s="38">
        <v>58933.47</v>
      </c>
      <c r="G55" s="36">
        <v>36657</v>
      </c>
      <c r="H55" s="38">
        <v>59066.91</v>
      </c>
      <c r="I55" s="38">
        <v>59824</v>
      </c>
      <c r="J55" s="38">
        <v>60722</v>
      </c>
      <c r="K55" s="38">
        <v>61632</v>
      </c>
      <c r="L55" s="38">
        <v>62556</v>
      </c>
      <c r="M55" s="36">
        <v>46180</v>
      </c>
      <c r="N55" s="36">
        <v>87888</v>
      </c>
    </row>
    <row r="56" spans="1:14" x14ac:dyDescent="0.25">
      <c r="A56" s="37" t="s">
        <v>53</v>
      </c>
      <c r="B56" s="38">
        <v>135484.67000000001</v>
      </c>
      <c r="C56" s="38">
        <v>53184.57</v>
      </c>
      <c r="D56" s="38">
        <v>165727.67999999999</v>
      </c>
      <c r="E56" s="38">
        <v>25497.599999999999</v>
      </c>
      <c r="F56" s="38">
        <v>154147.16</v>
      </c>
      <c r="G56" s="36">
        <v>35337</v>
      </c>
      <c r="H56" s="38">
        <v>213866.48</v>
      </c>
      <c r="I56" s="38">
        <v>216898</v>
      </c>
      <c r="J56" s="38">
        <v>173934</v>
      </c>
      <c r="K56" s="38">
        <v>176542</v>
      </c>
      <c r="L56" s="38">
        <v>179191</v>
      </c>
      <c r="M56" s="36">
        <v>228101</v>
      </c>
      <c r="N56" s="36">
        <v>4329239</v>
      </c>
    </row>
    <row r="57" spans="1:14" x14ac:dyDescent="0.25">
      <c r="A57" s="37" t="s">
        <v>54</v>
      </c>
      <c r="B57" s="38">
        <v>0</v>
      </c>
      <c r="C57" s="38">
        <v>0</v>
      </c>
      <c r="D57" s="38">
        <v>15708824.199999997</v>
      </c>
      <c r="E57" s="38">
        <v>640322.57000000007</v>
      </c>
      <c r="F57" s="38">
        <v>200622</v>
      </c>
      <c r="G57" s="36">
        <v>0</v>
      </c>
      <c r="H57" s="38">
        <v>0</v>
      </c>
      <c r="I57" s="38">
        <v>0</v>
      </c>
      <c r="J57" s="38">
        <v>0</v>
      </c>
      <c r="K57" s="38">
        <v>0</v>
      </c>
      <c r="L57" s="38">
        <v>0</v>
      </c>
      <c r="M57" s="36">
        <v>0</v>
      </c>
      <c r="N57" s="36">
        <v>0</v>
      </c>
    </row>
    <row r="58" spans="1:14" x14ac:dyDescent="0.25">
      <c r="A58" s="37" t="s">
        <v>55</v>
      </c>
      <c r="B58" s="38">
        <v>279358.58999999997</v>
      </c>
      <c r="C58" s="38">
        <v>-19969.009999999995</v>
      </c>
      <c r="D58" s="38">
        <v>0</v>
      </c>
      <c r="E58" s="38">
        <v>14999.86</v>
      </c>
      <c r="F58" s="38">
        <v>288216.57</v>
      </c>
      <c r="G58" s="36">
        <v>4184</v>
      </c>
      <c r="H58" s="38">
        <v>225549.08</v>
      </c>
      <c r="I58" s="38">
        <v>127295</v>
      </c>
      <c r="J58" s="38">
        <v>129204</v>
      </c>
      <c r="K58" s="38">
        <v>131142</v>
      </c>
      <c r="L58" s="38">
        <v>133109</v>
      </c>
      <c r="M58" s="36">
        <v>3705</v>
      </c>
      <c r="N58" s="36">
        <v>76870</v>
      </c>
    </row>
    <row r="59" spans="1:14" x14ac:dyDescent="0.25">
      <c r="A59" s="16" t="s">
        <v>56</v>
      </c>
      <c r="B59" s="31">
        <v>1424977.9199999999</v>
      </c>
      <c r="C59" s="31">
        <v>818668.41999999993</v>
      </c>
      <c r="D59" s="31">
        <v>16386235.149999997</v>
      </c>
      <c r="E59" s="31">
        <v>2240611.5800000005</v>
      </c>
      <c r="F59" s="31">
        <v>1901376.97</v>
      </c>
      <c r="G59" s="31">
        <f>SUM(G49:G58)</f>
        <v>199492</v>
      </c>
      <c r="H59" s="31">
        <v>2039173.63</v>
      </c>
      <c r="I59" s="31">
        <v>1718092</v>
      </c>
      <c r="J59" s="31">
        <v>1855387</v>
      </c>
      <c r="K59" s="31">
        <v>1786538</v>
      </c>
      <c r="L59" s="31">
        <v>1784659</v>
      </c>
      <c r="M59" s="31">
        <f>SUM(M49:M58)</f>
        <v>793931</v>
      </c>
      <c r="N59" s="31">
        <f>SUM(N49:N58)</f>
        <v>4684047</v>
      </c>
    </row>
    <row r="60" spans="1:14" x14ac:dyDescent="0.25">
      <c r="A60" s="16" t="s">
        <v>57</v>
      </c>
      <c r="B60" s="15">
        <v>0</v>
      </c>
      <c r="C60" s="15">
        <v>0</v>
      </c>
      <c r="D60" s="15">
        <v>0</v>
      </c>
      <c r="E60" s="15">
        <v>0</v>
      </c>
      <c r="F60" s="15">
        <v>0</v>
      </c>
      <c r="G60" s="15"/>
      <c r="H60" s="15">
        <v>0</v>
      </c>
      <c r="I60" s="15">
        <v>0</v>
      </c>
      <c r="J60" s="15">
        <v>0</v>
      </c>
      <c r="K60" s="15">
        <v>0</v>
      </c>
      <c r="L60" s="15">
        <v>0</v>
      </c>
      <c r="M60" s="15"/>
      <c r="N60" s="15"/>
    </row>
    <row r="61" spans="1:14" x14ac:dyDescent="0.25">
      <c r="A61" s="16" t="s">
        <v>22</v>
      </c>
      <c r="B61" s="31">
        <v>1424977.9199999999</v>
      </c>
      <c r="C61" s="31">
        <v>818668.41999999993</v>
      </c>
      <c r="D61" s="31">
        <v>16386235.149999997</v>
      </c>
      <c r="E61" s="31">
        <v>2240611.5800000005</v>
      </c>
      <c r="F61" s="31">
        <v>1901376.97</v>
      </c>
      <c r="G61" s="31">
        <f>SUM(G59:G60)</f>
        <v>199492</v>
      </c>
      <c r="H61" s="31">
        <v>2039173.63</v>
      </c>
      <c r="I61" s="31">
        <v>1718092</v>
      </c>
      <c r="J61" s="31">
        <v>1855387</v>
      </c>
      <c r="K61" s="31">
        <v>1786538</v>
      </c>
      <c r="L61" s="31">
        <v>1784659</v>
      </c>
      <c r="M61" s="31">
        <f>SUM(M59:M60)</f>
        <v>793931</v>
      </c>
      <c r="N61" s="31">
        <f>SUM(N59:N60)</f>
        <v>4684047</v>
      </c>
    </row>
    <row r="62" spans="1:14" ht="15.75" thickBot="1" x14ac:dyDescent="0.3">
      <c r="A62" s="18" t="s">
        <v>58</v>
      </c>
      <c r="B62" s="14"/>
      <c r="C62" s="14"/>
      <c r="D62" s="14"/>
      <c r="E62" s="14"/>
      <c r="F62" s="14"/>
      <c r="G62" s="14"/>
      <c r="H62" s="14"/>
      <c r="I62" s="14"/>
      <c r="J62" s="14"/>
      <c r="K62" s="14"/>
      <c r="L62" s="14"/>
      <c r="M62" s="14"/>
      <c r="N62" s="14"/>
    </row>
    <row r="63" spans="1:14" ht="16.5" thickTop="1" thickBot="1" x14ac:dyDescent="0.3">
      <c r="A63" s="20" t="s">
        <v>59</v>
      </c>
      <c r="B63" s="32">
        <v>7085650.2499999991</v>
      </c>
      <c r="C63" s="32">
        <v>8953080.9999999981</v>
      </c>
      <c r="D63" s="32">
        <v>25803557.349999994</v>
      </c>
      <c r="E63" s="32">
        <v>30453026.40000001</v>
      </c>
      <c r="F63" s="32">
        <v>14025599.57</v>
      </c>
      <c r="G63" s="32">
        <f>+G61+G47+G37+G23</f>
        <v>3114014</v>
      </c>
      <c r="H63" s="32">
        <v>10210488.83</v>
      </c>
      <c r="I63" s="21">
        <v>10037118</v>
      </c>
      <c r="J63" s="21">
        <v>14409130</v>
      </c>
      <c r="K63" s="21">
        <v>9965067</v>
      </c>
      <c r="L63" s="21">
        <v>10631651</v>
      </c>
      <c r="M63" s="32">
        <f>+M61+M47+M37+M23</f>
        <v>8201668</v>
      </c>
      <c r="N63" s="32">
        <f>+N61+N47+N37+N23</f>
        <v>12581411</v>
      </c>
    </row>
    <row r="64" spans="1:14" ht="39" thickBot="1" x14ac:dyDescent="0.3">
      <c r="A64" s="22" t="s">
        <v>60</v>
      </c>
      <c r="B64" s="14"/>
      <c r="C64" s="14"/>
      <c r="D64" s="14"/>
      <c r="E64" s="14"/>
      <c r="F64" s="14"/>
      <c r="G64" s="14"/>
      <c r="H64" s="14"/>
      <c r="I64" s="14"/>
      <c r="J64" s="14"/>
      <c r="K64" s="14"/>
      <c r="L64" s="14"/>
      <c r="M64" s="14"/>
      <c r="N64" s="14"/>
    </row>
    <row r="65" spans="1:14" ht="16.5" thickTop="1" thickBot="1" x14ac:dyDescent="0.3">
      <c r="A65" s="23" t="s">
        <v>59</v>
      </c>
      <c r="B65" s="32">
        <v>7085650.2499999991</v>
      </c>
      <c r="C65" s="32">
        <v>8953080.9999999981</v>
      </c>
      <c r="D65" s="32">
        <v>25803557.349999994</v>
      </c>
      <c r="E65" s="32">
        <v>30453026.40000001</v>
      </c>
      <c r="F65" s="32">
        <v>14025599.57</v>
      </c>
      <c r="G65" s="32">
        <f>SUM(G63:G64)</f>
        <v>3114014</v>
      </c>
      <c r="H65" s="32">
        <v>10210488.83</v>
      </c>
      <c r="I65" s="21">
        <v>10037118</v>
      </c>
      <c r="J65" s="21">
        <v>14409130</v>
      </c>
      <c r="K65" s="21">
        <v>9965067</v>
      </c>
      <c r="L65" s="21">
        <v>10631651</v>
      </c>
      <c r="M65" s="32">
        <f>SUM(M63:M64)</f>
        <v>8201668</v>
      </c>
      <c r="N65" s="32">
        <f>SUM(N63:N64)</f>
        <v>12581411</v>
      </c>
    </row>
    <row r="67" spans="1:14" x14ac:dyDescent="0.25">
      <c r="A67" s="24" t="s">
        <v>61</v>
      </c>
      <c r="B67" s="1"/>
      <c r="C67" s="1"/>
      <c r="D67" s="1"/>
      <c r="E67" s="1"/>
      <c r="F67" s="1"/>
      <c r="G67" s="1"/>
      <c r="H67" s="25"/>
      <c r="I67" s="1"/>
      <c r="J67" s="1"/>
      <c r="K67" s="1"/>
      <c r="L67" s="1"/>
      <c r="M67" s="1"/>
      <c r="N67" s="1"/>
    </row>
    <row r="69" spans="1:14" x14ac:dyDescent="0.25">
      <c r="A69" s="43" t="s">
        <v>62</v>
      </c>
      <c r="B69" s="43"/>
      <c r="C69" s="43"/>
      <c r="D69" s="43"/>
      <c r="E69" s="43"/>
      <c r="F69" s="43"/>
      <c r="G69" s="43"/>
      <c r="H69" s="43"/>
      <c r="I69" s="43"/>
      <c r="J69" s="1"/>
      <c r="K69" s="1"/>
      <c r="L69" s="1"/>
    </row>
    <row r="70" spans="1:14" x14ac:dyDescent="0.25">
      <c r="A70" s="43" t="s">
        <v>63</v>
      </c>
      <c r="B70" s="43"/>
      <c r="C70" s="43"/>
      <c r="D70" s="43"/>
      <c r="E70" s="43"/>
      <c r="F70" s="43"/>
      <c r="G70" s="43"/>
      <c r="H70" s="43"/>
      <c r="I70" s="43"/>
      <c r="J70" s="28"/>
      <c r="K70" s="1"/>
      <c r="L70" s="1"/>
    </row>
    <row r="71" spans="1:14" x14ac:dyDescent="0.25">
      <c r="A71" s="43"/>
      <c r="B71" s="43"/>
      <c r="C71" s="43"/>
      <c r="D71" s="43"/>
      <c r="E71" s="43"/>
      <c r="F71" s="43"/>
      <c r="G71" s="43"/>
      <c r="H71" s="43"/>
      <c r="I71" s="43"/>
      <c r="J71" s="1"/>
      <c r="K71" s="1"/>
      <c r="L71" s="1"/>
    </row>
    <row r="73" spans="1:14" x14ac:dyDescent="0.25">
      <c r="A73" s="41"/>
      <c r="B73" s="41"/>
      <c r="C73" s="41"/>
      <c r="D73" s="41"/>
      <c r="E73" s="41"/>
      <c r="F73" s="41"/>
      <c r="G73" s="41"/>
      <c r="H73" s="41"/>
      <c r="I73" s="41"/>
      <c r="J73" s="41"/>
      <c r="K73" s="1"/>
      <c r="L73" s="1"/>
    </row>
    <row r="74" spans="1:14" x14ac:dyDescent="0.25">
      <c r="A74" s="41"/>
      <c r="B74" s="41"/>
      <c r="C74" s="41"/>
      <c r="D74" s="41"/>
      <c r="E74" s="41"/>
      <c r="F74" s="41"/>
      <c r="G74" s="41"/>
      <c r="H74" s="41"/>
      <c r="I74" s="41"/>
      <c r="J74" s="41"/>
      <c r="K74" s="1"/>
      <c r="L74" s="1"/>
    </row>
    <row r="76" spans="1:14" x14ac:dyDescent="0.25">
      <c r="A76" s="2"/>
      <c r="B76" s="1"/>
      <c r="C76" s="1"/>
      <c r="D76" s="1"/>
      <c r="E76" s="1"/>
      <c r="F76" s="1"/>
      <c r="G76" s="1"/>
      <c r="H76" s="1"/>
      <c r="I76" s="1"/>
      <c r="J76" s="1"/>
      <c r="K76" s="1"/>
      <c r="L76" s="1"/>
      <c r="M76" s="1"/>
      <c r="N76" s="1"/>
    </row>
  </sheetData>
  <mergeCells count="6">
    <mergeCell ref="A73:J74"/>
    <mergeCell ref="A10:I10"/>
    <mergeCell ref="A9:I9"/>
    <mergeCell ref="A69:I69"/>
    <mergeCell ref="A71:I71"/>
    <mergeCell ref="A70:I7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dcterms:created xsi:type="dcterms:W3CDTF">2024-09-01T15:35:50Z</dcterms:created>
  <dcterms:modified xsi:type="dcterms:W3CDTF">2024-09-02T15:11:10Z</dcterms:modified>
</cp:coreProperties>
</file>