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2"/>
  <workbookPr defaultThemeVersion="124226"/>
  <mc:AlternateContent xmlns:mc="http://schemas.openxmlformats.org/markup-compatibility/2006">
    <mc:Choice Requires="x15">
      <x15ac:absPath xmlns:x15ac="http://schemas.microsoft.com/office/spreadsheetml/2010/11/ac" url="https://enbridge.sharepoint.com/teams/EB-2024-0063-CostofCapital/Undertakings/"/>
    </mc:Choice>
  </mc:AlternateContent>
  <xr:revisionPtr revIDLastSave="0" documentId="8_{87CED66D-6D30-4EF2-9F92-A015D468953D}" xr6:coauthVersionLast="47" xr6:coauthVersionMax="47" xr10:uidLastSave="{00000000-0000-0000-0000-000000000000}"/>
  <bookViews>
    <workbookView xWindow="-120" yWindow="-120" windowWidth="29040" windowHeight="15840" firstSheet="2" activeTab="2" xr2:uid="{00000000-000D-0000-FFFF-FFFF00000000}"/>
  </bookViews>
  <sheets>
    <sheet name="Table 1" sheetId="3" r:id="rId1"/>
    <sheet name="Table 2" sheetId="2" r:id="rId2"/>
    <sheet name="Table 3" sheetId="1" r:id="rId3"/>
  </sheets>
  <definedNames>
    <definedName name="_xlnm.Print_Area" localSheetId="0">'Table 1'!$A$1:$N$25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 l="1"/>
  <c r="G20" i="3"/>
  <c r="F20" i="3"/>
  <c r="D20" i="3"/>
  <c r="E20" i="3"/>
  <c r="G8" i="1"/>
  <c r="G7" i="1"/>
  <c r="E8" i="1"/>
  <c r="E7" i="1"/>
  <c r="D8" i="1"/>
  <c r="D7" i="1"/>
  <c r="E28" i="2"/>
  <c r="E27" i="2"/>
  <c r="H19" i="3"/>
  <c r="G19" i="3"/>
  <c r="F19" i="3"/>
  <c r="E19" i="3"/>
  <c r="D19" i="3"/>
</calcChain>
</file>

<file path=xl/sharedStrings.xml><?xml version="1.0" encoding="utf-8"?>
<sst xmlns="http://schemas.openxmlformats.org/spreadsheetml/2006/main" count="157" uniqueCount="56">
  <si>
    <t>DISCRETE TREASURY COMMON EQUITY ISSUANCE SINCE 2017</t>
  </si>
  <si>
    <t>Issuer</t>
  </si>
  <si>
    <t>Pricing Date</t>
  </si>
  <si>
    <t>Base Deal Size</t>
  </si>
  <si>
    <t>Total Deal Size</t>
  </si>
  <si>
    <t>Discount</t>
  </si>
  <si>
    <t>Underriting Fee</t>
  </si>
  <si>
    <r>
      <t>All-in Cost</t>
    </r>
    <r>
      <rPr>
        <b/>
        <vertAlign val="superscript"/>
        <sz val="12"/>
        <color rgb="FF000000"/>
        <rFont val="Calibri"/>
        <family val="2"/>
      </rPr>
      <t xml:space="preserve"> (1)</t>
    </r>
  </si>
  <si>
    <t>(name)</t>
  </si>
  <si>
    <t>(date)</t>
  </si>
  <si>
    <t>(C$ mm)</t>
  </si>
  <si>
    <t>(%)</t>
  </si>
  <si>
    <t>Enbridge</t>
  </si>
  <si>
    <t>TC Energy</t>
  </si>
  <si>
    <t>Brookfield Infrastructure (Corp + Partners)</t>
  </si>
  <si>
    <t>Fortis</t>
  </si>
  <si>
    <t>Duke Energy</t>
  </si>
  <si>
    <t>Brookfield Infrastructure Partners</t>
  </si>
  <si>
    <t>Sempra Energy</t>
  </si>
  <si>
    <t>Non-Brokered</t>
  </si>
  <si>
    <t>Brookfield Instrastructure Partners</t>
  </si>
  <si>
    <t>Hydro One</t>
  </si>
  <si>
    <t>Average</t>
  </si>
  <si>
    <t>Median</t>
  </si>
  <si>
    <t>Source: Bloomberg (subscription), company filings (public)</t>
  </si>
  <si>
    <t>Note: Excludes convertible debenture and preferred hsare offerings.  Also excludes select private placements with undisclosed fees.  If there was a concurrent private placement accompanying a</t>
  </si>
  <si>
    <t>public offering, the private placement is excluded from the deal size figures</t>
  </si>
  <si>
    <t>1. Excludes legal fees or other misc. expenses associated with the discrete equity issuance.  All-in cost relative to the unaffected share price.</t>
  </si>
  <si>
    <t>AT-THE-MARKET OFFERINGS SINCE 2017</t>
  </si>
  <si>
    <t>Announcement Date</t>
  </si>
  <si>
    <t>Maximum Issuance Amount</t>
  </si>
  <si>
    <t>Disclosed Commission</t>
  </si>
  <si>
    <r>
      <t>Calculated All-In Cost</t>
    </r>
    <r>
      <rPr>
        <b/>
        <vertAlign val="superscript"/>
        <sz val="12"/>
        <rFont val="Calibri"/>
        <family val="2"/>
        <scheme val="minor"/>
      </rPr>
      <t>(1)</t>
    </r>
  </si>
  <si>
    <t>--</t>
  </si>
  <si>
    <t>Up to 2%</t>
  </si>
  <si>
    <t>Southern Co</t>
  </si>
  <si>
    <t>Up to 1%</t>
  </si>
  <si>
    <t>n.a.</t>
  </si>
  <si>
    <t>American Electric Power</t>
  </si>
  <si>
    <t>Emera</t>
  </si>
  <si>
    <t>Exactly 1%</t>
  </si>
  <si>
    <t>Enterprise Products Partners</t>
  </si>
  <si>
    <t>NextDecade</t>
  </si>
  <si>
    <t>TC Energy (Amended Version of 2017 ATM)</t>
  </si>
  <si>
    <t>Energy Transfer</t>
  </si>
  <si>
    <t>1. Calculated as per MD&amp;As as the difference between reported gross and net proceeds.  If exact commission is disclosed and no sales have been made under the ATM, assumed all-in cost</t>
  </si>
  <si>
    <t>equal to the exact commission.  Otherwise if either a) no sales have been reported under the program or b) gross proceeds are unclear (common in US ATMs), this figure is shown as n.a.</t>
  </si>
  <si>
    <t>As it is a rounded number, this figure is estimated in all circumstances.</t>
  </si>
  <si>
    <t>CURRENT / RECENT CANADIAN TREASURY DIVIDEND REINVESTMENT PLANS</t>
  </si>
  <si>
    <t>Current Dividend Yield</t>
  </si>
  <si>
    <t>DRIP Participation Rate (LFY Basis)</t>
  </si>
  <si>
    <r>
      <t>Implied Annual Treasury Amount</t>
    </r>
    <r>
      <rPr>
        <b/>
        <vertAlign val="superscript"/>
        <sz val="12"/>
        <rFont val="Calibri"/>
        <family val="2"/>
        <scheme val="minor"/>
      </rPr>
      <t>(1)</t>
    </r>
  </si>
  <si>
    <t>DRIP Discount
(Effective Cost)</t>
  </si>
  <si>
    <t>(C$ m)</t>
  </si>
  <si>
    <t>Note: Enbridge’s DRIP, terminated in 2018, had a 2% discount (effective cost). U.S. DRIP program details required for effective cost calculation are not publicly available.</t>
  </si>
  <si>
    <t>1. Calculated as the current annualized dividend multiplied by the DRIP participation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</si>
</sst>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0_);_(&quot;$&quot;* \(#,##0.0\);_(&quot;$&quot;* &quot;-&quot;??_);_(@_)"/>
  </numFmts>
  <fonts count="12">
    <font>
      <sz val="10"/>
      <color rgb="FF000000"/>
      <name val="Times New Roman"/>
      <charset val="204"/>
    </font>
    <font>
      <sz val="10"/>
      <color rgb="FF000000"/>
      <name val="Times New Roman"/>
      <charset val="204"/>
    </font>
    <font>
      <sz val="10"/>
      <color rgb="FF000000"/>
      <name val="Calibri"/>
      <family val="2"/>
      <scheme val="minor"/>
    </font>
    <font>
      <b/>
      <sz val="10"/>
      <color rgb="FF000000"/>
      <name val="Calibri"/>
      <family val="2"/>
      <scheme val="minor"/>
    </font>
    <font>
      <b/>
      <sz val="12"/>
      <color rgb="FF000000"/>
      <name val="Calibri"/>
      <family val="2"/>
      <scheme val="minor"/>
    </font>
    <font>
      <b/>
      <vertAlign val="superscript"/>
      <sz val="12"/>
      <color rgb="FF000000"/>
      <name val="Calibri"/>
      <family val="2"/>
    </font>
    <font>
      <sz val="12"/>
      <name val="Calibri"/>
      <family val="2"/>
      <scheme val="minor"/>
    </font>
    <font>
      <sz val="7"/>
      <name val="Calibri"/>
      <family val="2"/>
      <scheme val="minor"/>
    </font>
    <font>
      <b/>
      <sz val="12"/>
      <name val="Calibri"/>
      <family val="2"/>
      <scheme val="minor"/>
    </font>
    <font>
      <b/>
      <vertAlign val="superscript"/>
      <sz val="12"/>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style="thin">
        <color rgb="FF000000"/>
      </top>
      <bottom style="thin">
        <color rgb="FF000000"/>
      </bottom>
      <diagonal/>
    </border>
    <border>
      <left/>
      <right style="thin">
        <color rgb="FF0079C1"/>
      </right>
      <top style="thin">
        <color rgb="FF000000"/>
      </top>
      <bottom style="thin">
        <color rgb="FF000000"/>
      </bottom>
      <diagonal/>
    </border>
    <border>
      <left style="thin">
        <color rgb="FF0079C1"/>
      </left>
      <right style="thin">
        <color rgb="FF0079C1"/>
      </right>
      <top style="thin">
        <color rgb="FF0079C1"/>
      </top>
      <bottom style="thin">
        <color rgb="FF000000"/>
      </bottom>
      <diagonal/>
    </border>
    <border>
      <left/>
      <right/>
      <top style="thin">
        <color rgb="FF000000"/>
      </top>
      <bottom/>
      <diagonal/>
    </border>
    <border>
      <left/>
      <right style="thin">
        <color rgb="FF0079C1"/>
      </right>
      <top style="thin">
        <color rgb="FF000000"/>
      </top>
      <bottom/>
      <diagonal/>
    </border>
    <border>
      <left style="thin">
        <color rgb="FF0079C1"/>
      </left>
      <right style="thin">
        <color rgb="FF0079C1"/>
      </right>
      <top style="thin">
        <color rgb="FF000000"/>
      </top>
      <bottom/>
      <diagonal/>
    </border>
    <border>
      <left/>
      <right style="thin">
        <color rgb="FF0079C1"/>
      </right>
      <top/>
      <bottom/>
      <diagonal/>
    </border>
    <border>
      <left style="thin">
        <color rgb="FF0079C1"/>
      </left>
      <right style="thin">
        <color rgb="FF0079C1"/>
      </right>
      <top/>
      <bottom/>
      <diagonal/>
    </border>
    <border>
      <left/>
      <right/>
      <top/>
      <bottom style="thin">
        <color rgb="FF000000"/>
      </bottom>
      <diagonal/>
    </border>
    <border>
      <left/>
      <right style="thin">
        <color rgb="FF0079C1"/>
      </right>
      <top/>
      <bottom style="thin">
        <color rgb="FF000000"/>
      </bottom>
      <diagonal/>
    </border>
    <border>
      <left style="thin">
        <color rgb="FF0079C1"/>
      </left>
      <right style="thin">
        <color rgb="FF0079C1"/>
      </right>
      <top/>
      <bottom style="thin">
        <color rgb="FF000000"/>
      </bottom>
      <diagonal/>
    </border>
    <border>
      <left style="thin">
        <color rgb="FF0079C1"/>
      </left>
      <right style="thin">
        <color rgb="FF0079C1"/>
      </right>
      <top style="thin">
        <color rgb="FF000000"/>
      </top>
      <bottom style="thin">
        <color rgb="FF000000"/>
      </bottom>
      <diagonal/>
    </border>
    <border>
      <left style="thin">
        <color rgb="FF0079C1"/>
      </left>
      <right style="thin">
        <color rgb="FF0079C1"/>
      </right>
      <top style="thin">
        <color rgb="FF000000"/>
      </top>
      <bottom style="thin">
        <color rgb="FF0079C1"/>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15" fontId="2" fillId="0" borderId="0" xfId="0" applyNumberFormat="1" applyFont="1" applyAlignment="1">
      <alignment horizontal="center" vertical="top"/>
    </xf>
    <xf numFmtId="165" fontId="2" fillId="0" borderId="0" xfId="1" applyNumberFormat="1" applyFont="1" applyFill="1" applyBorder="1" applyAlignment="1">
      <alignment horizontal="center" vertical="top"/>
    </xf>
    <xf numFmtId="10" fontId="2" fillId="0" borderId="0" xfId="0" applyNumberFormat="1" applyFont="1" applyAlignment="1">
      <alignment horizontal="center" vertical="top"/>
    </xf>
    <xf numFmtId="9" fontId="2" fillId="0" borderId="0" xfId="0" applyNumberFormat="1" applyFont="1" applyAlignment="1">
      <alignment horizontal="center" vertical="top"/>
    </xf>
    <xf numFmtId="0" fontId="2" fillId="0" borderId="14" xfId="0" applyFont="1" applyBorder="1" applyAlignment="1">
      <alignment horizontal="left" vertical="top"/>
    </xf>
    <xf numFmtId="15" fontId="2" fillId="0" borderId="14" xfId="0" applyNumberFormat="1" applyFont="1" applyBorder="1" applyAlignment="1">
      <alignment horizontal="center" vertical="top"/>
    </xf>
    <xf numFmtId="165" fontId="2" fillId="0" borderId="14" xfId="1" applyNumberFormat="1" applyFont="1" applyFill="1" applyBorder="1" applyAlignment="1">
      <alignment horizontal="center" vertical="top"/>
    </xf>
    <xf numFmtId="10" fontId="2" fillId="0" borderId="14" xfId="0" applyNumberFormat="1" applyFont="1" applyBorder="1" applyAlignment="1">
      <alignment horizontal="center" vertical="top"/>
    </xf>
    <xf numFmtId="0" fontId="2" fillId="0" borderId="14" xfId="0" applyFont="1" applyBorder="1" applyAlignment="1">
      <alignment horizontal="center" vertical="top"/>
    </xf>
    <xf numFmtId="0" fontId="4" fillId="0" borderId="0" xfId="0" applyFont="1" applyAlignment="1">
      <alignment horizontal="left" vertical="top"/>
    </xf>
    <xf numFmtId="0" fontId="4" fillId="0" borderId="15" xfId="0" applyFont="1" applyBorder="1" applyAlignment="1">
      <alignment horizontal="left" vertical="top"/>
    </xf>
    <xf numFmtId="0" fontId="4" fillId="0" borderId="15" xfId="0" applyFont="1" applyBorder="1" applyAlignment="1">
      <alignment horizontal="center" vertical="top"/>
    </xf>
    <xf numFmtId="0" fontId="2" fillId="0" borderId="0" xfId="0" applyFont="1" applyAlignment="1">
      <alignment horizontal="left" vertical="center" wrapText="1"/>
    </xf>
    <xf numFmtId="0" fontId="7" fillId="0" borderId="4" xfId="0" applyFont="1" applyBorder="1" applyAlignment="1">
      <alignment horizontal="center" vertical="top" wrapText="1"/>
    </xf>
    <xf numFmtId="0" fontId="2" fillId="0" borderId="0" xfId="0" applyFont="1" applyAlignment="1">
      <alignment horizontal="left"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center" vertical="top" wrapText="1"/>
    </xf>
    <xf numFmtId="0" fontId="10" fillId="0" borderId="7" xfId="0" applyFont="1" applyBorder="1" applyAlignment="1">
      <alignment horizontal="center" vertical="top" wrapText="1"/>
    </xf>
    <xf numFmtId="164" fontId="2" fillId="0" borderId="8" xfId="0" applyNumberFormat="1" applyFont="1" applyBorder="1" applyAlignment="1">
      <alignment horizontal="center" vertical="top" shrinkToFi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165" fontId="2" fillId="2" borderId="15" xfId="1" applyNumberFormat="1" applyFont="1" applyFill="1" applyBorder="1" applyAlignment="1">
      <alignment horizontal="center" vertical="top"/>
    </xf>
    <xf numFmtId="0" fontId="2" fillId="2" borderId="1" xfId="0" applyFont="1" applyFill="1" applyBorder="1" applyAlignment="1">
      <alignment horizontal="center" wrapText="1"/>
    </xf>
    <xf numFmtId="0" fontId="11" fillId="2" borderId="1" xfId="0" applyFont="1" applyFill="1" applyBorder="1" applyAlignment="1">
      <alignment horizontal="center" vertical="top" wrapText="1"/>
    </xf>
    <xf numFmtId="0" fontId="2" fillId="2" borderId="2" xfId="0" applyFont="1" applyFill="1" applyBorder="1" applyAlignment="1">
      <alignment horizontal="center" wrapText="1"/>
    </xf>
    <xf numFmtId="164" fontId="3" fillId="2" borderId="12" xfId="0" applyNumberFormat="1" applyFont="1" applyFill="1" applyBorder="1" applyAlignment="1">
      <alignment horizontal="center" vertical="top" shrinkToFit="1"/>
    </xf>
    <xf numFmtId="164" fontId="3" fillId="2" borderId="13" xfId="0" applyNumberFormat="1" applyFont="1" applyFill="1" applyBorder="1" applyAlignment="1">
      <alignment horizontal="center" vertical="top" shrinkToFit="1"/>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6" fillId="0" borderId="0" xfId="0" applyFont="1" applyAlignment="1">
      <alignment wrapText="1"/>
    </xf>
    <xf numFmtId="0" fontId="7" fillId="0" borderId="4" xfId="0" applyFont="1" applyBorder="1" applyAlignment="1">
      <alignment horizontal="left" vertical="top" wrapText="1" indent="2"/>
    </xf>
    <xf numFmtId="0" fontId="6" fillId="0" borderId="14" xfId="0" applyFont="1" applyBorder="1" applyAlignment="1">
      <alignment wrapText="1"/>
    </xf>
    <xf numFmtId="0" fontId="8" fillId="0" borderId="1" xfId="0" applyFont="1" applyBorder="1" applyAlignment="1">
      <alignment horizontal="center" wrapText="1"/>
    </xf>
    <xf numFmtId="0" fontId="8" fillId="0" borderId="15" xfId="0" applyFont="1" applyBorder="1" applyAlignment="1">
      <alignment horizontal="center" wrapText="1"/>
    </xf>
    <xf numFmtId="0" fontId="10" fillId="0" borderId="0" xfId="0" applyFont="1" applyAlignment="1">
      <alignment horizontal="left" vertical="top" wrapText="1"/>
    </xf>
    <xf numFmtId="164" fontId="2" fillId="0" borderId="0" xfId="0" applyNumberFormat="1" applyFont="1" applyAlignment="1">
      <alignment horizontal="center" vertical="top" shrinkToFit="1"/>
    </xf>
    <xf numFmtId="164" fontId="2" fillId="0" borderId="0" xfId="2" applyNumberFormat="1" applyFont="1" applyFill="1" applyBorder="1" applyAlignment="1">
      <alignment horizontal="center" vertical="top" shrinkToFit="1"/>
    </xf>
    <xf numFmtId="0" fontId="10" fillId="0" borderId="14" xfId="0" applyFont="1" applyBorder="1" applyAlignment="1">
      <alignment horizontal="left" vertical="top" wrapText="1"/>
    </xf>
    <xf numFmtId="164" fontId="2" fillId="0" borderId="14" xfId="0" applyNumberFormat="1" applyFont="1" applyBorder="1" applyAlignment="1">
      <alignment horizontal="center" vertical="top" shrinkToFit="1"/>
    </xf>
    <xf numFmtId="164" fontId="2" fillId="0" borderId="14" xfId="2" applyNumberFormat="1" applyFont="1" applyFill="1" applyBorder="1" applyAlignment="1">
      <alignment horizontal="center" vertical="top" shrinkToFit="1"/>
    </xf>
    <xf numFmtId="164" fontId="2" fillId="0" borderId="0" xfId="0" applyNumberFormat="1" applyFont="1" applyAlignment="1">
      <alignment horizontal="center" wrapText="1"/>
    </xf>
    <xf numFmtId="164" fontId="2" fillId="0" borderId="14" xfId="0" applyNumberFormat="1" applyFont="1" applyBorder="1" applyAlignment="1">
      <alignment horizontal="center" wrapText="1"/>
    </xf>
    <xf numFmtId="0" fontId="11" fillId="2" borderId="15" xfId="0" applyFont="1" applyFill="1" applyBorder="1" applyAlignment="1">
      <alignment horizontal="left" vertical="top" wrapText="1"/>
    </xf>
    <xf numFmtId="0" fontId="2" fillId="2" borderId="15" xfId="0" applyFont="1" applyFill="1" applyBorder="1" applyAlignment="1">
      <alignment horizontal="left" wrapText="1"/>
    </xf>
    <xf numFmtId="164" fontId="2" fillId="2" borderId="14" xfId="2" applyNumberFormat="1" applyFont="1" applyFill="1" applyBorder="1" applyAlignment="1">
      <alignment horizontal="center" vertical="top" shrinkToFit="1"/>
    </xf>
    <xf numFmtId="0" fontId="3" fillId="3" borderId="14" xfId="0" applyFont="1" applyFill="1" applyBorder="1" applyAlignment="1">
      <alignment horizontal="left" vertical="top"/>
    </xf>
    <xf numFmtId="0" fontId="3" fillId="3" borderId="14" xfId="0" applyFont="1" applyFill="1" applyBorder="1" applyAlignment="1">
      <alignment horizontal="center" vertical="top"/>
    </xf>
    <xf numFmtId="165" fontId="3" fillId="3" borderId="14" xfId="1" applyNumberFormat="1" applyFont="1" applyFill="1" applyBorder="1" applyAlignment="1">
      <alignment horizontal="center" vertical="top"/>
    </xf>
    <xf numFmtId="10" fontId="3" fillId="3" borderId="14" xfId="0" applyNumberFormat="1" applyFont="1" applyFill="1" applyBorder="1" applyAlignment="1">
      <alignment horizontal="center" vertical="top"/>
    </xf>
    <xf numFmtId="0" fontId="3" fillId="3" borderId="15" xfId="0" applyFont="1" applyFill="1" applyBorder="1" applyAlignment="1">
      <alignment horizontal="left" vertical="top"/>
    </xf>
    <xf numFmtId="0" fontId="3" fillId="3" borderId="15" xfId="0" applyFont="1" applyFill="1" applyBorder="1" applyAlignment="1">
      <alignment horizontal="center" vertical="top"/>
    </xf>
    <xf numFmtId="165" fontId="3" fillId="3" borderId="15" xfId="1" applyNumberFormat="1" applyFont="1" applyFill="1" applyBorder="1" applyAlignment="1">
      <alignment horizontal="center" vertical="top"/>
    </xf>
    <xf numFmtId="10" fontId="3" fillId="3" borderId="15" xfId="2" applyNumberFormat="1" applyFont="1" applyFill="1" applyBorder="1" applyAlignment="1">
      <alignment horizontal="center" vertical="top"/>
    </xf>
    <xf numFmtId="0" fontId="8" fillId="0" borderId="1" xfId="0" applyFont="1" applyBorder="1" applyAlignment="1">
      <alignment horizontal="center" vertical="center" wrapText="1"/>
    </xf>
    <xf numFmtId="0" fontId="10" fillId="0" borderId="4" xfId="0" applyFont="1" applyBorder="1" applyAlignment="1">
      <alignment horizontal="center"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1" fillId="2" borderId="1" xfId="0" applyFont="1" applyFill="1" applyBorder="1" applyAlignment="1">
      <alignment horizontal="left" vertical="top" wrapText="1"/>
    </xf>
    <xf numFmtId="165" fontId="2" fillId="2" borderId="15" xfId="0" applyNumberFormat="1" applyFont="1" applyFill="1" applyBorder="1" applyAlignment="1">
      <alignment horizontal="center" wrapText="1"/>
    </xf>
    <xf numFmtId="0" fontId="2" fillId="2" borderId="15" xfId="0" applyFont="1" applyFill="1" applyBorder="1" applyAlignment="1">
      <alignment horizontal="center" wrapText="1"/>
    </xf>
    <xf numFmtId="0" fontId="8" fillId="0" borderId="1" xfId="0" applyFont="1" applyBorder="1" applyAlignment="1">
      <alignment horizontal="center" wrapText="1"/>
    </xf>
    <xf numFmtId="0" fontId="7" fillId="0" borderId="4" xfId="0" applyFont="1" applyBorder="1" applyAlignment="1">
      <alignment horizontal="center" vertical="top" wrapText="1"/>
    </xf>
    <xf numFmtId="165" fontId="2" fillId="0" borderId="0" xfId="1" applyNumberFormat="1" applyFont="1" applyFill="1" applyBorder="1" applyAlignment="1">
      <alignment horizontal="center" vertical="top"/>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4024-47EA-4A60-A8E4-6161E454CD2D}">
  <dimension ref="A1:H25"/>
  <sheetViews>
    <sheetView view="pageBreakPreview" zoomScale="60" zoomScaleNormal="100" workbookViewId="0">
      <selection activeCell="I36" sqref="I36"/>
    </sheetView>
  </sheetViews>
  <sheetFormatPr defaultColWidth="9.33203125" defaultRowHeight="12.75"/>
  <cols>
    <col min="1" max="1" width="9.33203125" style="1"/>
    <col min="2" max="2" width="39.83203125" style="1" bestFit="1" customWidth="1"/>
    <col min="3" max="3" width="16.6640625" style="2" customWidth="1"/>
    <col min="4" max="4" width="17.1640625" style="2" bestFit="1" customWidth="1"/>
    <col min="5" max="5" width="18" style="2" bestFit="1" customWidth="1"/>
    <col min="6" max="6" width="14.1640625" style="2" customWidth="1"/>
    <col min="7" max="7" width="19.1640625" style="2" bestFit="1" customWidth="1"/>
    <col min="8" max="8" width="14.1640625" style="2" customWidth="1"/>
    <col min="9" max="16384" width="9.33203125" style="1"/>
  </cols>
  <sheetData>
    <row r="1" spans="1:8" ht="15.75">
      <c r="A1" s="12" t="s">
        <v>0</v>
      </c>
    </row>
    <row r="2" spans="1:8">
      <c r="B2" s="7"/>
      <c r="C2" s="11"/>
      <c r="D2" s="11"/>
      <c r="E2" s="11"/>
      <c r="F2" s="11"/>
      <c r="G2" s="11"/>
      <c r="H2" s="11"/>
    </row>
    <row r="3" spans="1:8" s="12" customFormat="1" ht="18">
      <c r="B3" s="13" t="s">
        <v>1</v>
      </c>
      <c r="C3" s="14" t="s">
        <v>2</v>
      </c>
      <c r="D3" s="14" t="s">
        <v>3</v>
      </c>
      <c r="E3" s="14" t="s">
        <v>4</v>
      </c>
      <c r="F3" s="14" t="s">
        <v>5</v>
      </c>
      <c r="G3" s="14" t="s">
        <v>6</v>
      </c>
      <c r="H3" s="14" t="s">
        <v>7</v>
      </c>
    </row>
    <row r="4" spans="1:8">
      <c r="B4" s="1" t="s">
        <v>8</v>
      </c>
      <c r="C4" s="2" t="s">
        <v>9</v>
      </c>
      <c r="D4" s="2" t="s">
        <v>10</v>
      </c>
      <c r="E4" s="2" t="s">
        <v>10</v>
      </c>
      <c r="F4" s="2" t="s">
        <v>11</v>
      </c>
      <c r="G4" s="2" t="s">
        <v>11</v>
      </c>
      <c r="H4" s="2" t="s">
        <v>11</v>
      </c>
    </row>
    <row r="6" spans="1:8">
      <c r="B6" s="1" t="s">
        <v>12</v>
      </c>
      <c r="C6" s="3">
        <v>45174</v>
      </c>
      <c r="D6" s="4">
        <v>4000.2</v>
      </c>
      <c r="E6" s="4">
        <v>4600.2</v>
      </c>
      <c r="F6" s="5">
        <v>7.1800000000000003E-2</v>
      </c>
      <c r="G6" s="5">
        <v>3.2500000000000001E-2</v>
      </c>
      <c r="H6" s="5">
        <v>0.10199999999999999</v>
      </c>
    </row>
    <row r="7" spans="1:8">
      <c r="B7" s="1" t="s">
        <v>13</v>
      </c>
      <c r="C7" s="3">
        <v>44777</v>
      </c>
      <c r="D7" s="4">
        <v>1803.4</v>
      </c>
      <c r="E7" s="4">
        <v>1803.4</v>
      </c>
      <c r="F7" s="5">
        <v>3.2399999999999998E-2</v>
      </c>
      <c r="G7" s="5">
        <v>3.5000000000000003E-2</v>
      </c>
      <c r="H7" s="5">
        <v>6.6000000000000003E-2</v>
      </c>
    </row>
    <row r="8" spans="1:8">
      <c r="B8" s="1" t="s">
        <v>14</v>
      </c>
      <c r="C8" s="3">
        <v>44510</v>
      </c>
      <c r="D8" s="4">
        <v>749.5</v>
      </c>
      <c r="E8" s="4">
        <v>861.9</v>
      </c>
      <c r="F8" s="5">
        <v>3.5000000000000003E-2</v>
      </c>
      <c r="G8" s="6">
        <v>0.04</v>
      </c>
      <c r="H8" s="5">
        <v>7.3999999999999996E-2</v>
      </c>
    </row>
    <row r="9" spans="1:8">
      <c r="B9" s="1" t="s">
        <v>15</v>
      </c>
      <c r="C9" s="3">
        <v>43794</v>
      </c>
      <c r="D9" s="4">
        <v>600.20000000000005</v>
      </c>
      <c r="E9" s="4">
        <v>690.3</v>
      </c>
      <c r="F9" s="5">
        <v>1.0200000000000001E-2</v>
      </c>
      <c r="G9" s="5">
        <v>0.04</v>
      </c>
      <c r="H9" s="5">
        <v>0.05</v>
      </c>
    </row>
    <row r="10" spans="1:8">
      <c r="B10" s="1" t="s">
        <v>16</v>
      </c>
      <c r="C10" s="3">
        <v>43787</v>
      </c>
      <c r="D10" s="4">
        <v>2854.1</v>
      </c>
      <c r="E10" s="4">
        <v>3282.3</v>
      </c>
      <c r="F10" s="5">
        <v>2.4799999999999999E-2</v>
      </c>
      <c r="G10" s="5">
        <v>5.3E-3</v>
      </c>
      <c r="H10" s="5">
        <v>0.03</v>
      </c>
    </row>
    <row r="11" spans="1:8">
      <c r="B11" s="1" t="s">
        <v>17</v>
      </c>
      <c r="C11" s="3">
        <v>43657</v>
      </c>
      <c r="D11" s="4">
        <v>653.6</v>
      </c>
      <c r="E11" s="4">
        <v>751.7</v>
      </c>
      <c r="F11" s="5">
        <v>3.2899999999999999E-2</v>
      </c>
      <c r="G11" s="5">
        <v>0.04</v>
      </c>
      <c r="H11" s="5">
        <v>7.1999999999999995E-2</v>
      </c>
    </row>
    <row r="12" spans="1:8">
      <c r="B12" s="1" t="s">
        <v>18</v>
      </c>
      <c r="C12" s="3">
        <v>43291</v>
      </c>
      <c r="D12" s="4">
        <v>1454.3</v>
      </c>
      <c r="E12" s="4">
        <v>1672.5</v>
      </c>
      <c r="F12" s="5">
        <v>3.0300000000000001E-2</v>
      </c>
      <c r="G12" s="5">
        <v>1.6500000000000001E-2</v>
      </c>
      <c r="H12" s="5">
        <v>4.5999999999999999E-2</v>
      </c>
    </row>
    <row r="13" spans="1:8">
      <c r="B13" s="1" t="s">
        <v>16</v>
      </c>
      <c r="C13" s="3">
        <v>43165</v>
      </c>
      <c r="D13" s="4">
        <v>1786.5</v>
      </c>
      <c r="E13" s="4">
        <v>2054.5</v>
      </c>
      <c r="F13" s="5">
        <v>1.1299999999999999E-2</v>
      </c>
      <c r="G13" s="5">
        <v>1.24E-2</v>
      </c>
      <c r="H13" s="5">
        <v>2.4E-2</v>
      </c>
    </row>
    <row r="14" spans="1:8">
      <c r="B14" s="1" t="s">
        <v>18</v>
      </c>
      <c r="C14" s="3">
        <v>43104</v>
      </c>
      <c r="D14" s="4">
        <v>3121.8</v>
      </c>
      <c r="E14" s="4">
        <v>3590</v>
      </c>
      <c r="F14" s="5">
        <v>3.8999999999999998E-3</v>
      </c>
      <c r="G14" s="5">
        <v>1.7999999999999999E-2</v>
      </c>
      <c r="H14" s="5">
        <v>2.1999999999999999E-2</v>
      </c>
    </row>
    <row r="15" spans="1:8">
      <c r="B15" s="1" t="s">
        <v>12</v>
      </c>
      <c r="C15" s="3">
        <v>43068</v>
      </c>
      <c r="D15" s="4">
        <v>1500.2</v>
      </c>
      <c r="E15" s="4">
        <v>1500.2</v>
      </c>
      <c r="F15" s="5">
        <v>2.4500000000000001E-2</v>
      </c>
      <c r="G15" s="2" t="s">
        <v>19</v>
      </c>
      <c r="H15" s="5">
        <v>2.5000000000000001E-2</v>
      </c>
    </row>
    <row r="16" spans="1:8">
      <c r="B16" s="1" t="s">
        <v>20</v>
      </c>
      <c r="C16" s="3">
        <v>42989</v>
      </c>
      <c r="D16" s="4">
        <v>847.7</v>
      </c>
      <c r="E16" s="4">
        <v>847.7</v>
      </c>
      <c r="F16" s="5">
        <v>3.9600000000000003E-2</v>
      </c>
      <c r="G16" s="5">
        <v>0.04</v>
      </c>
      <c r="H16" s="5">
        <v>7.8E-2</v>
      </c>
    </row>
    <row r="17" spans="2:8">
      <c r="B17" s="1" t="s">
        <v>21</v>
      </c>
      <c r="C17" s="3">
        <v>42863</v>
      </c>
      <c r="D17" s="4">
        <v>2790</v>
      </c>
      <c r="E17" s="4">
        <v>2790</v>
      </c>
      <c r="F17" s="5">
        <v>3.2399999999999998E-2</v>
      </c>
      <c r="G17" s="5">
        <v>0.02</v>
      </c>
      <c r="H17" s="5">
        <v>5.1999999999999998E-2</v>
      </c>
    </row>
    <row r="18" spans="2:8">
      <c r="B18" s="7" t="s">
        <v>15</v>
      </c>
      <c r="C18" s="8">
        <v>42795</v>
      </c>
      <c r="D18" s="9">
        <v>500</v>
      </c>
      <c r="E18" s="9">
        <v>500</v>
      </c>
      <c r="F18" s="10">
        <v>3.32E-2</v>
      </c>
      <c r="G18" s="11" t="s">
        <v>19</v>
      </c>
      <c r="H18" s="10">
        <v>3.3000000000000002E-2</v>
      </c>
    </row>
    <row r="19" spans="2:8">
      <c r="B19" s="53" t="s">
        <v>22</v>
      </c>
      <c r="C19" s="54"/>
      <c r="D19" s="55">
        <f>AVERAGE(D6:D18)</f>
        <v>1743.1923076923076</v>
      </c>
      <c r="E19" s="55">
        <f>AVERAGE(E6:E18)</f>
        <v>1918.8230769230772</v>
      </c>
      <c r="F19" s="56">
        <f>AVERAGE(F6:F18)</f>
        <v>2.9407692307692305E-2</v>
      </c>
      <c r="G19" s="56">
        <f>AVERAGE(G6:G18)</f>
        <v>2.7245454545454548E-2</v>
      </c>
      <c r="H19" s="56">
        <f>AVERAGE(H6:H18)</f>
        <v>5.1846153846153847E-2</v>
      </c>
    </row>
    <row r="20" spans="2:8">
      <c r="B20" s="57" t="s">
        <v>23</v>
      </c>
      <c r="C20" s="58"/>
      <c r="D20" s="59">
        <f>MEDIAN(D6:D18)</f>
        <v>1500.2</v>
      </c>
      <c r="E20" s="59">
        <f>MEDIAN(E6:E18)</f>
        <v>1672.5</v>
      </c>
      <c r="F20" s="60">
        <f>MEDIAN(F6:F18)</f>
        <v>3.2399999999999998E-2</v>
      </c>
      <c r="G20" s="60">
        <f>MEDIAN(G6:G18)</f>
        <v>3.2500000000000001E-2</v>
      </c>
      <c r="H20" s="60">
        <f>MEDIAN(H6:H18)</f>
        <v>0.05</v>
      </c>
    </row>
    <row r="22" spans="2:8">
      <c r="B22" s="1" t="s">
        <v>24</v>
      </c>
    </row>
    <row r="23" spans="2:8">
      <c r="B23" s="1" t="s">
        <v>25</v>
      </c>
    </row>
    <row r="24" spans="2:8">
      <c r="B24" s="1" t="s">
        <v>26</v>
      </c>
    </row>
    <row r="25" spans="2:8">
      <c r="B25" s="1" t="s">
        <v>27</v>
      </c>
    </row>
  </sheetData>
  <pageMargins left="0.7" right="0.7" top="0.75" bottom="0.75" header="0.3" footer="0.3"/>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6B4E5-EB0F-467C-91D7-0323C798D9DE}">
  <dimension ref="A1:I33"/>
  <sheetViews>
    <sheetView view="pageBreakPreview" zoomScale="60" zoomScaleNormal="100" workbookViewId="0">
      <selection activeCell="B30" sqref="B30"/>
    </sheetView>
  </sheetViews>
  <sheetFormatPr defaultColWidth="9.33203125" defaultRowHeight="12.75"/>
  <cols>
    <col min="1" max="1" width="9.33203125" style="1"/>
    <col min="2" max="2" width="12.6640625" style="1" customWidth="1"/>
    <col min="3" max="3" width="25.5" style="1" customWidth="1"/>
    <col min="4" max="4" width="27" style="2" bestFit="1" customWidth="1"/>
    <col min="5" max="5" width="42" style="2" customWidth="1"/>
    <col min="6" max="6" width="19.83203125" style="2" customWidth="1"/>
    <col min="7" max="7" width="31" style="2" customWidth="1"/>
    <col min="8" max="8" width="31.33203125" style="2" customWidth="1"/>
    <col min="9" max="9" width="4.6640625" style="1" customWidth="1"/>
    <col min="10" max="16384" width="9.33203125" style="1"/>
  </cols>
  <sheetData>
    <row r="1" spans="1:9" ht="18" customHeight="1">
      <c r="A1" s="12" t="s">
        <v>28</v>
      </c>
      <c r="B1" s="12"/>
      <c r="C1" s="12"/>
      <c r="D1" s="12"/>
      <c r="E1" s="12"/>
      <c r="F1" s="12"/>
      <c r="G1" s="12"/>
      <c r="H1" s="12"/>
    </row>
    <row r="2" spans="1:9" ht="26.1" customHeight="1">
      <c r="B2" s="61" t="s">
        <v>1</v>
      </c>
      <c r="C2" s="61"/>
      <c r="D2" s="19" t="s">
        <v>29</v>
      </c>
      <c r="E2" s="19" t="s">
        <v>30</v>
      </c>
      <c r="F2" s="19" t="s">
        <v>5</v>
      </c>
      <c r="G2" s="18" t="s">
        <v>31</v>
      </c>
      <c r="H2" s="20" t="s">
        <v>32</v>
      </c>
      <c r="I2" s="15"/>
    </row>
    <row r="3" spans="1:9" ht="15" customHeight="1">
      <c r="B3" s="62" t="s">
        <v>8</v>
      </c>
      <c r="C3" s="62"/>
      <c r="D3" s="34" t="s">
        <v>9</v>
      </c>
      <c r="E3" s="34" t="s">
        <v>10</v>
      </c>
      <c r="F3" s="34" t="s">
        <v>11</v>
      </c>
      <c r="G3" s="35" t="s">
        <v>11</v>
      </c>
      <c r="H3" s="36" t="s">
        <v>11</v>
      </c>
      <c r="I3" s="17"/>
    </row>
    <row r="4" spans="1:9" ht="15.95" customHeight="1">
      <c r="B4" s="63" t="s">
        <v>12</v>
      </c>
      <c r="C4" s="63"/>
      <c r="D4" s="3">
        <v>45427</v>
      </c>
      <c r="E4" s="4">
        <v>2750</v>
      </c>
      <c r="F4" s="21" t="s">
        <v>33</v>
      </c>
      <c r="G4" s="22" t="s">
        <v>34</v>
      </c>
      <c r="H4" s="23">
        <v>8.0000000000000002E-3</v>
      </c>
      <c r="I4" s="17"/>
    </row>
    <row r="5" spans="1:9" ht="15" customHeight="1">
      <c r="B5" s="63" t="s">
        <v>35</v>
      </c>
      <c r="C5" s="63"/>
      <c r="D5" s="3">
        <v>45415</v>
      </c>
      <c r="E5" s="4">
        <v>5190.3999999999996</v>
      </c>
      <c r="F5" s="21" t="s">
        <v>33</v>
      </c>
      <c r="G5" s="22" t="s">
        <v>36</v>
      </c>
      <c r="H5" s="24" t="s">
        <v>37</v>
      </c>
      <c r="I5" s="17"/>
    </row>
    <row r="6" spans="1:9" ht="15.95" customHeight="1">
      <c r="B6" s="63" t="s">
        <v>38</v>
      </c>
      <c r="C6" s="63"/>
      <c r="D6" s="3">
        <v>45246</v>
      </c>
      <c r="E6" s="4">
        <v>2338.4</v>
      </c>
      <c r="F6" s="21" t="s">
        <v>33</v>
      </c>
      <c r="G6" s="22" t="s">
        <v>34</v>
      </c>
      <c r="H6" s="24" t="s">
        <v>37</v>
      </c>
      <c r="I6" s="17"/>
    </row>
    <row r="7" spans="1:9" ht="15" customHeight="1">
      <c r="B7" s="63" t="s">
        <v>39</v>
      </c>
      <c r="C7" s="63"/>
      <c r="D7" s="3">
        <v>45244</v>
      </c>
      <c r="E7" s="4">
        <v>600</v>
      </c>
      <c r="F7" s="21" t="s">
        <v>33</v>
      </c>
      <c r="G7" s="22" t="s">
        <v>34</v>
      </c>
      <c r="H7" s="23">
        <v>8.0000000000000002E-3</v>
      </c>
      <c r="I7" s="17"/>
    </row>
    <row r="8" spans="1:9" ht="15.95" customHeight="1">
      <c r="B8" s="63" t="s">
        <v>15</v>
      </c>
      <c r="C8" s="63"/>
      <c r="D8" s="3">
        <v>45188</v>
      </c>
      <c r="E8" s="4">
        <v>500</v>
      </c>
      <c r="F8" s="21" t="s">
        <v>33</v>
      </c>
      <c r="G8" s="22" t="s">
        <v>40</v>
      </c>
      <c r="H8" s="23">
        <v>0.01</v>
      </c>
      <c r="I8" s="17"/>
    </row>
    <row r="9" spans="1:9" ht="15" customHeight="1">
      <c r="B9" s="63" t="s">
        <v>41</v>
      </c>
      <c r="C9" s="63"/>
      <c r="D9" s="3">
        <v>45184</v>
      </c>
      <c r="E9" s="4">
        <v>3433.3</v>
      </c>
      <c r="F9" s="21" t="s">
        <v>33</v>
      </c>
      <c r="G9" s="22" t="s">
        <v>34</v>
      </c>
      <c r="H9" s="24" t="s">
        <v>37</v>
      </c>
      <c r="I9" s="17"/>
    </row>
    <row r="10" spans="1:9" ht="15.95" customHeight="1">
      <c r="B10" s="63" t="s">
        <v>16</v>
      </c>
      <c r="C10" s="63"/>
      <c r="D10" s="3">
        <v>44875</v>
      </c>
      <c r="E10" s="4">
        <v>1998.6</v>
      </c>
      <c r="F10" s="21" t="s">
        <v>33</v>
      </c>
      <c r="G10" s="22" t="s">
        <v>34</v>
      </c>
      <c r="H10" s="24" t="s">
        <v>37</v>
      </c>
      <c r="I10" s="17"/>
    </row>
    <row r="11" spans="1:9" ht="15" customHeight="1">
      <c r="B11" s="63" t="s">
        <v>35</v>
      </c>
      <c r="C11" s="63"/>
      <c r="D11" s="3">
        <v>44505</v>
      </c>
      <c r="E11" s="4">
        <v>3930.2</v>
      </c>
      <c r="F11" s="21" t="s">
        <v>33</v>
      </c>
      <c r="G11" s="22" t="s">
        <v>36</v>
      </c>
      <c r="H11" s="24" t="s">
        <v>37</v>
      </c>
      <c r="I11" s="17"/>
    </row>
    <row r="12" spans="1:9" ht="15.95" customHeight="1">
      <c r="B12" s="63" t="s">
        <v>42</v>
      </c>
      <c r="C12" s="63"/>
      <c r="D12" s="3">
        <v>44435</v>
      </c>
      <c r="E12" s="4">
        <v>63.1</v>
      </c>
      <c r="F12" s="21" t="s">
        <v>33</v>
      </c>
      <c r="G12" s="22" t="s">
        <v>34</v>
      </c>
      <c r="H12" s="24" t="s">
        <v>37</v>
      </c>
      <c r="I12" s="17"/>
    </row>
    <row r="13" spans="1:9" ht="15" customHeight="1">
      <c r="B13" s="63" t="s">
        <v>39</v>
      </c>
      <c r="C13" s="63"/>
      <c r="D13" s="3">
        <v>44420</v>
      </c>
      <c r="E13" s="4">
        <v>600</v>
      </c>
      <c r="F13" s="21" t="s">
        <v>33</v>
      </c>
      <c r="G13" s="22" t="s">
        <v>34</v>
      </c>
      <c r="H13" s="23">
        <v>0.01</v>
      </c>
      <c r="I13" s="17"/>
    </row>
    <row r="14" spans="1:9" ht="15.95" customHeight="1">
      <c r="B14" s="63" t="s">
        <v>41</v>
      </c>
      <c r="C14" s="63"/>
      <c r="D14" s="3">
        <v>44181</v>
      </c>
      <c r="E14" s="4">
        <v>3234.8</v>
      </c>
      <c r="F14" s="21" t="s">
        <v>33</v>
      </c>
      <c r="G14" s="22" t="s">
        <v>34</v>
      </c>
      <c r="H14" s="24" t="s">
        <v>37</v>
      </c>
      <c r="I14" s="17"/>
    </row>
    <row r="15" spans="1:9" ht="15" customHeight="1">
      <c r="B15" s="63" t="s">
        <v>13</v>
      </c>
      <c r="C15" s="63"/>
      <c r="D15" s="3">
        <v>44172</v>
      </c>
      <c r="E15" s="4">
        <v>1000</v>
      </c>
      <c r="F15" s="21" t="s">
        <v>33</v>
      </c>
      <c r="G15" s="22" t="s">
        <v>34</v>
      </c>
      <c r="H15" s="24" t="s">
        <v>37</v>
      </c>
      <c r="I15" s="17"/>
    </row>
    <row r="16" spans="1:9" ht="15.95" customHeight="1">
      <c r="B16" s="63" t="s">
        <v>38</v>
      </c>
      <c r="C16" s="63"/>
      <c r="D16" s="3">
        <v>44141</v>
      </c>
      <c r="E16" s="4">
        <v>1305</v>
      </c>
      <c r="F16" s="21" t="s">
        <v>33</v>
      </c>
      <c r="G16" s="22" t="s">
        <v>34</v>
      </c>
      <c r="H16" s="24" t="s">
        <v>37</v>
      </c>
      <c r="I16" s="17"/>
    </row>
    <row r="17" spans="2:9" ht="15" customHeight="1">
      <c r="B17" s="63" t="s">
        <v>41</v>
      </c>
      <c r="C17" s="63"/>
      <c r="D17" s="3">
        <v>44006</v>
      </c>
      <c r="E17" s="4">
        <v>681.9</v>
      </c>
      <c r="F17" s="21" t="s">
        <v>33</v>
      </c>
      <c r="G17" s="22" t="s">
        <v>34</v>
      </c>
      <c r="H17" s="24" t="s">
        <v>37</v>
      </c>
      <c r="I17" s="17"/>
    </row>
    <row r="18" spans="2:9" ht="15.95" customHeight="1">
      <c r="B18" s="63" t="s">
        <v>16</v>
      </c>
      <c r="C18" s="63"/>
      <c r="D18" s="3">
        <v>43777</v>
      </c>
      <c r="E18" s="4">
        <v>1984.2</v>
      </c>
      <c r="F18" s="21" t="s">
        <v>33</v>
      </c>
      <c r="G18" s="22" t="s">
        <v>34</v>
      </c>
      <c r="H18" s="24" t="s">
        <v>37</v>
      </c>
      <c r="I18" s="17"/>
    </row>
    <row r="19" spans="2:9" ht="15" customHeight="1">
      <c r="B19" s="63" t="s">
        <v>39</v>
      </c>
      <c r="C19" s="63"/>
      <c r="D19" s="3">
        <v>43657</v>
      </c>
      <c r="E19" s="4">
        <v>600</v>
      </c>
      <c r="F19" s="21" t="s">
        <v>33</v>
      </c>
      <c r="G19" s="22" t="s">
        <v>34</v>
      </c>
      <c r="H19" s="23">
        <v>1.6E-2</v>
      </c>
      <c r="I19" s="17"/>
    </row>
    <row r="20" spans="2:9" ht="15.95" customHeight="1">
      <c r="B20" s="63" t="s">
        <v>15</v>
      </c>
      <c r="C20" s="63"/>
      <c r="D20" s="3">
        <v>43444</v>
      </c>
      <c r="E20" s="4">
        <v>500</v>
      </c>
      <c r="F20" s="21" t="s">
        <v>33</v>
      </c>
      <c r="G20" s="22" t="s">
        <v>34</v>
      </c>
      <c r="H20" s="23">
        <v>1.4E-2</v>
      </c>
      <c r="I20" s="17"/>
    </row>
    <row r="21" spans="2:9" ht="15" customHeight="1">
      <c r="B21" s="63" t="s">
        <v>35</v>
      </c>
      <c r="C21" s="63"/>
      <c r="D21" s="3">
        <v>43322</v>
      </c>
      <c r="E21" s="4">
        <v>3075.4</v>
      </c>
      <c r="F21" s="21" t="s">
        <v>33</v>
      </c>
      <c r="G21" s="22" t="s">
        <v>36</v>
      </c>
      <c r="H21" s="23">
        <v>8.9999999999999993E-3</v>
      </c>
      <c r="I21" s="17"/>
    </row>
    <row r="22" spans="2:9" ht="15.95" customHeight="1">
      <c r="B22" s="63" t="s">
        <v>43</v>
      </c>
      <c r="C22" s="63"/>
      <c r="D22" s="3">
        <v>43279</v>
      </c>
      <c r="E22" s="4">
        <v>2000</v>
      </c>
      <c r="F22" s="21" t="s">
        <v>33</v>
      </c>
      <c r="G22" s="22" t="s">
        <v>34</v>
      </c>
      <c r="H22" s="23">
        <v>8.9999999999999993E-3</v>
      </c>
      <c r="I22" s="17"/>
    </row>
    <row r="23" spans="2:9" ht="15.95" customHeight="1">
      <c r="B23" s="63" t="s">
        <v>15</v>
      </c>
      <c r="C23" s="63"/>
      <c r="D23" s="3">
        <v>43185</v>
      </c>
      <c r="E23" s="4">
        <v>500</v>
      </c>
      <c r="F23" s="21" t="s">
        <v>33</v>
      </c>
      <c r="G23" s="22" t="s">
        <v>34</v>
      </c>
      <c r="H23" s="24" t="s">
        <v>37</v>
      </c>
      <c r="I23" s="17"/>
    </row>
    <row r="24" spans="2:9" ht="15" customHeight="1">
      <c r="B24" s="63" t="s">
        <v>16</v>
      </c>
      <c r="C24" s="63"/>
      <c r="D24" s="3">
        <v>43151</v>
      </c>
      <c r="E24" s="4">
        <v>1264.8</v>
      </c>
      <c r="F24" s="21" t="s">
        <v>33</v>
      </c>
      <c r="G24" s="22" t="s">
        <v>34</v>
      </c>
      <c r="H24" s="24" t="s">
        <v>37</v>
      </c>
      <c r="I24" s="17"/>
    </row>
    <row r="25" spans="2:9" ht="15.95" customHeight="1">
      <c r="B25" s="63" t="s">
        <v>41</v>
      </c>
      <c r="C25" s="63"/>
      <c r="D25" s="3">
        <v>43070</v>
      </c>
      <c r="E25" s="4">
        <v>3220.1</v>
      </c>
      <c r="F25" s="21" t="s">
        <v>33</v>
      </c>
      <c r="G25" s="22" t="s">
        <v>34</v>
      </c>
      <c r="H25" s="24" t="s">
        <v>37</v>
      </c>
      <c r="I25" s="17"/>
    </row>
    <row r="26" spans="2:9" ht="15" customHeight="1">
      <c r="B26" s="64" t="s">
        <v>44</v>
      </c>
      <c r="C26" s="64"/>
      <c r="D26" s="3">
        <v>42815</v>
      </c>
      <c r="E26" s="9">
        <v>1335.2</v>
      </c>
      <c r="F26" s="25" t="s">
        <v>33</v>
      </c>
      <c r="G26" s="26" t="s">
        <v>34</v>
      </c>
      <c r="H26" s="27" t="s">
        <v>37</v>
      </c>
      <c r="I26" s="17"/>
    </row>
    <row r="27" spans="2:9" ht="15.95" customHeight="1">
      <c r="B27" s="65" t="s">
        <v>22</v>
      </c>
      <c r="C27" s="65"/>
      <c r="D27" s="29"/>
      <c r="E27" s="28">
        <f>AVERAGE(E4:E26)</f>
        <v>1830.669565217391</v>
      </c>
      <c r="F27" s="30"/>
      <c r="G27" s="31"/>
      <c r="H27" s="32">
        <v>0.01</v>
      </c>
      <c r="I27" s="17"/>
    </row>
    <row r="28" spans="2:9" ht="15.6" customHeight="1">
      <c r="B28" s="65" t="s">
        <v>23</v>
      </c>
      <c r="C28" s="65"/>
      <c r="D28" s="29"/>
      <c r="E28" s="28">
        <f>MEDIAN(E4:E26)</f>
        <v>1335.2</v>
      </c>
      <c r="F28" s="30"/>
      <c r="G28" s="31"/>
      <c r="H28" s="33">
        <v>0.01</v>
      </c>
      <c r="I28" s="17"/>
    </row>
    <row r="30" spans="2:9">
      <c r="B30" s="1" t="s">
        <v>24</v>
      </c>
    </row>
    <row r="31" spans="2:9">
      <c r="B31" s="1" t="s">
        <v>45</v>
      </c>
    </row>
    <row r="32" spans="2:9" ht="15.75">
      <c r="B32" s="1" t="s">
        <v>46</v>
      </c>
      <c r="E32" s="12"/>
    </row>
    <row r="33" spans="2:2">
      <c r="B33" s="1" t="s">
        <v>47</v>
      </c>
    </row>
  </sheetData>
  <mergeCells count="27">
    <mergeCell ref="B25:C25"/>
    <mergeCell ref="B26:C26"/>
    <mergeCell ref="B27:C27"/>
    <mergeCell ref="B28:C28"/>
    <mergeCell ref="B19:C19"/>
    <mergeCell ref="B20:C20"/>
    <mergeCell ref="B21:C21"/>
    <mergeCell ref="B22:C22"/>
    <mergeCell ref="B23:C23"/>
    <mergeCell ref="B24:C24"/>
    <mergeCell ref="B18:C18"/>
    <mergeCell ref="B7:C7"/>
    <mergeCell ref="B8:C8"/>
    <mergeCell ref="B9:C9"/>
    <mergeCell ref="B10:C10"/>
    <mergeCell ref="B11:C11"/>
    <mergeCell ref="B12:C12"/>
    <mergeCell ref="B13:C13"/>
    <mergeCell ref="B14:C14"/>
    <mergeCell ref="B15:C15"/>
    <mergeCell ref="B16:C16"/>
    <mergeCell ref="B17:C17"/>
    <mergeCell ref="B2:C2"/>
    <mergeCell ref="B3:C3"/>
    <mergeCell ref="B4:C4"/>
    <mergeCell ref="B5:C5"/>
    <mergeCell ref="B6:C6"/>
  </mergeCell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tabSelected="1" view="pageBreakPreview" zoomScale="60" zoomScaleNormal="100" workbookViewId="0">
      <selection activeCell="D12" sqref="D12"/>
    </sheetView>
  </sheetViews>
  <sheetFormatPr defaultColWidth="9.33203125" defaultRowHeight="12.75"/>
  <cols>
    <col min="1" max="1" width="9.33203125" style="1"/>
    <col min="2" max="2" width="25.5" style="1" customWidth="1"/>
    <col min="3" max="3" width="27.5" style="1" bestFit="1" customWidth="1"/>
    <col min="4" max="4" width="44.33203125" style="1" bestFit="1" customWidth="1"/>
    <col min="5" max="5" width="30.33203125" style="1" customWidth="1"/>
    <col min="6" max="6" width="25.5" style="1" customWidth="1"/>
    <col min="7" max="7" width="37.5" style="1" customWidth="1"/>
    <col min="8" max="8" width="4.6640625" style="1" customWidth="1"/>
    <col min="9" max="16384" width="9.33203125" style="1"/>
  </cols>
  <sheetData>
    <row r="1" spans="1:8" ht="20.25" customHeight="1">
      <c r="A1" s="12" t="s">
        <v>48</v>
      </c>
      <c r="B1" s="37"/>
      <c r="C1" s="37"/>
      <c r="D1" s="37"/>
      <c r="E1" s="37"/>
      <c r="F1" s="37"/>
      <c r="G1" s="39"/>
      <c r="H1" s="37"/>
    </row>
    <row r="2" spans="1:8" ht="42.75" customHeight="1">
      <c r="B2" s="40" t="s">
        <v>1</v>
      </c>
      <c r="C2" s="40" t="s">
        <v>49</v>
      </c>
      <c r="D2" s="40" t="s">
        <v>50</v>
      </c>
      <c r="E2" s="68" t="s">
        <v>51</v>
      </c>
      <c r="F2" s="68"/>
      <c r="G2" s="41" t="s">
        <v>52</v>
      </c>
      <c r="H2" s="15"/>
    </row>
    <row r="3" spans="1:8" ht="15.95" customHeight="1">
      <c r="B3" s="38" t="s">
        <v>8</v>
      </c>
      <c r="C3" s="16" t="s">
        <v>11</v>
      </c>
      <c r="D3" s="16" t="s">
        <v>11</v>
      </c>
      <c r="E3" s="69" t="s">
        <v>53</v>
      </c>
      <c r="F3" s="69"/>
      <c r="G3" s="17"/>
      <c r="H3" s="17"/>
    </row>
    <row r="4" spans="1:8" ht="15.95" customHeight="1">
      <c r="B4" s="42" t="s">
        <v>39</v>
      </c>
      <c r="C4" s="43">
        <v>5.8000000000000003E-2</v>
      </c>
      <c r="D4" s="43">
        <v>0.35799999999999998</v>
      </c>
      <c r="E4" s="70">
        <v>296.5</v>
      </c>
      <c r="F4" s="70"/>
      <c r="G4" s="48">
        <v>0.02</v>
      </c>
      <c r="H4" s="17"/>
    </row>
    <row r="5" spans="1:8" ht="15.95" customHeight="1">
      <c r="B5" s="42" t="s">
        <v>15</v>
      </c>
      <c r="C5" s="43">
        <v>3.9E-2</v>
      </c>
      <c r="D5" s="44">
        <v>0.36799999999999999</v>
      </c>
      <c r="E5" s="70">
        <v>429.9</v>
      </c>
      <c r="F5" s="70"/>
      <c r="G5" s="48">
        <v>0.02</v>
      </c>
      <c r="H5" s="17"/>
    </row>
    <row r="6" spans="1:8" ht="15.95" customHeight="1">
      <c r="B6" s="45" t="s">
        <v>13</v>
      </c>
      <c r="C6" s="46">
        <v>6.4000000000000001E-2</v>
      </c>
      <c r="D6" s="47">
        <v>0.33</v>
      </c>
      <c r="E6" s="70">
        <v>1314.7</v>
      </c>
      <c r="F6" s="70"/>
      <c r="G6" s="49">
        <v>0.02</v>
      </c>
      <c r="H6" s="17"/>
    </row>
    <row r="7" spans="1:8" ht="15.95" customHeight="1">
      <c r="B7" s="50" t="s">
        <v>22</v>
      </c>
      <c r="C7" s="51"/>
      <c r="D7" s="52">
        <f>AVERAGE(D4:D6)</f>
        <v>0.35200000000000004</v>
      </c>
      <c r="E7" s="66">
        <f>AVERAGE(E4:F6)</f>
        <v>680.36666666666667</v>
      </c>
      <c r="F7" s="67"/>
      <c r="G7" s="52">
        <f>AVERAGE(G4:G6)</f>
        <v>0.02</v>
      </c>
      <c r="H7" s="17"/>
    </row>
    <row r="8" spans="1:8" ht="17.100000000000001" customHeight="1">
      <c r="B8" s="50" t="s">
        <v>23</v>
      </c>
      <c r="C8" s="51"/>
      <c r="D8" s="52">
        <f>MEDIAN((D4:D6))</f>
        <v>0.35799999999999998</v>
      </c>
      <c r="E8" s="66">
        <f>MEDIAN(E4:F6)</f>
        <v>429.9</v>
      </c>
      <c r="F8" s="67"/>
      <c r="G8" s="52">
        <f>MEDIAN((G4:G6))</f>
        <v>0.02</v>
      </c>
      <c r="H8" s="17"/>
    </row>
    <row r="10" spans="1:8">
      <c r="B10" s="1" t="s">
        <v>24</v>
      </c>
    </row>
    <row r="11" spans="1:8">
      <c r="B11" s="1" t="s">
        <v>54</v>
      </c>
    </row>
    <row r="12" spans="1:8">
      <c r="B12" s="1" t="s">
        <v>55</v>
      </c>
    </row>
  </sheetData>
  <mergeCells count="7">
    <mergeCell ref="E7:F7"/>
    <mergeCell ref="E8:F8"/>
    <mergeCell ref="E2:F2"/>
    <mergeCell ref="E3:F3"/>
    <mergeCell ref="E4:F4"/>
    <mergeCell ref="E5:F5"/>
    <mergeCell ref="E6:F6"/>
  </mergeCells>
  <pageMargins left="0.7" right="0.7"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6f1b9f00-8d2c-4c36-af1d-c0006bf6acbf" ContentTypeId="0x0101" PreviousValue="false" LastSyncTimeStamp="2023-05-18T09:52:25.73Z"/>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531430233A46584FB15788597374F1B4" ma:contentTypeVersion="4" ma:contentTypeDescription="Create a new document." ma:contentTypeScope="" ma:versionID="2b3f1eb0d6cd8e91bee5d1bf071fb43d">
  <xsd:schema xmlns:xsd="http://www.w3.org/2001/XMLSchema" xmlns:xs="http://www.w3.org/2001/XMLSchema" xmlns:p="http://schemas.microsoft.com/office/2006/metadata/properties" xmlns:ns2="a5538768-3d78-43e9-a45f-a2180521e8cf" xmlns:ns3="8d75b178-561e-4791-abdf-0ca6755f23fd" targetNamespace="http://schemas.microsoft.com/office/2006/metadata/properties" ma:root="true" ma:fieldsID="97e211c3b58786da6ada4b0374432bfc" ns2:_="" ns3:_="">
    <xsd:import namespace="a5538768-3d78-43e9-a45f-a2180521e8cf"/>
    <xsd:import namespace="8d75b178-561e-4791-abdf-0ca6755f23f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d75b178-561e-4791-abdf-0ca6755f23f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9AE31F-6733-49B9-AEC1-1EDCE6A2FFCC}"/>
</file>

<file path=customXml/itemProps2.xml><?xml version="1.0" encoding="utf-8"?>
<ds:datastoreItem xmlns:ds="http://schemas.openxmlformats.org/officeDocument/2006/customXml" ds:itemID="{1FFDFB0A-2CE7-42F5-8614-64979B8ED9FB}"/>
</file>

<file path=customXml/itemProps3.xml><?xml version="1.0" encoding="utf-8"?>
<ds:datastoreItem xmlns:ds="http://schemas.openxmlformats.org/officeDocument/2006/customXml" ds:itemID="{EC6B5C03-BEA7-4AE4-8C35-D4AE4E38A422}"/>
</file>

<file path=customXml/itemProps4.xml><?xml version="1.0" encoding="utf-8"?>
<ds:datastoreItem xmlns:ds="http://schemas.openxmlformats.org/officeDocument/2006/customXml" ds:itemID="{545276D3-B558-4618-8AB5-392133FE429B}"/>
</file>

<file path=customXml/itemProps5.xml><?xml version="1.0" encoding="utf-8"?>
<ds:datastoreItem xmlns:ds="http://schemas.openxmlformats.org/officeDocument/2006/customXml" ds:itemID="{4B7CDA22-D629-4FED-A0EF-8A6A102120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Monforton</dc:creator>
  <cp:keywords/>
  <dc:description/>
  <cp:lastModifiedBy>Dennis O'Leary</cp:lastModifiedBy>
  <cp:revision/>
  <dcterms:created xsi:type="dcterms:W3CDTF">2024-08-20T21:19:52Z</dcterms:created>
  <dcterms:modified xsi:type="dcterms:W3CDTF">2024-10-05T12:56:29Z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2024-08-16T00:00:00Z</vt:filetime>
  </property>
  <property fmtid="{D5CDD505-2E9C-101B-9397-08002B2CF9AE}" pid="3" name="Creator">
    <vt:lpwstr>Microsoft® PowerPoint® for Microsoft 365</vt:lpwstr>
  </property>
  <property fmtid="{D5CDD505-2E9C-101B-9397-08002B2CF9AE}" pid="4" name="LastSaved">
    <vt:filetime>2024-08-20T00:00:00Z</vt:filetime>
  </property>
  <property fmtid="{D5CDD505-2E9C-101B-9397-08002B2CF9AE}" pid="5" name="Producer">
    <vt:lpwstr>Microsoft® PowerPoint® for Microsoft 365</vt:lpwstr>
  </property>
  <property fmtid="{D5CDD505-2E9C-101B-9397-08002B2CF9AE}" pid="6" name="MSIP_Label_b1a6f161-e42b-4c47-8f69-f6a81e023e2d_Enabled">
    <vt:lpwstr>true</vt:lpwstr>
  </property>
  <property fmtid="{D5CDD505-2E9C-101B-9397-08002B2CF9AE}" pid="7" name="MSIP_Label_b1a6f161-e42b-4c47-8f69-f6a81e023e2d_SetDate">
    <vt:lpwstr>2024-08-20T22:38:54Z</vt:lpwstr>
  </property>
  <property fmtid="{D5CDD505-2E9C-101B-9397-08002B2CF9AE}" pid="8" name="MSIP_Label_b1a6f161-e42b-4c47-8f69-f6a81e023e2d_Method">
    <vt:lpwstr>Standard</vt:lpwstr>
  </property>
  <property fmtid="{D5CDD505-2E9C-101B-9397-08002B2CF9AE}" pid="9" name="MSIP_Label_b1a6f161-e42b-4c47-8f69-f6a81e023e2d_Name">
    <vt:lpwstr>b1a6f161-e42b-4c47-8f69-f6a81e023e2d</vt:lpwstr>
  </property>
  <property fmtid="{D5CDD505-2E9C-101B-9397-08002B2CF9AE}" pid="10" name="MSIP_Label_b1a6f161-e42b-4c47-8f69-f6a81e023e2d_SiteId">
    <vt:lpwstr>271df5c2-953a-497b-93ad-7adf7a4b3cd7</vt:lpwstr>
  </property>
  <property fmtid="{D5CDD505-2E9C-101B-9397-08002B2CF9AE}" pid="11" name="MSIP_Label_b1a6f161-e42b-4c47-8f69-f6a81e023e2d_ActionId">
    <vt:lpwstr>fdae74ec-095b-4779-8158-05647c9a7c26</vt:lpwstr>
  </property>
  <property fmtid="{D5CDD505-2E9C-101B-9397-08002B2CF9AE}" pid="12" name="MSIP_Label_b1a6f161-e42b-4c47-8f69-f6a81e023e2d_ContentBits">
    <vt:lpwstr>0</vt:lpwstr>
  </property>
  <property fmtid="{D5CDD505-2E9C-101B-9397-08002B2CF9AE}" pid="13" name="_AdHocReviewCycleID">
    <vt:i4>1149562597</vt:i4>
  </property>
  <property fmtid="{D5CDD505-2E9C-101B-9397-08002B2CF9AE}" pid="14" name="_NewReviewCycle">
    <vt:lpwstr/>
  </property>
  <property fmtid="{D5CDD505-2E9C-101B-9397-08002B2CF9AE}" pid="15" name="_EmailSubject">
    <vt:lpwstr>Undertaking Response </vt:lpwstr>
  </property>
  <property fmtid="{D5CDD505-2E9C-101B-9397-08002B2CF9AE}" pid="16" name="_AuthorEmail">
    <vt:lpwstr>Dwayne.Dawkins@enbridge.com</vt:lpwstr>
  </property>
  <property fmtid="{D5CDD505-2E9C-101B-9397-08002B2CF9AE}" pid="17" name="_AuthorEmailDisplayName">
    <vt:lpwstr>Dwayne Dawkins</vt:lpwstr>
  </property>
  <property fmtid="{D5CDD505-2E9C-101B-9397-08002B2CF9AE}" pid="18" name="_PreviousAdHocReviewCycleID">
    <vt:i4>487762902</vt:i4>
  </property>
  <property fmtid="{D5CDD505-2E9C-101B-9397-08002B2CF9AE}" pid="19" name="_ReviewingToolsShownOnce">
    <vt:lpwstr/>
  </property>
  <property fmtid="{D5CDD505-2E9C-101B-9397-08002B2CF9AE}" pid="20" name="ContentTypeId">
    <vt:lpwstr>0x010100531430233A46584FB15788597374F1B4</vt:lpwstr>
  </property>
</Properties>
</file>