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4-0063-CostofCapital/Undertakings/"/>
    </mc:Choice>
  </mc:AlternateContent>
  <xr:revisionPtr revIDLastSave="0" documentId="8_{C09951FB-98AA-4B6B-B2B5-00038B4D6472}" xr6:coauthVersionLast="47" xr6:coauthVersionMax="47" xr10:uidLastSave="{00000000-0000-0000-0000-000000000000}"/>
  <bookViews>
    <workbookView xWindow="-120" yWindow="-120" windowWidth="29040" windowHeight="15840" xr2:uid="{4F433E79-9B5D-4003-9AA2-E8B483E48E7E}"/>
  </bookViews>
  <sheets>
    <sheet name="OEB parameters" sheetId="4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25" i="4" s="1"/>
  <c r="H24" i="4"/>
  <c r="H25" i="4" s="1"/>
  <c r="H23" i="4"/>
  <c r="G24" i="4"/>
  <c r="G25" i="4" s="1"/>
  <c r="G23" i="4"/>
  <c r="F23" i="4"/>
  <c r="B24" i="4"/>
  <c r="B25" i="4" s="1"/>
  <c r="B23" i="4"/>
  <c r="E23" i="4"/>
  <c r="E24" i="4"/>
  <c r="D23" i="4"/>
  <c r="D24" i="4"/>
  <c r="E25" i="4" l="1"/>
  <c r="D25" i="4"/>
</calcChain>
</file>

<file path=xl/sharedStrings.xml><?xml version="1.0" encoding="utf-8"?>
<sst xmlns="http://schemas.openxmlformats.org/spreadsheetml/2006/main" count="12" uniqueCount="12">
  <si>
    <t>10/30 spread</t>
  </si>
  <si>
    <t xml:space="preserve"> </t>
  </si>
  <si>
    <t>Average</t>
  </si>
  <si>
    <t>Base</t>
  </si>
  <si>
    <t>OEB Formula Parameters</t>
  </si>
  <si>
    <t>Formula ROE</t>
  </si>
  <si>
    <t xml:space="preserve">LT Debt </t>
  </si>
  <si>
    <t>ST Debt</t>
  </si>
  <si>
    <t>10 yr forecast</t>
  </si>
  <si>
    <t>Util spread</t>
  </si>
  <si>
    <t>STDEV</t>
  </si>
  <si>
    <t>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</si>
</sst>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10" fontId="0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BA31-2C22-49BC-821E-8702EAE290F3}">
  <dimension ref="A1:I27"/>
  <sheetViews>
    <sheetView tabSelected="1" workbookViewId="0">
      <selection activeCell="H25" sqref="H25"/>
    </sheetView>
  </sheetViews>
  <sheetFormatPr defaultRowHeight="15" x14ac:dyDescent="0.25"/>
  <cols>
    <col min="2" max="2" width="11.140625" customWidth="1"/>
    <col min="3" max="3" width="4.5703125" customWidth="1"/>
    <col min="6" max="6" width="11.5703125" bestFit="1" customWidth="1"/>
    <col min="7" max="7" width="10.85546875" customWidth="1"/>
    <col min="9" max="9" width="5.140625" customWidth="1"/>
  </cols>
  <sheetData>
    <row r="1" spans="1:9" x14ac:dyDescent="0.25">
      <c r="A1" s="1" t="s">
        <v>4</v>
      </c>
    </row>
    <row r="3" spans="1:9" ht="30" x14ac:dyDescent="0.25">
      <c r="B3" s="3" t="s">
        <v>5</v>
      </c>
      <c r="C3" s="4"/>
      <c r="D3" s="5" t="s">
        <v>6</v>
      </c>
      <c r="E3" s="5" t="s">
        <v>7</v>
      </c>
      <c r="F3" s="5" t="s">
        <v>8</v>
      </c>
      <c r="G3" s="5" t="s">
        <v>0</v>
      </c>
      <c r="H3" s="5" t="s">
        <v>9</v>
      </c>
      <c r="I3" s="5"/>
    </row>
    <row r="5" spans="1:9" x14ac:dyDescent="0.25">
      <c r="A5" t="s">
        <v>3</v>
      </c>
      <c r="B5" s="2">
        <v>9.7500000000000003E-2</v>
      </c>
      <c r="F5" s="2">
        <v>4.2500000000000003E-2</v>
      </c>
      <c r="H5" s="6">
        <v>1.4149999999999999E-2</v>
      </c>
    </row>
    <row r="7" spans="1:9" x14ac:dyDescent="0.25">
      <c r="A7">
        <v>2010</v>
      </c>
      <c r="B7" s="2">
        <v>9.8500000000000004E-2</v>
      </c>
      <c r="D7" s="2">
        <v>5.8700000000000002E-2</v>
      </c>
      <c r="E7" s="2">
        <v>2.07E-2</v>
      </c>
      <c r="F7" s="2">
        <v>3.9E-2</v>
      </c>
      <c r="G7" s="6">
        <v>5.64E-3</v>
      </c>
      <c r="H7" s="6">
        <v>1.406E-2</v>
      </c>
    </row>
    <row r="8" spans="1:9" x14ac:dyDescent="0.25">
      <c r="A8">
        <v>2011</v>
      </c>
      <c r="B8" s="2">
        <v>9.5799999999999996E-2</v>
      </c>
      <c r="D8" s="2">
        <v>5.3199999999999997E-2</v>
      </c>
      <c r="E8" s="2">
        <v>2.46E-2</v>
      </c>
      <c r="F8" s="2">
        <v>3.5000000000000003E-2</v>
      </c>
      <c r="G8" s="6">
        <v>4.3E-3</v>
      </c>
      <c r="H8" s="6">
        <v>1.392E-2</v>
      </c>
    </row>
    <row r="9" spans="1:9" x14ac:dyDescent="0.25">
      <c r="A9">
        <v>2012</v>
      </c>
      <c r="B9" s="2">
        <v>9.1200000000000003E-2</v>
      </c>
      <c r="D9" s="2">
        <v>4.41E-2</v>
      </c>
      <c r="E9" s="2">
        <v>2.0799999999999999E-2</v>
      </c>
      <c r="F9" s="2">
        <v>2.35E-2</v>
      </c>
      <c r="G9" s="6">
        <v>5.8100000000000001E-3</v>
      </c>
      <c r="H9" s="6">
        <v>1.4789999999999999E-2</v>
      </c>
    </row>
    <row r="10" spans="1:9" x14ac:dyDescent="0.25">
      <c r="A10">
        <v>2013</v>
      </c>
      <c r="B10" s="2">
        <v>8.9800000000000005E-2</v>
      </c>
      <c r="D10" s="2">
        <v>4.1200000000000001E-2</v>
      </c>
      <c r="E10" s="2">
        <v>2.07E-2</v>
      </c>
      <c r="F10" s="2">
        <v>2.1499999999999998E-2</v>
      </c>
      <c r="G10" s="6">
        <v>5.6899999999999997E-3</v>
      </c>
      <c r="H10" s="6">
        <v>1.4030000000000001E-2</v>
      </c>
    </row>
    <row r="11" spans="1:9" x14ac:dyDescent="0.25">
      <c r="A11">
        <v>2014</v>
      </c>
      <c r="B11" s="2">
        <v>9.3600000000000003E-2</v>
      </c>
      <c r="D11" s="2">
        <v>4.8799999999999996E-2</v>
      </c>
      <c r="E11" s="2">
        <v>2.1100000000000001E-2</v>
      </c>
      <c r="F11" s="2">
        <v>2.8999999999999998E-2</v>
      </c>
      <c r="G11" s="6">
        <v>4.96E-3</v>
      </c>
      <c r="H11" s="6">
        <v>1.4829999999999999E-2</v>
      </c>
    </row>
    <row r="12" spans="1:9" x14ac:dyDescent="0.25">
      <c r="A12">
        <v>2015</v>
      </c>
      <c r="B12" s="2">
        <v>9.2999999999999999E-2</v>
      </c>
      <c r="D12" s="2">
        <v>4.7699999999999992E-2</v>
      </c>
      <c r="E12" s="2">
        <v>2.1600000000000001E-2</v>
      </c>
      <c r="F12" s="2">
        <v>2.8500000000000001E-2</v>
      </c>
      <c r="G12" s="6">
        <v>5.3E-3</v>
      </c>
      <c r="H12" s="6">
        <v>1.3860000000000001E-2</v>
      </c>
    </row>
    <row r="13" spans="1:9" x14ac:dyDescent="0.25">
      <c r="A13">
        <v>2016</v>
      </c>
      <c r="B13" s="2">
        <v>9.1899999999999996E-2</v>
      </c>
      <c r="D13" s="2">
        <v>4.5400000000000003E-2</v>
      </c>
      <c r="E13" s="2">
        <v>1.6500000000000001E-2</v>
      </c>
      <c r="F13" s="2">
        <v>1.95E-2</v>
      </c>
      <c r="G13" s="6">
        <v>7.5599999999999999E-3</v>
      </c>
      <c r="H13" s="6">
        <v>1.831E-2</v>
      </c>
    </row>
    <row r="14" spans="1:9" x14ac:dyDescent="0.25">
      <c r="A14">
        <v>2017</v>
      </c>
      <c r="B14" s="2">
        <v>8.7800000000000003E-2</v>
      </c>
      <c r="D14" s="2">
        <v>3.7199999999999997E-2</v>
      </c>
      <c r="E14" s="2">
        <v>1.7600000000000001E-2</v>
      </c>
      <c r="F14" s="2">
        <v>1.4E-2</v>
      </c>
      <c r="G14" s="6">
        <v>6.3699999999999998E-3</v>
      </c>
      <c r="H14" s="6">
        <v>1.6799999999999999E-2</v>
      </c>
    </row>
    <row r="15" spans="1:9" x14ac:dyDescent="0.25">
      <c r="A15">
        <v>2018</v>
      </c>
      <c r="B15" s="2">
        <v>0.09</v>
      </c>
      <c r="D15" s="2">
        <v>4.1599999999999998E-2</v>
      </c>
      <c r="E15" s="2">
        <v>2.29E-2</v>
      </c>
      <c r="F15" s="2">
        <v>2.4E-2</v>
      </c>
      <c r="G15" s="6">
        <v>3.62E-3</v>
      </c>
      <c r="H15" s="6">
        <v>1.3950000000000001E-2</v>
      </c>
    </row>
    <row r="16" spans="1:9" x14ac:dyDescent="0.25">
      <c r="A16">
        <v>2019</v>
      </c>
      <c r="B16" s="2">
        <v>8.9800000000000005E-2</v>
      </c>
      <c r="D16" s="2">
        <v>4.1299999999999996E-2</v>
      </c>
      <c r="E16" s="2">
        <v>2.8199999999999999E-2</v>
      </c>
      <c r="F16" s="2">
        <v>2.7000000000000003E-2</v>
      </c>
      <c r="G16" s="6">
        <v>1.2999999999999999E-4</v>
      </c>
      <c r="H16" s="6">
        <v>1.4160000000000001E-2</v>
      </c>
    </row>
    <row r="17" spans="1:8" x14ac:dyDescent="0.25">
      <c r="A17">
        <v>2020</v>
      </c>
      <c r="B17" s="2">
        <v>8.5199999999999998E-2</v>
      </c>
      <c r="D17" s="2">
        <v>3.2099999999999997E-2</v>
      </c>
      <c r="E17" s="2">
        <v>2.75E-2</v>
      </c>
      <c r="F17" s="2">
        <v>1.4999999999999999E-2</v>
      </c>
      <c r="G17" s="6">
        <v>1.9599999999999999E-3</v>
      </c>
      <c r="H17" s="6">
        <v>1.516E-2</v>
      </c>
    </row>
    <row r="18" spans="1:8" x14ac:dyDescent="0.25">
      <c r="A18">
        <v>2021</v>
      </c>
      <c r="B18" s="2">
        <v>8.3400000000000002E-2</v>
      </c>
      <c r="D18" s="2">
        <v>2.8500000000000001E-2</v>
      </c>
      <c r="E18" s="2">
        <v>1.7500000000000002E-2</v>
      </c>
      <c r="F18" s="2">
        <v>8.5000000000000006E-3</v>
      </c>
      <c r="G18" s="6">
        <v>5.2300000000000003E-3</v>
      </c>
      <c r="H18" s="6">
        <v>1.477E-2</v>
      </c>
    </row>
    <row r="19" spans="1:8" x14ac:dyDescent="0.25">
      <c r="A19">
        <v>2022</v>
      </c>
      <c r="B19" s="2">
        <v>8.6599999999999996E-2</v>
      </c>
      <c r="D19" s="2">
        <v>3.49E-2</v>
      </c>
      <c r="E19" s="2">
        <v>1.17E-2</v>
      </c>
      <c r="F19" s="2">
        <v>1.6E-2</v>
      </c>
      <c r="G19" s="6">
        <v>5.4000000000000003E-3</v>
      </c>
      <c r="H19" s="6">
        <v>1.35E-2</v>
      </c>
    </row>
    <row r="20" spans="1:8" x14ac:dyDescent="0.25">
      <c r="A20">
        <v>2023</v>
      </c>
      <c r="B20" s="2">
        <v>9.3600000000000003E-2</v>
      </c>
      <c r="D20" s="2">
        <v>4.8799999999999996E-2</v>
      </c>
      <c r="E20" s="2">
        <v>4.7899999999999998E-2</v>
      </c>
      <c r="F20" s="2">
        <v>3.3000000000000002E-2</v>
      </c>
      <c r="G20" s="6">
        <v>-6.9999999999999999E-4</v>
      </c>
      <c r="H20" s="6">
        <v>1.653E-2</v>
      </c>
    </row>
    <row r="21" spans="1:8" x14ac:dyDescent="0.25">
      <c r="A21">
        <v>2024</v>
      </c>
      <c r="B21" s="2">
        <v>9.2100000000000001E-2</v>
      </c>
      <c r="D21" s="2">
        <v>4.58E-2</v>
      </c>
      <c r="E21" s="2">
        <v>6.2300000000000001E-2</v>
      </c>
      <c r="F21" s="2">
        <v>3.2500000000000001E-2</v>
      </c>
      <c r="G21" s="6">
        <v>-1.9599999999999999E-3</v>
      </c>
      <c r="H21" s="6">
        <v>1.525E-2</v>
      </c>
    </row>
    <row r="23" spans="1:8" x14ac:dyDescent="0.25">
      <c r="A23" t="s">
        <v>2</v>
      </c>
      <c r="B23" s="2">
        <f>AVERAGE(B7:B21)</f>
        <v>9.0819999999999984E-2</v>
      </c>
      <c r="D23" s="2">
        <f>AVERAGE(D7:D21)</f>
        <v>4.3286666666666661E-2</v>
      </c>
      <c r="E23" s="2">
        <f>AVERAGE(E7:E21)</f>
        <v>2.5440000000000004E-2</v>
      </c>
      <c r="F23" s="2">
        <f>AVERAGE(F7:F21)</f>
        <v>2.4399999999999998E-2</v>
      </c>
      <c r="G23" s="6">
        <f>AVERAGE(G7:G21)</f>
        <v>3.954E-3</v>
      </c>
      <c r="H23" s="6">
        <f>AVERAGE(H7:H21)</f>
        <v>1.4928E-2</v>
      </c>
    </row>
    <row r="24" spans="1:8" x14ac:dyDescent="0.25">
      <c r="A24" t="s">
        <v>10</v>
      </c>
      <c r="B24" s="7">
        <f>STDEV(B7:B21)</f>
        <v>3.9934231645830593E-3</v>
      </c>
      <c r="D24" s="7">
        <f>STDEV(D7:D21)</f>
        <v>7.9726198119982623E-3</v>
      </c>
      <c r="E24" s="7">
        <f>STDEV(E7:E21)</f>
        <v>1.3025787609858482E-2</v>
      </c>
      <c r="F24" s="7">
        <f>STDEV(F7:F21)</f>
        <v>8.714110068487449E-3</v>
      </c>
      <c r="G24" s="7">
        <f>STDEV(G7:G21)</f>
        <v>2.8049644764748306E-3</v>
      </c>
      <c r="H24" s="7">
        <f>STDEV(H7:H21)</f>
        <v>1.3368897806903474E-3</v>
      </c>
    </row>
    <row r="25" spans="1:8" x14ac:dyDescent="0.25">
      <c r="A25" t="s">
        <v>11</v>
      </c>
      <c r="B25" s="2">
        <f>B24/B23</f>
        <v>4.3970746141632461E-2</v>
      </c>
      <c r="D25" s="2">
        <f>D24/D23</f>
        <v>0.18418188384409973</v>
      </c>
      <c r="E25" s="2">
        <f>E24/E23</f>
        <v>0.51201995321770755</v>
      </c>
      <c r="F25" s="2">
        <f>F24/F23</f>
        <v>0.35713565854456764</v>
      </c>
      <c r="G25" s="2">
        <f>G24/G23</f>
        <v>0.70939921003409978</v>
      </c>
      <c r="H25" s="2">
        <f>H24/H23</f>
        <v>8.9555853476041489E-2</v>
      </c>
    </row>
    <row r="27" spans="1:8" x14ac:dyDescent="0.25">
      <c r="A27" t="s"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44A9D35D-77A8-450E-B585-7283D66BD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42FAF5-0DEA-4F22-A1E0-33004EDA8091}">
  <ds:schemaRefs>
    <ds:schemaRef ds:uri="http://schemas.microsoft.com/office/2006/documentManagement/types"/>
    <ds:schemaRef ds:uri="http://purl.org/dc/dcmitype/"/>
    <ds:schemaRef ds:uri="6276a078-13b1-475f-9bfe-57c4a3d7b524"/>
    <ds:schemaRef ds:uri="http://purl.org/dc/terms/"/>
    <ds:schemaRef ds:uri="1e8a7030-0664-4e4f-9604-01101f4002e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94A24F-AA3A-4344-88E4-A136D1E80532}"/>
</file>

<file path=customXml/itemProps4.xml><?xml version="1.0" encoding="utf-8"?>
<ds:datastoreItem xmlns:ds="http://schemas.openxmlformats.org/officeDocument/2006/customXml" ds:itemID="{60C555CD-57FB-4E84-8B7A-0FBEC3733FE8}"/>
</file>

<file path=customXml/itemProps5.xml><?xml version="1.0" encoding="utf-8"?>
<ds:datastoreItem xmlns:ds="http://schemas.openxmlformats.org/officeDocument/2006/customXml" ds:itemID="{33578779-847A-4486-B2AC-AB4C2FB69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OEB parameters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Trogonoski</dc:creator>
  <cp:keywords/>
  <dc:description/>
  <cp:lastModifiedBy>Angela Monforton</cp:lastModifiedBy>
  <cp:revision/>
  <dcterms:created xsi:type="dcterms:W3CDTF">2022-11-02T16:07:03Z</dcterms:created>
  <dcterms:modified xsi:type="dcterms:W3CDTF">2024-10-03T15:32:05Z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0x010100531430233A46584FB15788597374F1B4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{538F45AF-F37B-4C80-B4D8-344E8CEFBA08}</vt:lpwstr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2024-10-03T15:31:41Z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0bd555c1-d054-450a-9021-ee815509a517</vt:lpwstr>
  </property>
  <property fmtid="{D5CDD505-2E9C-101B-9397-08002B2CF9AE}" pid="11" name="MSIP_Label_b1a6f161-e42b-4c47-8f69-f6a81e023e2d_ContentBits">
    <vt:lpwstr>0</vt:lpwstr>
  </property>
</Properties>
</file>