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Finance\IRM Model 2025 Rates\OEB Staff Questions\Documents to Submit\"/>
    </mc:Choice>
  </mc:AlternateContent>
  <bookViews>
    <workbookView xWindow="0" yWindow="0" windowWidth="28800" windowHeight="10800"/>
  </bookViews>
  <sheets>
    <sheet name="Account 1595 - 2020"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E13" i="1" l="1"/>
  <c r="D13" i="1"/>
  <c r="J239" i="1" l="1"/>
  <c r="J238" i="1"/>
  <c r="D233" i="1"/>
  <c r="G232" i="1"/>
  <c r="I232" i="1" s="1"/>
  <c r="F232" i="1"/>
  <c r="G231" i="1"/>
  <c r="I231" i="1" s="1"/>
  <c r="F231" i="1"/>
  <c r="J230" i="1"/>
  <c r="K230" i="1" s="1"/>
  <c r="I230" i="1"/>
  <c r="G230" i="1"/>
  <c r="F230" i="1"/>
  <c r="G229" i="1"/>
  <c r="I229" i="1" s="1"/>
  <c r="F229" i="1"/>
  <c r="G228" i="1"/>
  <c r="I228" i="1" s="1"/>
  <c r="F228" i="1"/>
  <c r="I227" i="1"/>
  <c r="G227" i="1"/>
  <c r="F227" i="1"/>
  <c r="J227" i="1" s="1"/>
  <c r="K227" i="1" s="1"/>
  <c r="G226" i="1"/>
  <c r="I226" i="1" s="1"/>
  <c r="F226" i="1"/>
  <c r="J226" i="1" s="1"/>
  <c r="K226" i="1" s="1"/>
  <c r="G225" i="1"/>
  <c r="I225" i="1" s="1"/>
  <c r="J225" i="1" s="1"/>
  <c r="K225" i="1" s="1"/>
  <c r="F225" i="1"/>
  <c r="G224" i="1"/>
  <c r="I224" i="1" s="1"/>
  <c r="F224" i="1"/>
  <c r="G223" i="1"/>
  <c r="I223" i="1" s="1"/>
  <c r="J223" i="1" s="1"/>
  <c r="K223" i="1" s="1"/>
  <c r="F223" i="1"/>
  <c r="G222" i="1"/>
  <c r="I222" i="1" s="1"/>
  <c r="F222" i="1"/>
  <c r="G221" i="1"/>
  <c r="I221" i="1" s="1"/>
  <c r="F221" i="1"/>
  <c r="G220" i="1"/>
  <c r="I220" i="1" s="1"/>
  <c r="F220" i="1"/>
  <c r="G219" i="1"/>
  <c r="I219" i="1" s="1"/>
  <c r="F219" i="1"/>
  <c r="I218" i="1"/>
  <c r="J218" i="1" s="1"/>
  <c r="K218" i="1" s="1"/>
  <c r="G218" i="1"/>
  <c r="F218" i="1"/>
  <c r="G217" i="1"/>
  <c r="I217" i="1" s="1"/>
  <c r="F217" i="1"/>
  <c r="J217" i="1" s="1"/>
  <c r="K217" i="1" s="1"/>
  <c r="G216" i="1"/>
  <c r="I216" i="1" s="1"/>
  <c r="F216" i="1"/>
  <c r="J216" i="1" s="1"/>
  <c r="K216" i="1" s="1"/>
  <c r="I215" i="1"/>
  <c r="G215" i="1"/>
  <c r="F215" i="1"/>
  <c r="J215" i="1" s="1"/>
  <c r="K215" i="1" s="1"/>
  <c r="I214" i="1"/>
  <c r="G214" i="1"/>
  <c r="F214" i="1"/>
  <c r="J214" i="1" s="1"/>
  <c r="K214" i="1" s="1"/>
  <c r="G213" i="1"/>
  <c r="I213" i="1" s="1"/>
  <c r="J213" i="1" s="1"/>
  <c r="F213" i="1"/>
  <c r="D204" i="1"/>
  <c r="G203" i="1"/>
  <c r="I203" i="1" s="1"/>
  <c r="F203" i="1"/>
  <c r="J203" i="1" s="1"/>
  <c r="K203" i="1" s="1"/>
  <c r="G202" i="1"/>
  <c r="I202" i="1" s="1"/>
  <c r="F202" i="1"/>
  <c r="G201" i="1"/>
  <c r="I201" i="1" s="1"/>
  <c r="F201" i="1"/>
  <c r="K200" i="1"/>
  <c r="J200" i="1"/>
  <c r="I200" i="1"/>
  <c r="G200" i="1"/>
  <c r="F200" i="1"/>
  <c r="G199" i="1"/>
  <c r="I199" i="1" s="1"/>
  <c r="F199" i="1"/>
  <c r="G198" i="1"/>
  <c r="I198" i="1" s="1"/>
  <c r="F198" i="1"/>
  <c r="J198" i="1" s="1"/>
  <c r="K198" i="1" s="1"/>
  <c r="I197" i="1"/>
  <c r="G197" i="1"/>
  <c r="F197" i="1"/>
  <c r="J197" i="1" s="1"/>
  <c r="K197" i="1" s="1"/>
  <c r="G196" i="1"/>
  <c r="I196" i="1" s="1"/>
  <c r="F196" i="1"/>
  <c r="J196" i="1" s="1"/>
  <c r="K196" i="1" s="1"/>
  <c r="K195" i="1"/>
  <c r="J195" i="1"/>
  <c r="G195" i="1"/>
  <c r="I195" i="1" s="1"/>
  <c r="F195" i="1"/>
  <c r="G194" i="1"/>
  <c r="I194" i="1" s="1"/>
  <c r="F194" i="1"/>
  <c r="G193" i="1"/>
  <c r="I193" i="1" s="1"/>
  <c r="J193" i="1" s="1"/>
  <c r="K193" i="1" s="1"/>
  <c r="F193" i="1"/>
  <c r="G192" i="1"/>
  <c r="I192" i="1" s="1"/>
  <c r="F192" i="1"/>
  <c r="J192" i="1" s="1"/>
  <c r="K192" i="1" s="1"/>
  <c r="G191" i="1"/>
  <c r="I191" i="1" s="1"/>
  <c r="F191" i="1"/>
  <c r="J191" i="1" s="1"/>
  <c r="K191" i="1" s="1"/>
  <c r="K190" i="1"/>
  <c r="G190" i="1"/>
  <c r="I190" i="1" s="1"/>
  <c r="J190" i="1" s="1"/>
  <c r="F190" i="1"/>
  <c r="G189" i="1"/>
  <c r="I189" i="1" s="1"/>
  <c r="F189" i="1"/>
  <c r="I188" i="1"/>
  <c r="J188" i="1" s="1"/>
  <c r="K188" i="1" s="1"/>
  <c r="G188" i="1"/>
  <c r="F188" i="1"/>
  <c r="G187" i="1"/>
  <c r="I187" i="1" s="1"/>
  <c r="F187" i="1"/>
  <c r="G186" i="1"/>
  <c r="I186" i="1" s="1"/>
  <c r="F186" i="1"/>
  <c r="J186" i="1" s="1"/>
  <c r="K186" i="1" s="1"/>
  <c r="I185" i="1"/>
  <c r="G185" i="1"/>
  <c r="F185" i="1"/>
  <c r="J185" i="1" s="1"/>
  <c r="K185" i="1" s="1"/>
  <c r="G184" i="1"/>
  <c r="I184" i="1" s="1"/>
  <c r="F184" i="1"/>
  <c r="D175" i="1"/>
  <c r="G174" i="1"/>
  <c r="I174" i="1" s="1"/>
  <c r="F174" i="1"/>
  <c r="G173" i="1"/>
  <c r="I173" i="1" s="1"/>
  <c r="F173" i="1"/>
  <c r="J173" i="1" s="1"/>
  <c r="K173" i="1" s="1"/>
  <c r="G172" i="1"/>
  <c r="I172" i="1" s="1"/>
  <c r="J172" i="1" s="1"/>
  <c r="K172" i="1" s="1"/>
  <c r="F172" i="1"/>
  <c r="G171" i="1"/>
  <c r="I171" i="1" s="1"/>
  <c r="F171" i="1"/>
  <c r="J170" i="1"/>
  <c r="K170" i="1" s="1"/>
  <c r="I170" i="1"/>
  <c r="G170" i="1"/>
  <c r="F170" i="1"/>
  <c r="G169" i="1"/>
  <c r="I169" i="1" s="1"/>
  <c r="F169" i="1"/>
  <c r="G168" i="1"/>
  <c r="I168" i="1" s="1"/>
  <c r="F168" i="1"/>
  <c r="J168" i="1" s="1"/>
  <c r="K168" i="1" s="1"/>
  <c r="I167" i="1"/>
  <c r="G167" i="1"/>
  <c r="F167" i="1"/>
  <c r="J167" i="1" s="1"/>
  <c r="K167" i="1" s="1"/>
  <c r="G166" i="1"/>
  <c r="I166" i="1" s="1"/>
  <c r="F166" i="1"/>
  <c r="J166" i="1" s="1"/>
  <c r="K166" i="1" s="1"/>
  <c r="K165" i="1"/>
  <c r="J165" i="1"/>
  <c r="I165" i="1"/>
  <c r="G165" i="1"/>
  <c r="F165" i="1"/>
  <c r="G164" i="1"/>
  <c r="I164" i="1" s="1"/>
  <c r="F164" i="1"/>
  <c r="J164" i="1" s="1"/>
  <c r="K164" i="1" s="1"/>
  <c r="G163" i="1"/>
  <c r="I163" i="1" s="1"/>
  <c r="J163" i="1" s="1"/>
  <c r="K163" i="1" s="1"/>
  <c r="F163" i="1"/>
  <c r="G162" i="1"/>
  <c r="I162" i="1" s="1"/>
  <c r="F162" i="1"/>
  <c r="I161" i="1"/>
  <c r="G161" i="1"/>
  <c r="F161" i="1"/>
  <c r="J161" i="1" s="1"/>
  <c r="K161" i="1" s="1"/>
  <c r="G160" i="1"/>
  <c r="I160" i="1" s="1"/>
  <c r="J160" i="1" s="1"/>
  <c r="K160" i="1" s="1"/>
  <c r="F160" i="1"/>
  <c r="I159" i="1"/>
  <c r="G159" i="1"/>
  <c r="F159" i="1"/>
  <c r="J159" i="1" s="1"/>
  <c r="K159" i="1" s="1"/>
  <c r="I158" i="1"/>
  <c r="J158" i="1" s="1"/>
  <c r="K158" i="1" s="1"/>
  <c r="G158" i="1"/>
  <c r="F158" i="1"/>
  <c r="G157" i="1"/>
  <c r="I157" i="1" s="1"/>
  <c r="F157" i="1"/>
  <c r="I156" i="1"/>
  <c r="G156" i="1"/>
  <c r="F156" i="1"/>
  <c r="J156" i="1" s="1"/>
  <c r="K156" i="1" s="1"/>
  <c r="I155" i="1"/>
  <c r="G155" i="1"/>
  <c r="F155" i="1"/>
  <c r="J155" i="1" s="1"/>
  <c r="K155" i="1" s="1"/>
  <c r="D146" i="1"/>
  <c r="G145" i="1"/>
  <c r="I145" i="1" s="1"/>
  <c r="J145" i="1" s="1"/>
  <c r="K145" i="1" s="1"/>
  <c r="F145" i="1"/>
  <c r="G144" i="1"/>
  <c r="I144" i="1" s="1"/>
  <c r="F144" i="1"/>
  <c r="I143" i="1"/>
  <c r="G143" i="1"/>
  <c r="F143" i="1"/>
  <c r="J143" i="1" s="1"/>
  <c r="K143" i="1" s="1"/>
  <c r="G142" i="1"/>
  <c r="I142" i="1" s="1"/>
  <c r="J142" i="1" s="1"/>
  <c r="K142" i="1" s="1"/>
  <c r="F142" i="1"/>
  <c r="G141" i="1"/>
  <c r="I141" i="1" s="1"/>
  <c r="J141" i="1" s="1"/>
  <c r="K141" i="1" s="1"/>
  <c r="F141" i="1"/>
  <c r="I140" i="1"/>
  <c r="J140" i="1" s="1"/>
  <c r="K140" i="1" s="1"/>
  <c r="G140" i="1"/>
  <c r="F140" i="1"/>
  <c r="G139" i="1"/>
  <c r="I139" i="1" s="1"/>
  <c r="F139" i="1"/>
  <c r="J139" i="1" s="1"/>
  <c r="K139" i="1" s="1"/>
  <c r="G138" i="1"/>
  <c r="I138" i="1" s="1"/>
  <c r="J138" i="1" s="1"/>
  <c r="K138" i="1" s="1"/>
  <c r="F138" i="1"/>
  <c r="I137" i="1"/>
  <c r="G137" i="1"/>
  <c r="F137" i="1"/>
  <c r="J137" i="1" s="1"/>
  <c r="K137" i="1" s="1"/>
  <c r="G136" i="1"/>
  <c r="I136" i="1" s="1"/>
  <c r="J136" i="1" s="1"/>
  <c r="K136" i="1" s="1"/>
  <c r="F136" i="1"/>
  <c r="K135" i="1"/>
  <c r="J135" i="1"/>
  <c r="I135" i="1"/>
  <c r="G135" i="1"/>
  <c r="F135" i="1"/>
  <c r="G134" i="1"/>
  <c r="I134" i="1" s="1"/>
  <c r="F134" i="1"/>
  <c r="G133" i="1"/>
  <c r="I133" i="1" s="1"/>
  <c r="J133" i="1" s="1"/>
  <c r="K133" i="1" s="1"/>
  <c r="F133" i="1"/>
  <c r="G132" i="1"/>
  <c r="I132" i="1" s="1"/>
  <c r="F132" i="1"/>
  <c r="J132" i="1" s="1"/>
  <c r="K132" i="1" s="1"/>
  <c r="G131" i="1"/>
  <c r="I131" i="1" s="1"/>
  <c r="F131" i="1"/>
  <c r="J131" i="1" s="1"/>
  <c r="K131" i="1" s="1"/>
  <c r="K130" i="1"/>
  <c r="G130" i="1"/>
  <c r="I130" i="1" s="1"/>
  <c r="J130" i="1" s="1"/>
  <c r="F130" i="1"/>
  <c r="G129" i="1"/>
  <c r="I129" i="1" s="1"/>
  <c r="F129" i="1"/>
  <c r="J129" i="1" s="1"/>
  <c r="K129" i="1" s="1"/>
  <c r="I128" i="1"/>
  <c r="J128" i="1" s="1"/>
  <c r="K128" i="1" s="1"/>
  <c r="G128" i="1"/>
  <c r="F128" i="1"/>
  <c r="G127" i="1"/>
  <c r="I127" i="1" s="1"/>
  <c r="F127" i="1"/>
  <c r="G126" i="1"/>
  <c r="I126" i="1" s="1"/>
  <c r="F126" i="1"/>
  <c r="J126" i="1" s="1"/>
  <c r="D117" i="1"/>
  <c r="G116" i="1"/>
  <c r="I116" i="1" s="1"/>
  <c r="F116" i="1"/>
  <c r="G115" i="1"/>
  <c r="I115" i="1" s="1"/>
  <c r="J115" i="1" s="1"/>
  <c r="K115" i="1" s="1"/>
  <c r="F115" i="1"/>
  <c r="G114" i="1"/>
  <c r="I114" i="1" s="1"/>
  <c r="F114" i="1"/>
  <c r="J114" i="1" s="1"/>
  <c r="K114" i="1" s="1"/>
  <c r="G113" i="1"/>
  <c r="I113" i="1" s="1"/>
  <c r="F113" i="1"/>
  <c r="J113" i="1" s="1"/>
  <c r="K113" i="1" s="1"/>
  <c r="G112" i="1"/>
  <c r="I112" i="1" s="1"/>
  <c r="J112" i="1" s="1"/>
  <c r="K112" i="1" s="1"/>
  <c r="F112" i="1"/>
  <c r="G111" i="1"/>
  <c r="I111" i="1" s="1"/>
  <c r="F111" i="1"/>
  <c r="J111" i="1" s="1"/>
  <c r="K111" i="1" s="1"/>
  <c r="I110" i="1"/>
  <c r="J110" i="1" s="1"/>
  <c r="K110" i="1" s="1"/>
  <c r="G110" i="1"/>
  <c r="F110" i="1"/>
  <c r="G109" i="1"/>
  <c r="I109" i="1" s="1"/>
  <c r="F109" i="1"/>
  <c r="J109" i="1" s="1"/>
  <c r="K109" i="1" s="1"/>
  <c r="G108" i="1"/>
  <c r="I108" i="1" s="1"/>
  <c r="F108" i="1"/>
  <c r="J108" i="1" s="1"/>
  <c r="K108" i="1" s="1"/>
  <c r="I107" i="1"/>
  <c r="G107" i="1"/>
  <c r="F107" i="1"/>
  <c r="J107" i="1" s="1"/>
  <c r="K107" i="1" s="1"/>
  <c r="G106" i="1"/>
  <c r="I106" i="1" s="1"/>
  <c r="J106" i="1" s="1"/>
  <c r="K106" i="1" s="1"/>
  <c r="F106" i="1"/>
  <c r="J105" i="1"/>
  <c r="K105" i="1" s="1"/>
  <c r="I105" i="1"/>
  <c r="G105" i="1"/>
  <c r="F105" i="1"/>
  <c r="G104" i="1"/>
  <c r="I104" i="1" s="1"/>
  <c r="F104" i="1"/>
  <c r="I103" i="1"/>
  <c r="J103" i="1" s="1"/>
  <c r="K103" i="1" s="1"/>
  <c r="G103" i="1"/>
  <c r="F103" i="1"/>
  <c r="G102" i="1"/>
  <c r="I102" i="1" s="1"/>
  <c r="F102" i="1"/>
  <c r="J102" i="1" s="1"/>
  <c r="K102" i="1" s="1"/>
  <c r="G101" i="1"/>
  <c r="I101" i="1" s="1"/>
  <c r="J101" i="1" s="1"/>
  <c r="K101" i="1" s="1"/>
  <c r="F101" i="1"/>
  <c r="K100" i="1"/>
  <c r="G100" i="1"/>
  <c r="I100" i="1" s="1"/>
  <c r="J100" i="1" s="1"/>
  <c r="F100" i="1"/>
  <c r="G99" i="1"/>
  <c r="I99" i="1" s="1"/>
  <c r="F99" i="1"/>
  <c r="J99" i="1" s="1"/>
  <c r="K99" i="1" s="1"/>
  <c r="J98" i="1"/>
  <c r="K98" i="1" s="1"/>
  <c r="I98" i="1"/>
  <c r="G98" i="1"/>
  <c r="F98" i="1"/>
  <c r="G97" i="1"/>
  <c r="I97" i="1" s="1"/>
  <c r="F97" i="1"/>
  <c r="D88" i="1"/>
  <c r="J87" i="1"/>
  <c r="K87" i="1" s="1"/>
  <c r="I87" i="1"/>
  <c r="G87" i="1"/>
  <c r="F87" i="1"/>
  <c r="G86" i="1"/>
  <c r="I86" i="1" s="1"/>
  <c r="F86" i="1"/>
  <c r="G85" i="1"/>
  <c r="I85" i="1" s="1"/>
  <c r="J85" i="1" s="1"/>
  <c r="K85" i="1" s="1"/>
  <c r="F85" i="1"/>
  <c r="G84" i="1"/>
  <c r="I84" i="1" s="1"/>
  <c r="F84" i="1"/>
  <c r="J84" i="1" s="1"/>
  <c r="K84" i="1" s="1"/>
  <c r="G83" i="1"/>
  <c r="I83" i="1" s="1"/>
  <c r="F83" i="1"/>
  <c r="J83" i="1" s="1"/>
  <c r="K83" i="1" s="1"/>
  <c r="G82" i="1"/>
  <c r="I82" i="1" s="1"/>
  <c r="J82" i="1" s="1"/>
  <c r="K82" i="1" s="1"/>
  <c r="F82" i="1"/>
  <c r="G81" i="1"/>
  <c r="I81" i="1" s="1"/>
  <c r="F81" i="1"/>
  <c r="J81" i="1" s="1"/>
  <c r="K81" i="1" s="1"/>
  <c r="I80" i="1"/>
  <c r="J80" i="1" s="1"/>
  <c r="K80" i="1" s="1"/>
  <c r="G80" i="1"/>
  <c r="F80" i="1"/>
  <c r="G79" i="1"/>
  <c r="I79" i="1" s="1"/>
  <c r="F79" i="1"/>
  <c r="J79" i="1" s="1"/>
  <c r="K79" i="1" s="1"/>
  <c r="G78" i="1"/>
  <c r="I78" i="1" s="1"/>
  <c r="F78" i="1"/>
  <c r="J78" i="1" s="1"/>
  <c r="K78" i="1" s="1"/>
  <c r="I77" i="1"/>
  <c r="G77" i="1"/>
  <c r="F77" i="1"/>
  <c r="J77" i="1" s="1"/>
  <c r="K77" i="1" s="1"/>
  <c r="G76" i="1"/>
  <c r="I76" i="1" s="1"/>
  <c r="J76" i="1" s="1"/>
  <c r="K76" i="1" s="1"/>
  <c r="F76" i="1"/>
  <c r="J75" i="1"/>
  <c r="K75" i="1" s="1"/>
  <c r="I75" i="1"/>
  <c r="G75" i="1"/>
  <c r="F75" i="1"/>
  <c r="G74" i="1"/>
  <c r="I74" i="1" s="1"/>
  <c r="F74" i="1"/>
  <c r="I73" i="1"/>
  <c r="J73" i="1" s="1"/>
  <c r="K73" i="1" s="1"/>
  <c r="G73" i="1"/>
  <c r="F73" i="1"/>
  <c r="G72" i="1"/>
  <c r="I72" i="1" s="1"/>
  <c r="F72" i="1"/>
  <c r="J72" i="1" s="1"/>
  <c r="K72" i="1" s="1"/>
  <c r="G71" i="1"/>
  <c r="I71" i="1" s="1"/>
  <c r="J71" i="1" s="1"/>
  <c r="K71" i="1" s="1"/>
  <c r="F71" i="1"/>
  <c r="K70" i="1"/>
  <c r="G70" i="1"/>
  <c r="I70" i="1" s="1"/>
  <c r="J70" i="1" s="1"/>
  <c r="F70" i="1"/>
  <c r="G69" i="1"/>
  <c r="I69" i="1" s="1"/>
  <c r="F69" i="1"/>
  <c r="J69" i="1" s="1"/>
  <c r="K69" i="1" s="1"/>
  <c r="J68" i="1"/>
  <c r="I68" i="1"/>
  <c r="G68" i="1"/>
  <c r="F68" i="1"/>
  <c r="D59" i="1"/>
  <c r="G58" i="1"/>
  <c r="I58" i="1" s="1"/>
  <c r="J58" i="1" s="1"/>
  <c r="K58" i="1" s="1"/>
  <c r="F58" i="1"/>
  <c r="J57" i="1"/>
  <c r="K57" i="1" s="1"/>
  <c r="I57" i="1"/>
  <c r="G57" i="1"/>
  <c r="F57" i="1"/>
  <c r="G56" i="1"/>
  <c r="I56" i="1" s="1"/>
  <c r="F56" i="1"/>
  <c r="G55" i="1"/>
  <c r="I55" i="1" s="1"/>
  <c r="J55" i="1" s="1"/>
  <c r="K55" i="1" s="1"/>
  <c r="F55" i="1"/>
  <c r="G54" i="1"/>
  <c r="I54" i="1" s="1"/>
  <c r="F54" i="1"/>
  <c r="J54" i="1" s="1"/>
  <c r="K54" i="1" s="1"/>
  <c r="G53" i="1"/>
  <c r="I53" i="1" s="1"/>
  <c r="F53" i="1"/>
  <c r="J53" i="1" s="1"/>
  <c r="K53" i="1" s="1"/>
  <c r="K52" i="1"/>
  <c r="G52" i="1"/>
  <c r="I52" i="1" s="1"/>
  <c r="J52" i="1" s="1"/>
  <c r="F52" i="1"/>
  <c r="G51" i="1"/>
  <c r="I51" i="1" s="1"/>
  <c r="F51" i="1"/>
  <c r="J51" i="1" s="1"/>
  <c r="K51" i="1" s="1"/>
  <c r="I50" i="1"/>
  <c r="J50" i="1" s="1"/>
  <c r="K50" i="1" s="1"/>
  <c r="G50" i="1"/>
  <c r="F50" i="1"/>
  <c r="G49" i="1"/>
  <c r="I49" i="1" s="1"/>
  <c r="F49" i="1"/>
  <c r="G48" i="1"/>
  <c r="I48" i="1" s="1"/>
  <c r="F48" i="1"/>
  <c r="J48" i="1" s="1"/>
  <c r="K48" i="1" s="1"/>
  <c r="I47" i="1"/>
  <c r="G47" i="1"/>
  <c r="F47" i="1"/>
  <c r="J47" i="1" s="1"/>
  <c r="K47" i="1" s="1"/>
  <c r="I46" i="1"/>
  <c r="G46" i="1"/>
  <c r="F46" i="1"/>
  <c r="J46" i="1" s="1"/>
  <c r="K46" i="1" s="1"/>
  <c r="J45" i="1"/>
  <c r="K45" i="1" s="1"/>
  <c r="I45" i="1"/>
  <c r="G45" i="1"/>
  <c r="F45" i="1"/>
  <c r="G44" i="1"/>
  <c r="I44" i="1" s="1"/>
  <c r="F44" i="1"/>
  <c r="J43" i="1"/>
  <c r="K43" i="1" s="1"/>
  <c r="I43" i="1"/>
  <c r="G43" i="1"/>
  <c r="F43" i="1"/>
  <c r="G42" i="1"/>
  <c r="I42" i="1" s="1"/>
  <c r="F42" i="1"/>
  <c r="J42" i="1" s="1"/>
  <c r="K42" i="1" s="1"/>
  <c r="G41" i="1"/>
  <c r="I41" i="1" s="1"/>
  <c r="F41" i="1"/>
  <c r="G40" i="1"/>
  <c r="I40" i="1" s="1"/>
  <c r="J40" i="1" s="1"/>
  <c r="K40" i="1" s="1"/>
  <c r="F40" i="1"/>
  <c r="G39" i="1"/>
  <c r="I39" i="1" s="1"/>
  <c r="F39" i="1"/>
  <c r="J39" i="1" s="1"/>
  <c r="I15" i="1"/>
  <c r="G15" i="1"/>
  <c r="E15" i="1"/>
  <c r="F14" i="1"/>
  <c r="H14" i="1" s="1"/>
  <c r="D15" i="1"/>
  <c r="J240" i="1" l="1"/>
  <c r="K39" i="1"/>
  <c r="K213" i="1"/>
  <c r="J41" i="1"/>
  <c r="K41" i="1" s="1"/>
  <c r="K126" i="1"/>
  <c r="K14" i="1"/>
  <c r="J14" i="1"/>
  <c r="J221" i="1"/>
  <c r="K221" i="1" s="1"/>
  <c r="J184" i="1"/>
  <c r="J228" i="1"/>
  <c r="K228" i="1" s="1"/>
  <c r="J56" i="1"/>
  <c r="K56" i="1" s="1"/>
  <c r="J97" i="1"/>
  <c r="J134" i="1"/>
  <c r="K134" i="1" s="1"/>
  <c r="J174" i="1"/>
  <c r="K174" i="1" s="1"/>
  <c r="J189" i="1"/>
  <c r="K189" i="1" s="1"/>
  <c r="J199" i="1"/>
  <c r="K199" i="1" s="1"/>
  <c r="J224" i="1"/>
  <c r="K224" i="1" s="1"/>
  <c r="J44" i="1"/>
  <c r="K44" i="1" s="1"/>
  <c r="J86" i="1"/>
  <c r="K86" i="1" s="1"/>
  <c r="J74" i="1"/>
  <c r="K74" i="1" s="1"/>
  <c r="J175" i="1"/>
  <c r="K175" i="1" s="1"/>
  <c r="F13" i="1"/>
  <c r="J116" i="1"/>
  <c r="K116" i="1" s="1"/>
  <c r="J171" i="1"/>
  <c r="K171" i="1" s="1"/>
  <c r="J231" i="1"/>
  <c r="K231" i="1" s="1"/>
  <c r="J104" i="1"/>
  <c r="K104" i="1" s="1"/>
  <c r="J144" i="1"/>
  <c r="K144" i="1" s="1"/>
  <c r="J162" i="1"/>
  <c r="K162" i="1" s="1"/>
  <c r="J232" i="1"/>
  <c r="K232" i="1" s="1"/>
  <c r="J187" i="1"/>
  <c r="K187" i="1" s="1"/>
  <c r="J222" i="1"/>
  <c r="K222" i="1" s="1"/>
  <c r="J169" i="1"/>
  <c r="K169" i="1" s="1"/>
  <c r="J194" i="1"/>
  <c r="K194" i="1" s="1"/>
  <c r="J219" i="1"/>
  <c r="K219" i="1" s="1"/>
  <c r="J229" i="1"/>
  <c r="K229" i="1" s="1"/>
  <c r="J201" i="1"/>
  <c r="K201" i="1" s="1"/>
  <c r="K68" i="1"/>
  <c r="J220" i="1"/>
  <c r="K220" i="1" s="1"/>
  <c r="J49" i="1"/>
  <c r="K49" i="1" s="1"/>
  <c r="J127" i="1"/>
  <c r="K127" i="1" s="1"/>
  <c r="J157" i="1"/>
  <c r="K157" i="1" s="1"/>
  <c r="J202" i="1"/>
  <c r="K202" i="1" s="1"/>
  <c r="J204" i="1" l="1"/>
  <c r="K204" i="1" s="1"/>
  <c r="K184" i="1"/>
  <c r="J146" i="1"/>
  <c r="K146" i="1" s="1"/>
  <c r="J88" i="1"/>
  <c r="K88" i="1" s="1"/>
  <c r="J233" i="1"/>
  <c r="K233" i="1" s="1"/>
  <c r="K97" i="1"/>
  <c r="J117" i="1"/>
  <c r="K117" i="1" s="1"/>
  <c r="H13" i="1"/>
  <c r="F15" i="1"/>
  <c r="J59" i="1"/>
  <c r="K59" i="1" s="1"/>
  <c r="J13" i="1" l="1"/>
  <c r="J15" i="1" s="1"/>
  <c r="J17" i="1" s="1"/>
  <c r="J19" i="1" s="1"/>
  <c r="H15" i="1"/>
  <c r="K15" i="1" s="1"/>
  <c r="K13" i="1"/>
</calcChain>
</file>

<file path=xl/sharedStrings.xml><?xml version="1.0" encoding="utf-8"?>
<sst xmlns="http://schemas.openxmlformats.org/spreadsheetml/2006/main" count="212" uniqueCount="70">
  <si>
    <t>Year in which this worksheet relates to</t>
  </si>
  <si>
    <t>Step 1</t>
  </si>
  <si>
    <t>Components of the 1595 Account Balances:</t>
  </si>
  <si>
    <t>Total Balances Approved for Disposition</t>
  </si>
  <si>
    <t>Rate Rider Amounts Collected/(Returned)</t>
  </si>
  <si>
    <t>Residual Balances Pertaining to Principal and Carrying Charges Approved for Disposition</t>
  </si>
  <si>
    <t>Carrying Charges Recorded on Net Principal Account Balances</t>
  </si>
  <si>
    <t>Total Residual Balances</t>
  </si>
  <si>
    <t>Collections/Returns Variance (%)</t>
  </si>
  <si>
    <t>Total Group 1 and Group 2 Balances excluding Account 1589 - Global Adjustment</t>
  </si>
  <si>
    <t>Account 1589 - Global Adjustment</t>
  </si>
  <si>
    <t>Total Group 1 and Group 2 Balances</t>
  </si>
  <si>
    <t>Shared Tax Savings (Approved by the OEB in Prior Decision(s) and Order(s) and Transferred to Account 1595), if any:</t>
  </si>
  <si>
    <t>Total Balances:</t>
  </si>
  <si>
    <t>Total residual balance per continuity schedule:</t>
  </si>
  <si>
    <t>Difference (any variance should be explained):</t>
  </si>
  <si>
    <t>*Unresolved differences of +/- 10% require further analysis and explanation. Amounts originally approved for disposition based on forecasted consumption or number of customers must be compared to actual figures.</t>
  </si>
  <si>
    <t>Step 2</t>
  </si>
  <si>
    <t>Select Rate Rider(s) Applicable for 1595 Recovery Period by indicating "Yes" in column G</t>
  </si>
  <si>
    <t>Rate Rider- Group 1 DVA Accounts (Excluding Global Adjustment)</t>
  </si>
  <si>
    <t>No</t>
  </si>
  <si>
    <t>Rate Rider- Group 1 DVA Accounts (Excluding Global Adjustment) - Non-WMP</t>
  </si>
  <si>
    <t>Rate Rider - RSVA - Global Adjustment</t>
  </si>
  <si>
    <t>Rate Rider - RSVA - Group 2 Accounts (If a separate Group 2 rate rider was created)</t>
  </si>
  <si>
    <t>Other 1</t>
  </si>
  <si>
    <t>Other 2</t>
  </si>
  <si>
    <t>Other 3</t>
  </si>
  <si>
    <t>Step 3</t>
  </si>
  <si>
    <t>RATE RIDER - GROUP 1 DVA ACCOUNTS (EXCLUDING GLOBAL ADJUSTMENT)</t>
  </si>
  <si>
    <t>Rate Rider Recovery Period (Months)</t>
  </si>
  <si>
    <t>Data used to calculate rate rider (Data to agree with Rate Generator Model and OEB Decision as applicable for the vintage year) versus actuals</t>
  </si>
  <si>
    <t>Rate Class</t>
  </si>
  <si>
    <t>Unit</t>
  </si>
  <si>
    <t>Allocated Balance to Rate Class as Approved by OEB</t>
  </si>
  <si>
    <t>Denominator Used in Rider Calculation as Approved by OEB (annualized)</t>
  </si>
  <si>
    <t>Calculated Rate Rider as Approved by OEB</t>
  </si>
  <si>
    <t>Projected Consumption over Recovery Period</t>
  </si>
  <si>
    <t>Billed Consumption (kWh/kW) that the rider was applied against**</t>
  </si>
  <si>
    <t>Forecasted versus billed Consumption Variance (kWh/kW)</t>
  </si>
  <si>
    <t>Calculated Variance ($)</t>
  </si>
  <si>
    <t>Calculated Variance (%)</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</si>
  <si>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</si>
  <si>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</si>
  <si>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</si>
  <si>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</si>
  <si>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</si>
  <si>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</si>
  <si>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SENTINEL LIGHTING SERVICE CLASSIFICATION</t>
  </si>
  <si>
    <t>STREET LIGHTING SERVICE CLASSIFICATION</t>
  </si>
  <si>
    <t>microFIT SERVICE CLASSIFICATION</t>
  </si>
  <si>
    <t>TOTAL</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</si>
  <si>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</si>
  <si>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RATE RIDER - GROUP 1 DVA ACCOUNTS (EXCLUDING GLOBAL ADJUSTMENT) - NON-WMP</t>
  </si>
  <si>
    <t>RATE RIDER - RSVA - GLOBAL ADJUSTMENT</t>
  </si>
  <si>
    <t>RATE RIDER - RSVA - GROUP 2 ACCOUNTS</t>
  </si>
  <si>
    <t>Projected Consumption / # customers over recovery period</t>
  </si>
  <si>
    <t>Billed Consumption / # of customers that the rider was applied against**</t>
  </si>
  <si>
    <t>Forecasted versus billed consumption / # of customers variance</t>
  </si>
  <si>
    <t xml:space="preserve">Other 1 - </t>
  </si>
  <si>
    <t xml:space="preserve">Other 2 - </t>
  </si>
  <si>
    <t xml:space="preserve">Other 3 - </t>
  </si>
  <si>
    <t>SUMMARY</t>
  </si>
  <si>
    <t>Total Calculated Account Balance</t>
  </si>
  <si>
    <t>Total Account Residual Balance per Step 1 above</t>
  </si>
  <si>
    <t>Unreconciled Differences***</t>
  </si>
  <si>
    <t>***Any unreconciled difference between amounts reported in the residual balances section in Step 1 and amounts calculated for the total of all applicable riders in Step 3 must be explained.</t>
  </si>
  <si>
    <t>Principal Balance Approved for Disposition (Per 2020 Decision and Order)</t>
  </si>
  <si>
    <t>Carrying Charges Balance Approved for Disposition (Per 2020 Decision and Order</t>
  </si>
  <si>
    <t>Total Claim on the DVA continuity schedule</t>
  </si>
  <si>
    <t>the % greater than 10% needs to be explained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</si>
</sst>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164" formatCode="&quot;$&quot;#,##0"/>
    <numFmt numFmtId="165" formatCode="0.0%"/>
    <numFmt numFmtId="166" formatCode="&quot;$&quot;#,##0.0000;[Red]\(&quot;$&quot;#,##0.0000\)"/>
    <numFmt numFmtId="167" formatCode="0.00000"/>
    <numFmt numFmtId="168" formatCode="_-&quot;$&quot;* #,##0_-;\-&quot;$&quot;* #,##0_-;_-&quot;$&quot;* &quot;-&quot;??_-;_-@_-"/>
    <numFmt numFmtId="169" formatCode="0.0000%"/>
  </numFmts>
  <fonts count="9">
    <font>
      <sz val="11"/>
      <color theme="1"/>
      <name val="Aptos Narrow"/>
      <family val="2"/>
      <scheme val="minor"/>
    </font>
    <font>
      <sz val="11"/>
      <color theme="1"/>
      <name val="Aptos Narrow"/>
      <family val="2"/>
      <scheme val="minor"/>
    </font>
    <font>
      <sz val="11"/>
      <name val="Arial"/>
      <family val="2"/>
    </font>
    <font>
      <b/>
      <sz val="11"/>
      <name val="Arial"/>
      <family val="2"/>
    </font>
    <font>
      <sz val="11"/>
      <color theme="1"/>
      <name val="Arial"/>
      <family val="2"/>
    </font>
    <font>
      <b/>
      <sz val="11"/>
      <color theme="1"/>
      <name val="Arial"/>
      <family val="2"/>
    </font>
    <font>
      <sz val="11"/>
      <color rgb="FFFF0000"/>
      <name val="Arial"/>
      <family val="2"/>
    </font>
    <font>
      <b/>
      <u/>
      <sz val="11"/>
      <name val="Arial"/>
      <family val="2"/>
    </font>
    <font>
      <b/>
      <u/>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ck">
        <color theme="0" tint="-0.34998626667073579"/>
      </right>
      <top/>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2" fillId="0" borderId="0" xfId="0" applyFont="1" applyAlignment="1">
      <alignment vertical="top"/>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xf>
    <xf numFmtId="164" fontId="2" fillId="3" borderId="1" xfId="0" applyNumberFormat="1" applyFont="1" applyFill="1" applyBorder="1" applyAlignment="1" applyProtection="1">
      <alignment horizontal="right" vertical="center"/>
      <protection locked="0"/>
    </xf>
    <xf numFmtId="164" fontId="2" fillId="0" borderId="1" xfId="0" applyNumberFormat="1" applyFont="1" applyBorder="1"/>
    <xf numFmtId="164" fontId="2" fillId="3" borderId="1" xfId="0" applyNumberFormat="1" applyFont="1" applyFill="1" applyBorder="1" applyAlignment="1" applyProtection="1">
      <alignment horizontal="right"/>
      <protection locked="0"/>
    </xf>
    <xf numFmtId="164" fontId="2" fillId="0" borderId="1" xfId="0" applyNumberFormat="1" applyFont="1" applyBorder="1" applyAlignment="1">
      <alignment horizontal="right"/>
    </xf>
    <xf numFmtId="164" fontId="3" fillId="0" borderId="1" xfId="0" applyNumberFormat="1" applyFont="1" applyBorder="1"/>
    <xf numFmtId="165" fontId="3" fillId="0" borderId="1" xfId="2" applyNumberFormat="1" applyFont="1" applyBorder="1"/>
    <xf numFmtId="0" fontId="6" fillId="0" borderId="0" xfId="0" applyFont="1"/>
    <xf numFmtId="164" fontId="2" fillId="0" borderId="1" xfId="0" applyNumberFormat="1" applyFont="1" applyBorder="1" applyAlignment="1">
      <alignment vertical="center"/>
    </xf>
    <xf numFmtId="164" fontId="2" fillId="0" borderId="0" xfId="0" applyNumberFormat="1" applyFont="1" applyAlignment="1">
      <alignment vertical="center"/>
    </xf>
    <xf numFmtId="165" fontId="3" fillId="0" borderId="0" xfId="2" applyNumberFormat="1" applyFont="1" applyBorder="1"/>
    <xf numFmtId="164" fontId="4" fillId="0" borderId="1" xfId="0" applyNumberFormat="1" applyFont="1" applyBorder="1"/>
    <xf numFmtId="164" fontId="2" fillId="0" borderId="0" xfId="0" applyNumberFormat="1" applyFont="1"/>
    <xf numFmtId="164" fontId="3" fillId="2" borderId="0" xfId="0" applyNumberFormat="1" applyFont="1" applyFill="1" applyAlignment="1">
      <alignment horizontal="right" vertical="center"/>
    </xf>
    <xf numFmtId="0" fontId="2" fillId="0" borderId="0" xfId="0" applyFont="1" applyAlignment="1">
      <alignment horizontal="left" vertical="center"/>
    </xf>
    <xf numFmtId="0" fontId="4" fillId="4" borderId="5" xfId="0" applyFont="1" applyFill="1" applyBorder="1" applyAlignment="1" applyProtection="1">
      <alignment horizontal="left" vertical="center" wrapText="1"/>
      <protection locked="0"/>
    </xf>
    <xf numFmtId="0" fontId="3" fillId="0" borderId="0" xfId="0" applyFont="1"/>
    <xf numFmtId="0" fontId="3" fillId="3" borderId="1" xfId="0" applyFont="1" applyFill="1" applyBorder="1" applyAlignment="1" applyProtection="1">
      <alignment horizontal="center" vertical="center"/>
      <protection locked="0"/>
    </xf>
    <xf numFmtId="0" fontId="7"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6" xfId="0" applyFont="1" applyBorder="1" applyAlignment="1">
      <alignment horizontal="center" vertical="center" wrapText="1"/>
    </xf>
    <xf numFmtId="0" fontId="2" fillId="0" borderId="1" xfId="0" applyFont="1" applyBorder="1" applyAlignment="1">
      <alignment horizontal="left" vertical="center"/>
    </xf>
    <xf numFmtId="0" fontId="2" fillId="5" borderId="1" xfId="0" applyFont="1" applyFill="1" applyBorder="1" applyAlignment="1" applyProtection="1">
      <alignment horizontal="center" vertical="center"/>
      <protection locked="0"/>
    </xf>
    <xf numFmtId="6" fontId="2" fillId="3" borderId="6" xfId="0" applyNumberFormat="1" applyFont="1" applyFill="1" applyBorder="1" applyAlignment="1" applyProtection="1">
      <alignment horizontal="center" vertical="center"/>
      <protection locked="0"/>
    </xf>
    <xf numFmtId="3" fontId="2" fillId="3" borderId="6" xfId="0" applyNumberFormat="1" applyFont="1" applyFill="1" applyBorder="1" applyAlignment="1" applyProtection="1">
      <alignment horizontal="center" vertical="center"/>
      <protection locked="0"/>
    </xf>
    <xf numFmtId="166" fontId="2" fillId="0" borderId="6" xfId="0" applyNumberFormat="1" applyFont="1" applyBorder="1" applyAlignment="1">
      <alignment horizontal="center" vertical="center"/>
    </xf>
    <xf numFmtId="3" fontId="2" fillId="0" borderId="6" xfId="0" applyNumberFormat="1" applyFont="1" applyBorder="1" applyAlignment="1">
      <alignment horizontal="center" vertical="center"/>
    </xf>
    <xf numFmtId="6" fontId="2" fillId="0" borderId="6" xfId="0" applyNumberFormat="1" applyFont="1" applyBorder="1" applyAlignment="1">
      <alignment horizontal="center" vertical="center"/>
    </xf>
    <xf numFmtId="165" fontId="2" fillId="0" borderId="6" xfId="0" applyNumberFormat="1" applyFont="1" applyBorder="1" applyAlignment="1">
      <alignment horizontal="center" vertical="center"/>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xf>
    <xf numFmtId="6" fontId="5" fillId="0" borderId="1" xfId="0" applyNumberFormat="1" applyFont="1" applyBorder="1" applyAlignment="1">
      <alignment horizontal="center"/>
    </xf>
    <xf numFmtId="165" fontId="3" fillId="0" borderId="1" xfId="0" applyNumberFormat="1" applyFont="1" applyBorder="1" applyAlignment="1">
      <alignment horizontal="center" vertical="center"/>
    </xf>
    <xf numFmtId="167" fontId="4" fillId="0" borderId="0" xfId="0" applyNumberFormat="1" applyFont="1"/>
    <xf numFmtId="0" fontId="2" fillId="0" borderId="0" xfId="0" applyFont="1" applyAlignment="1">
      <alignment horizontal="left" vertical="center" wrapText="1"/>
    </xf>
    <xf numFmtId="168" fontId="4" fillId="0" borderId="0" xfId="1" applyNumberFormat="1" applyFont="1" applyFill="1"/>
    <xf numFmtId="0" fontId="5" fillId="0" borderId="0" xfId="0" applyFont="1"/>
    <xf numFmtId="0" fontId="3" fillId="3" borderId="1" xfId="0" applyFont="1" applyFill="1" applyBorder="1" applyAlignment="1" applyProtection="1">
      <alignment horizontal="left" vertical="center"/>
      <protection locked="0"/>
    </xf>
    <xf numFmtId="0" fontId="3" fillId="0" borderId="7" xfId="0" applyFont="1" applyBorder="1" applyAlignment="1">
      <alignment vertical="center" wrapText="1"/>
    </xf>
    <xf numFmtId="0" fontId="3" fillId="0" borderId="8" xfId="0" applyFont="1" applyBorder="1" applyAlignment="1">
      <alignment vertical="center" wrapText="1"/>
    </xf>
    <xf numFmtId="6" fontId="3" fillId="0" borderId="8" xfId="0" applyNumberFormat="1" applyFont="1" applyBorder="1" applyAlignment="1">
      <alignment horizontal="left" vertical="center" wrapText="1"/>
    </xf>
    <xf numFmtId="6" fontId="5" fillId="0" borderId="8" xfId="0" applyNumberFormat="1" applyFont="1" applyBorder="1" applyAlignment="1">
      <alignment horizontal="center"/>
    </xf>
    <xf numFmtId="169" fontId="3" fillId="0" borderId="9" xfId="0" applyNumberFormat="1" applyFont="1" applyBorder="1" applyAlignment="1">
      <alignment horizontal="center" vertical="center"/>
    </xf>
    <xf numFmtId="0" fontId="3" fillId="0" borderId="10" xfId="0" applyFont="1" applyBorder="1" applyAlignment="1">
      <alignment vertical="center" wrapText="1"/>
    </xf>
    <xf numFmtId="0" fontId="3" fillId="0" borderId="0" xfId="0" applyFont="1" applyAlignment="1">
      <alignment vertical="center" wrapText="1"/>
    </xf>
    <xf numFmtId="6" fontId="3" fillId="0" borderId="0" xfId="0" applyNumberFormat="1" applyFont="1" applyAlignment="1">
      <alignment horizontal="left" vertical="center" wrapText="1"/>
    </xf>
    <xf numFmtId="6" fontId="5" fillId="0" borderId="0" xfId="0" applyNumberFormat="1" applyFont="1" applyAlignment="1">
      <alignment horizontal="center"/>
    </xf>
    <xf numFmtId="6" fontId="2" fillId="0" borderId="11" xfId="0" applyNumberFormat="1" applyFont="1" applyBorder="1" applyAlignment="1">
      <alignment horizontal="center" vertical="center"/>
    </xf>
    <xf numFmtId="6" fontId="2" fillId="0" borderId="12" xfId="0" applyNumberFormat="1" applyFont="1" applyBorder="1" applyAlignment="1">
      <alignment horizontal="center" vertical="center"/>
    </xf>
    <xf numFmtId="0" fontId="3" fillId="0" borderId="13" xfId="0" applyFont="1" applyBorder="1" applyAlignment="1">
      <alignment vertical="center" wrapText="1"/>
    </xf>
    <xf numFmtId="0" fontId="3" fillId="0" borderId="14" xfId="0" applyFont="1" applyBorder="1" applyAlignment="1">
      <alignment vertical="center" wrapText="1"/>
    </xf>
    <xf numFmtId="6" fontId="3" fillId="0" borderId="14" xfId="0" applyNumberFormat="1" applyFont="1" applyBorder="1" applyAlignment="1">
      <alignment horizontal="left" vertical="center" wrapText="1"/>
    </xf>
    <xf numFmtId="6" fontId="5" fillId="0" borderId="14" xfId="0" applyNumberFormat="1" applyFont="1" applyBorder="1" applyAlignment="1">
      <alignment horizontal="center"/>
    </xf>
    <xf numFmtId="6" fontId="2" fillId="0" borderId="15" xfId="0" applyNumberFormat="1" applyFont="1" applyBorder="1" applyAlignment="1">
      <alignment horizontal="center" vertical="center"/>
    </xf>
    <xf numFmtId="169" fontId="3" fillId="0" borderId="0" xfId="0" applyNumberFormat="1" applyFont="1" applyAlignment="1">
      <alignment horizontal="center" vertical="center"/>
    </xf>
    <xf numFmtId="0" fontId="8" fillId="0" borderId="0" xfId="0" applyFont="1"/>
    <xf numFmtId="0" fontId="4" fillId="0" borderId="0" xfId="0" applyFont="1" applyAlignment="1">
      <alignment wrapText="1"/>
    </xf>
    <xf numFmtId="164" fontId="4" fillId="0" borderId="0" xfId="0" applyNumberFormat="1" applyFont="1"/>
    <xf numFmtId="0" fontId="2" fillId="0" borderId="0" xfId="0" applyFont="1" applyAlignment="1">
      <alignment horizontal="left" vertical="top" wrapText="1"/>
    </xf>
    <xf numFmtId="164" fontId="3" fillId="0" borderId="2" xfId="0" applyNumberFormat="1" applyFont="1" applyBorder="1" applyAlignment="1">
      <alignment horizontal="right" vertical="center" wrapText="1"/>
    </xf>
    <xf numFmtId="164" fontId="3" fillId="0" borderId="3" xfId="0" applyNumberFormat="1" applyFont="1" applyBorder="1" applyAlignment="1">
      <alignment horizontal="right" vertical="center" wrapText="1"/>
    </xf>
    <xf numFmtId="0" fontId="5" fillId="0" borderId="0" xfId="0" applyFont="1" applyAlignment="1">
      <alignment horizontal="right"/>
    </xf>
    <xf numFmtId="164" fontId="3" fillId="2" borderId="0" xfId="0" applyNumberFormat="1" applyFont="1" applyFill="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4" xfId="0" applyFont="1" applyBorder="1" applyAlignment="1">
      <alignment horizontal="left" vertical="center"/>
    </xf>
    <xf numFmtId="0" fontId="4" fillId="3" borderId="7" xfId="0" applyFont="1"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0" xfId="0" applyAlignment="1" applyProtection="1">
      <alignment vertical="top" wrapText="1"/>
      <protection locked="0"/>
    </xf>
    <xf numFmtId="0" fontId="0" fillId="0" borderId="11"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16" xfId="0" applyBorder="1" applyAlignment="1" applyProtection="1">
      <alignment vertical="top"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4389E353-4730-4EE6-8658-A162B3155EA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654470" cy="160020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CFF72A5-7928-486F-87CA-29314000E314}"/>
            </a:ext>
          </a:extLst>
        </xdr:cNvPr>
        <xdr:cNvSpPr/>
      </xdr:nvSpPr>
      <xdr:spPr>
        <a:xfrm>
          <a:off x="28575" y="685800"/>
          <a:ext cx="10417175" cy="7207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 - Niagara Pennisula Energy Inc.</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B8354A6-2B9C-4965-B51F-FD95F6C5EA30}"/>
            </a:ext>
          </a:extLst>
        </xdr:cNvPr>
        <xdr:cNvSpPr/>
      </xdr:nvSpPr>
      <xdr:spPr>
        <a:xfrm>
          <a:off x="638175" y="123825"/>
          <a:ext cx="6924831" cy="24460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85AF4E23-44E5-4C18-87D3-00B58A8E42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U260"/>
  <sheetViews>
    <sheetView tabSelected="1" workbookViewId="0">
      <selection activeCell="B32" sqref="B32"/>
    </sheetView>
  </sheetViews>
  <sheetFormatPr defaultColWidth="9" defaultRowHeight="14.25"/>
  <cols>
    <col min="1" max="1" width="10.25" style="3" customWidth="1"/>
    <col min="2" max="2" width="84.875" style="3" customWidth="1"/>
    <col min="3" max="3" width="15.25" style="3" customWidth="1"/>
    <col min="4" max="11" width="25.5" style="3" customWidth="1"/>
    <col min="12" max="12" width="19" style="3" bestFit="1" customWidth="1"/>
    <col min="13" max="13" width="19" style="3" customWidth="1"/>
    <col min="14" max="14" width="15" style="3" bestFit="1" customWidth="1"/>
    <col min="15" max="15" width="11.875" style="3" customWidth="1"/>
    <col min="16" max="16" width="10.75" style="3" customWidth="1"/>
    <col min="17" max="17" width="10.25" style="3" customWidth="1"/>
    <col min="18" max="18" width="10.75" style="3" customWidth="1"/>
    <col min="19" max="19" width="10.5" style="3" customWidth="1"/>
    <col min="20" max="20" width="11" style="3" customWidth="1"/>
    <col min="21" max="21" width="13" style="3" customWidth="1"/>
    <col min="22" max="22" width="10.875" style="3" customWidth="1"/>
    <col min="23" max="23" width="11.25" style="3" customWidth="1"/>
    <col min="24" max="16384" width="9" style="3"/>
  </cols>
  <sheetData>
    <row r="11" spans="1:13" ht="15">
      <c r="A11" s="1"/>
      <c r="B11" s="2" t="s">
        <v>0</v>
      </c>
      <c r="C11" s="2">
        <v>2020</v>
      </c>
      <c r="D11" s="1"/>
      <c r="E11" s="1"/>
      <c r="F11" s="1"/>
    </row>
    <row r="12" spans="1:13" ht="60">
      <c r="A12" s="4" t="s">
        <v>1</v>
      </c>
      <c r="B12" s="5" t="s">
        <v>2</v>
      </c>
      <c r="C12" s="6"/>
      <c r="D12" s="7" t="s">
        <v>66</v>
      </c>
      <c r="E12" s="7" t="s">
        <v>67</v>
      </c>
      <c r="F12" s="7" t="s">
        <v>3</v>
      </c>
      <c r="G12" s="7" t="s">
        <v>4</v>
      </c>
      <c r="H12" s="7" t="s">
        <v>5</v>
      </c>
      <c r="I12" s="8" t="s">
        <v>6</v>
      </c>
      <c r="J12" s="7" t="s">
        <v>7</v>
      </c>
      <c r="K12" s="7" t="s">
        <v>8</v>
      </c>
    </row>
    <row r="13" spans="1:13" ht="15">
      <c r="A13" s="1"/>
      <c r="B13" s="9" t="s">
        <v>9</v>
      </c>
      <c r="C13" s="9"/>
      <c r="D13" s="10">
        <f>1377507-D14</f>
        <v>1377685</v>
      </c>
      <c r="E13" s="10">
        <f>85838-E14</f>
        <v>76552</v>
      </c>
      <c r="F13" s="11">
        <f>SUM(D13:E13)</f>
        <v>1454237</v>
      </c>
      <c r="G13" s="12">
        <v>1421727.9500000018</v>
      </c>
      <c r="H13" s="13">
        <f>F13-G13</f>
        <v>32509.049999998184</v>
      </c>
      <c r="I13" s="12">
        <v>7237.4491980833</v>
      </c>
      <c r="J13" s="14">
        <f>H13+I13</f>
        <v>39746.499198081481</v>
      </c>
      <c r="K13" s="15">
        <f>IF(AND(D13&lt;&gt;"",E13&lt;&gt;"",G13&lt;&gt;""),IFERROR(H13/F13,""),"")</f>
        <v>2.2354712471212179E-2</v>
      </c>
      <c r="L13" s="16" t="s">
        <v>69</v>
      </c>
      <c r="M13" s="16"/>
    </row>
    <row r="14" spans="1:13" ht="15">
      <c r="A14" s="1"/>
      <c r="B14" s="9" t="s">
        <v>10</v>
      </c>
      <c r="C14" s="9"/>
      <c r="D14" s="10">
        <v>-178</v>
      </c>
      <c r="E14" s="10">
        <v>9286</v>
      </c>
      <c r="F14" s="11">
        <f>SUM(D14:E14)</f>
        <v>9108</v>
      </c>
      <c r="G14" s="12">
        <f>10135.34-603.41</f>
        <v>9531.93</v>
      </c>
      <c r="H14" s="13">
        <f>F14-G14</f>
        <v>-423.93000000000029</v>
      </c>
      <c r="I14" s="12">
        <v>-1624.57</v>
      </c>
      <c r="J14" s="14">
        <f>H14+I14</f>
        <v>-2048.5</v>
      </c>
      <c r="K14" s="15">
        <f>IF(AND(D14&lt;&gt;"",E14&lt;&gt;"",G14&lt;&gt;""),IFERROR(H14/F14,""),"")</f>
        <v>-4.654479578392625E-2</v>
      </c>
      <c r="L14" s="16" t="s">
        <v>69</v>
      </c>
      <c r="M14" s="16"/>
    </row>
    <row r="15" spans="1:13" ht="15">
      <c r="A15" s="1"/>
      <c r="B15" s="9" t="s">
        <v>11</v>
      </c>
      <c r="C15" s="9"/>
      <c r="D15" s="17">
        <f t="shared" ref="D15:J15" si="0">SUM(D13:D14)</f>
        <v>1377507</v>
      </c>
      <c r="E15" s="17">
        <f t="shared" si="0"/>
        <v>85838</v>
      </c>
      <c r="F15" s="17">
        <f t="shared" si="0"/>
        <v>1463345</v>
      </c>
      <c r="G15" s="17">
        <f t="shared" si="0"/>
        <v>1431259.8800000018</v>
      </c>
      <c r="H15" s="17">
        <f t="shared" si="0"/>
        <v>32085.119999998184</v>
      </c>
      <c r="I15" s="17">
        <f t="shared" si="0"/>
        <v>5612.8791980833003</v>
      </c>
      <c r="J15" s="17">
        <f t="shared" si="0"/>
        <v>37697.999198081481</v>
      </c>
      <c r="K15" s="15">
        <f>IFERROR(H15/F15,"")</f>
        <v>2.1925875306232079E-2</v>
      </c>
      <c r="L15" s="16"/>
      <c r="M15" s="16"/>
    </row>
    <row r="16" spans="1:13" ht="49.5" customHeight="1">
      <c r="A16" s="1"/>
      <c r="B16" s="2"/>
      <c r="C16" s="2"/>
      <c r="D16" s="18"/>
      <c r="E16" s="18"/>
      <c r="F16" s="18"/>
      <c r="G16" s="18"/>
      <c r="H16" s="71" t="s">
        <v>12</v>
      </c>
      <c r="I16" s="72"/>
      <c r="J16" s="12"/>
      <c r="K16" s="19"/>
      <c r="L16" s="16"/>
      <c r="M16" s="16"/>
    </row>
    <row r="17" spans="1:13" ht="14.85" customHeight="1">
      <c r="A17" s="1"/>
      <c r="H17" s="73" t="s">
        <v>13</v>
      </c>
      <c r="I17" s="73"/>
      <c r="J17" s="20">
        <f>SUM(J15:J16)</f>
        <v>37697.999198081481</v>
      </c>
      <c r="K17" s="19"/>
      <c r="L17" s="16"/>
      <c r="M17" s="16"/>
    </row>
    <row r="18" spans="1:13" ht="14.85" customHeight="1">
      <c r="A18" s="1"/>
      <c r="B18" s="2"/>
      <c r="C18" s="2"/>
      <c r="D18" s="18"/>
      <c r="E18" s="18"/>
      <c r="F18" s="21"/>
      <c r="G18" s="18"/>
      <c r="H18" s="74" t="s">
        <v>14</v>
      </c>
      <c r="I18" s="74"/>
      <c r="J18" s="12">
        <v>37698.120000000003</v>
      </c>
      <c r="K18" s="19" t="s">
        <v>68</v>
      </c>
      <c r="L18" s="16"/>
      <c r="M18" s="16"/>
    </row>
    <row r="19" spans="1:13" ht="15">
      <c r="A19" s="1"/>
      <c r="B19" s="2"/>
      <c r="C19" s="2"/>
      <c r="D19" s="18"/>
      <c r="E19" s="18"/>
      <c r="F19" s="21"/>
      <c r="I19" s="22" t="s">
        <v>15</v>
      </c>
      <c r="J19" s="14">
        <f>J18-J17</f>
        <v>0.12080191852146527</v>
      </c>
    </row>
    <row r="20" spans="1:13" ht="15">
      <c r="A20" s="1"/>
      <c r="B20" s="23" t="s">
        <v>16</v>
      </c>
      <c r="C20" s="2"/>
      <c r="D20" s="1"/>
      <c r="E20" s="1"/>
      <c r="F20" s="1"/>
    </row>
    <row r="21" spans="1:13" ht="13.9" hidden="1" customHeight="1">
      <c r="A21" s="1" t="s">
        <v>17</v>
      </c>
      <c r="B21" s="75" t="s">
        <v>18</v>
      </c>
      <c r="C21" s="76" t="s">
        <v>19</v>
      </c>
      <c r="D21" s="76"/>
      <c r="E21" s="76"/>
      <c r="F21" s="77"/>
      <c r="G21" s="24" t="s">
        <v>20</v>
      </c>
    </row>
    <row r="22" spans="1:13" ht="13.9" hidden="1" customHeight="1">
      <c r="A22" s="1"/>
      <c r="B22" s="75"/>
      <c r="C22" s="76" t="s">
        <v>21</v>
      </c>
      <c r="D22" s="76"/>
      <c r="E22" s="76"/>
      <c r="F22" s="77"/>
      <c r="G22" s="24" t="s">
        <v>20</v>
      </c>
    </row>
    <row r="23" spans="1:13" ht="13.9" hidden="1" customHeight="1">
      <c r="A23" s="1"/>
      <c r="B23" s="2"/>
      <c r="C23" s="76" t="s">
        <v>22</v>
      </c>
      <c r="D23" s="76"/>
      <c r="E23" s="76"/>
      <c r="F23" s="77"/>
      <c r="G23" s="24" t="s">
        <v>20</v>
      </c>
    </row>
    <row r="24" spans="1:13" ht="13.9" hidden="1" customHeight="1">
      <c r="A24" s="1"/>
      <c r="B24" s="2"/>
      <c r="C24" s="76" t="s">
        <v>23</v>
      </c>
      <c r="D24" s="76"/>
      <c r="E24" s="76"/>
      <c r="F24" s="77"/>
      <c r="G24" s="24" t="s">
        <v>20</v>
      </c>
    </row>
    <row r="25" spans="1:13" ht="13.9" hidden="1" customHeight="1">
      <c r="A25" s="1"/>
      <c r="B25" s="2"/>
      <c r="C25" s="76" t="s">
        <v>24</v>
      </c>
      <c r="D25" s="76"/>
      <c r="E25" s="76"/>
      <c r="F25" s="77"/>
      <c r="G25" s="24" t="s">
        <v>20</v>
      </c>
    </row>
    <row r="26" spans="1:13" ht="13.9" hidden="1" customHeight="1">
      <c r="A26" s="1"/>
      <c r="B26" s="2"/>
      <c r="C26" s="76" t="s">
        <v>25</v>
      </c>
      <c r="D26" s="76"/>
      <c r="E26" s="76"/>
      <c r="F26" s="77"/>
      <c r="G26" s="24" t="s">
        <v>20</v>
      </c>
    </row>
    <row r="27" spans="1:13" ht="13.9" hidden="1" customHeight="1">
      <c r="A27" s="1"/>
      <c r="B27" s="2"/>
      <c r="C27" s="76" t="s">
        <v>26</v>
      </c>
      <c r="D27" s="76"/>
      <c r="E27" s="76"/>
      <c r="F27" s="77"/>
      <c r="G27" s="24" t="s">
        <v>20</v>
      </c>
    </row>
    <row r="28" spans="1:13" ht="15" hidden="1">
      <c r="A28" s="1"/>
      <c r="B28" s="2"/>
      <c r="C28" s="2"/>
      <c r="D28" s="1"/>
      <c r="E28" s="1"/>
      <c r="F28" s="1"/>
    </row>
    <row r="29" spans="1:13" ht="15" hidden="1">
      <c r="A29" s="1"/>
      <c r="B29" s="2"/>
      <c r="C29" s="2"/>
      <c r="D29" s="1"/>
      <c r="E29" s="1"/>
      <c r="F29" s="1"/>
    </row>
    <row r="30" spans="1:13" ht="15">
      <c r="A30" s="1"/>
      <c r="B30" s="2"/>
      <c r="C30" s="2"/>
      <c r="D30" s="1"/>
      <c r="E30" s="1"/>
      <c r="F30" s="1"/>
    </row>
    <row r="31" spans="1:13" ht="15">
      <c r="A31" s="1"/>
      <c r="B31" s="2"/>
      <c r="C31" s="2"/>
      <c r="D31" s="1"/>
      <c r="E31" s="1"/>
      <c r="F31" s="1"/>
    </row>
    <row r="32" spans="1:13" ht="15">
      <c r="A32" s="1"/>
      <c r="B32" s="2"/>
      <c r="C32" s="2"/>
      <c r="D32" s="1"/>
      <c r="E32" s="1"/>
      <c r="F32" s="1"/>
    </row>
    <row r="33" spans="1:18" ht="15" hidden="1">
      <c r="A33" s="1" t="s">
        <v>27</v>
      </c>
      <c r="B33" s="2"/>
      <c r="C33" s="2"/>
      <c r="D33" s="1"/>
      <c r="E33" s="1"/>
      <c r="F33" s="1"/>
    </row>
    <row r="34" spans="1:18" ht="15" hidden="1">
      <c r="A34" s="25"/>
      <c r="B34" s="2" t="s">
        <v>28</v>
      </c>
      <c r="C34" s="2"/>
      <c r="D34" s="1"/>
      <c r="E34" s="1"/>
      <c r="F34" s="1"/>
    </row>
    <row r="35" spans="1:18" ht="15" hidden="1">
      <c r="A35" s="1"/>
      <c r="B35" s="2" t="s">
        <v>29</v>
      </c>
      <c r="C35" s="26"/>
      <c r="D35" s="1"/>
      <c r="E35" s="1"/>
      <c r="F35" s="1"/>
      <c r="G35" s="16"/>
    </row>
    <row r="36" spans="1:18" ht="15" hidden="1">
      <c r="A36" s="1"/>
      <c r="B36" s="2"/>
      <c r="C36" s="2"/>
      <c r="D36" s="1"/>
      <c r="E36" s="1"/>
      <c r="F36" s="1"/>
      <c r="G36" s="16"/>
    </row>
    <row r="37" spans="1:18" ht="15" hidden="1">
      <c r="B37" s="27" t="s">
        <v>30</v>
      </c>
      <c r="C37" s="28"/>
      <c r="D37" s="28"/>
      <c r="E37" s="28"/>
      <c r="F37" s="28"/>
      <c r="I37" s="1"/>
      <c r="J37" s="1"/>
      <c r="K37" s="1"/>
      <c r="L37" s="1"/>
      <c r="M37" s="1"/>
      <c r="N37" s="1"/>
      <c r="O37" s="1"/>
      <c r="P37" s="1"/>
    </row>
    <row r="38" spans="1:18" ht="45" hidden="1">
      <c r="A38" s="1"/>
      <c r="B38" s="29" t="s">
        <v>31</v>
      </c>
      <c r="C38" s="6" t="s">
        <v>32</v>
      </c>
      <c r="D38" s="7" t="s">
        <v>33</v>
      </c>
      <c r="E38" s="7" t="s">
        <v>34</v>
      </c>
      <c r="F38" s="30" t="s">
        <v>35</v>
      </c>
      <c r="G38" s="30" t="s">
        <v>36</v>
      </c>
      <c r="H38" s="30" t="s">
        <v>37</v>
      </c>
      <c r="I38" s="30" t="s">
        <v>38</v>
      </c>
      <c r="J38" s="30" t="s">
        <v>39</v>
      </c>
      <c r="K38" s="30" t="s">
        <v>40</v>
      </c>
      <c r="L38" s="1"/>
      <c r="M38" s="1"/>
      <c r="N38" s="1"/>
      <c r="O38" s="1"/>
      <c r="P38" s="1"/>
      <c r="Q38" s="1"/>
      <c r="R38" s="1"/>
    </row>
    <row r="39" spans="1:18" hidden="1">
      <c r="A39" s="1"/>
      <c r="B39" s="31" t="s">
        <v>41</v>
      </c>
      <c r="C39" s="32"/>
      <c r="D39" s="33"/>
      <c r="E39" s="34"/>
      <c r="F39" s="35" t="str">
        <f>IFERROR(ROUND(D39/(E39*$C$35/12),4),"")</f>
        <v/>
      </c>
      <c r="G39" s="36" t="str">
        <f>IF(E39="","",E39*$C$35/12)</f>
        <v/>
      </c>
      <c r="H39" s="34"/>
      <c r="I39" s="36" t="str">
        <f>IFERROR(G39-H39,"")</f>
        <v/>
      </c>
      <c r="J39" s="37" t="str">
        <f>IFERROR(F39*I39,"")</f>
        <v/>
      </c>
      <c r="K39" s="38" t="str">
        <f>IFERROR(J39/D39,"")</f>
        <v/>
      </c>
      <c r="L39" s="1"/>
      <c r="M39" s="1"/>
      <c r="N39" s="1"/>
      <c r="O39" s="1"/>
      <c r="P39" s="1"/>
      <c r="Q39" s="1"/>
      <c r="R39" s="1"/>
    </row>
    <row r="40" spans="1:18" hidden="1">
      <c r="A40" s="1"/>
      <c r="B40" s="31" t="s">
        <v>42</v>
      </c>
      <c r="C40" s="32"/>
      <c r="D40" s="33"/>
      <c r="E40" s="34"/>
      <c r="F40" s="35" t="str">
        <f t="shared" ref="F40:F58" si="1">IFERROR(ROUND(D40/(E40*$C$35/12),4),"")</f>
        <v/>
      </c>
      <c r="G40" s="36" t="str">
        <f t="shared" ref="G40:G58" si="2">IF(E40="","",E40*$C$35/12)</f>
        <v/>
      </c>
      <c r="H40" s="34"/>
      <c r="I40" s="36" t="str">
        <f t="shared" ref="I40:I58" si="3">IFERROR(G40-H40,"")</f>
        <v/>
      </c>
      <c r="J40" s="37" t="str">
        <f t="shared" ref="J40:J58" si="4">IFERROR(F40*I40,"")</f>
        <v/>
      </c>
      <c r="K40" s="38" t="str">
        <f t="shared" ref="K40:K58" si="5">IFERROR(J40/D40,"")</f>
        <v/>
      </c>
      <c r="L40" s="1"/>
      <c r="M40" s="1"/>
      <c r="N40" s="1"/>
      <c r="O40" s="1"/>
      <c r="P40" s="1"/>
      <c r="Q40" s="1"/>
      <c r="R40" s="1"/>
    </row>
    <row r="41" spans="1:18" hidden="1">
      <c r="A41" s="1"/>
      <c r="B41" s="31" t="s">
        <v>43</v>
      </c>
      <c r="C41" s="32"/>
      <c r="D41" s="33"/>
      <c r="E41" s="34"/>
      <c r="F41" s="35" t="str">
        <f t="shared" si="1"/>
        <v/>
      </c>
      <c r="G41" s="36" t="str">
        <f t="shared" si="2"/>
        <v/>
      </c>
      <c r="H41" s="34"/>
      <c r="I41" s="36" t="str">
        <f t="shared" si="3"/>
        <v/>
      </c>
      <c r="J41" s="37" t="str">
        <f t="shared" si="4"/>
        <v/>
      </c>
      <c r="K41" s="38" t="str">
        <f t="shared" si="5"/>
        <v/>
      </c>
      <c r="L41" s="1"/>
      <c r="M41" s="1"/>
      <c r="N41" s="1"/>
      <c r="O41" s="1"/>
      <c r="P41" s="1"/>
      <c r="Q41" s="1"/>
      <c r="R41" s="1"/>
    </row>
    <row r="42" spans="1:18" hidden="1">
      <c r="A42" s="1"/>
      <c r="B42" s="31" t="s">
        <v>44</v>
      </c>
      <c r="C42" s="32"/>
      <c r="D42" s="33"/>
      <c r="E42" s="34"/>
      <c r="F42" s="35" t="str">
        <f t="shared" si="1"/>
        <v/>
      </c>
      <c r="G42" s="36" t="str">
        <f t="shared" si="2"/>
        <v/>
      </c>
      <c r="H42" s="34"/>
      <c r="I42" s="36" t="str">
        <f t="shared" si="3"/>
        <v/>
      </c>
      <c r="J42" s="37" t="str">
        <f t="shared" si="4"/>
        <v/>
      </c>
      <c r="K42" s="38" t="str">
        <f>IFERROR(J42/D42,"")</f>
        <v/>
      </c>
      <c r="L42" s="1"/>
      <c r="M42" s="1"/>
      <c r="N42" s="1"/>
      <c r="O42" s="1"/>
      <c r="P42" s="1"/>
      <c r="Q42" s="1"/>
      <c r="R42" s="1"/>
    </row>
    <row r="43" spans="1:18" hidden="1">
      <c r="A43" s="1"/>
      <c r="B43" s="31" t="s">
        <v>45</v>
      </c>
      <c r="C43" s="32"/>
      <c r="D43" s="33"/>
      <c r="E43" s="34"/>
      <c r="F43" s="35" t="str">
        <f t="shared" si="1"/>
        <v/>
      </c>
      <c r="G43" s="36" t="str">
        <f t="shared" si="2"/>
        <v/>
      </c>
      <c r="H43" s="34"/>
      <c r="I43" s="36" t="str">
        <f t="shared" si="3"/>
        <v/>
      </c>
      <c r="J43" s="37" t="str">
        <f t="shared" si="4"/>
        <v/>
      </c>
      <c r="K43" s="38" t="str">
        <f t="shared" si="5"/>
        <v/>
      </c>
      <c r="L43" s="1"/>
      <c r="M43" s="1"/>
      <c r="N43" s="1"/>
      <c r="O43" s="1"/>
      <c r="P43" s="1"/>
      <c r="Q43" s="1"/>
      <c r="R43" s="1"/>
    </row>
    <row r="44" spans="1:18" hidden="1">
      <c r="A44" s="1"/>
      <c r="B44" s="31" t="s">
        <v>46</v>
      </c>
      <c r="C44" s="32"/>
      <c r="D44" s="33"/>
      <c r="E44" s="34"/>
      <c r="F44" s="35" t="str">
        <f t="shared" si="1"/>
        <v/>
      </c>
      <c r="G44" s="36" t="str">
        <f t="shared" si="2"/>
        <v/>
      </c>
      <c r="H44" s="34"/>
      <c r="I44" s="36" t="str">
        <f t="shared" si="3"/>
        <v/>
      </c>
      <c r="J44" s="37" t="str">
        <f t="shared" si="4"/>
        <v/>
      </c>
      <c r="K44" s="38" t="str">
        <f t="shared" si="5"/>
        <v/>
      </c>
      <c r="L44" s="1"/>
      <c r="M44" s="1"/>
      <c r="N44" s="1"/>
      <c r="O44" s="1"/>
      <c r="P44" s="1"/>
      <c r="Q44" s="1"/>
      <c r="R44" s="1"/>
    </row>
    <row r="45" spans="1:18" hidden="1">
      <c r="B45" s="31" t="s">
        <v>47</v>
      </c>
      <c r="C45" s="32"/>
      <c r="D45" s="33"/>
      <c r="E45" s="34"/>
      <c r="F45" s="35" t="str">
        <f t="shared" si="1"/>
        <v/>
      </c>
      <c r="G45" s="36" t="str">
        <f t="shared" si="2"/>
        <v/>
      </c>
      <c r="H45" s="34"/>
      <c r="I45" s="36" t="str">
        <f t="shared" si="3"/>
        <v/>
      </c>
      <c r="J45" s="37" t="str">
        <f t="shared" si="4"/>
        <v/>
      </c>
      <c r="K45" s="38" t="str">
        <f t="shared" si="5"/>
        <v/>
      </c>
    </row>
    <row r="46" spans="1:18" hidden="1">
      <c r="B46" s="31" t="s">
        <v>48</v>
      </c>
      <c r="C46" s="32"/>
      <c r="D46" s="33"/>
      <c r="E46" s="34"/>
      <c r="F46" s="35" t="str">
        <f t="shared" si="1"/>
        <v/>
      </c>
      <c r="G46" s="36" t="str">
        <f t="shared" si="2"/>
        <v/>
      </c>
      <c r="H46" s="34"/>
      <c r="I46" s="36" t="str">
        <f t="shared" si="3"/>
        <v/>
      </c>
      <c r="J46" s="37" t="str">
        <f t="shared" si="4"/>
        <v/>
      </c>
      <c r="K46" s="38" t="str">
        <f t="shared" si="5"/>
        <v/>
      </c>
    </row>
    <row r="47" spans="1:18" ht="17.25" hidden="1" customHeight="1">
      <c r="B47" s="31" t="s">
        <v>49</v>
      </c>
      <c r="C47" s="32"/>
      <c r="D47" s="33"/>
      <c r="E47" s="34"/>
      <c r="F47" s="35" t="str">
        <f t="shared" si="1"/>
        <v/>
      </c>
      <c r="G47" s="36" t="str">
        <f t="shared" si="2"/>
        <v/>
      </c>
      <c r="H47" s="34"/>
      <c r="I47" s="36" t="str">
        <f t="shared" si="3"/>
        <v/>
      </c>
      <c r="J47" s="37" t="str">
        <f t="shared" si="4"/>
        <v/>
      </c>
      <c r="K47" s="38" t="str">
        <f t="shared" si="5"/>
        <v/>
      </c>
    </row>
    <row r="48" spans="1:18" ht="17.25" hidden="1" customHeight="1">
      <c r="B48" s="31"/>
      <c r="C48" s="32"/>
      <c r="D48" s="33"/>
      <c r="E48" s="34"/>
      <c r="F48" s="35" t="str">
        <f t="shared" si="1"/>
        <v/>
      </c>
      <c r="G48" s="36" t="str">
        <f t="shared" si="2"/>
        <v/>
      </c>
      <c r="H48" s="34"/>
      <c r="I48" s="36" t="str">
        <f t="shared" si="3"/>
        <v/>
      </c>
      <c r="J48" s="37" t="str">
        <f t="shared" si="4"/>
        <v/>
      </c>
      <c r="K48" s="38" t="str">
        <f t="shared" si="5"/>
        <v/>
      </c>
    </row>
    <row r="49" spans="1:21" ht="17.25" hidden="1" customHeight="1">
      <c r="B49" s="31"/>
      <c r="C49" s="32"/>
      <c r="D49" s="33"/>
      <c r="E49" s="34"/>
      <c r="F49" s="35" t="str">
        <f t="shared" si="1"/>
        <v/>
      </c>
      <c r="G49" s="36" t="str">
        <f t="shared" si="2"/>
        <v/>
      </c>
      <c r="H49" s="34"/>
      <c r="I49" s="36" t="str">
        <f t="shared" si="3"/>
        <v/>
      </c>
      <c r="J49" s="37" t="str">
        <f t="shared" si="4"/>
        <v/>
      </c>
      <c r="K49" s="38" t="str">
        <f t="shared" si="5"/>
        <v/>
      </c>
    </row>
    <row r="50" spans="1:21" ht="17.25" hidden="1" customHeight="1">
      <c r="B50" s="31"/>
      <c r="C50" s="32"/>
      <c r="D50" s="33"/>
      <c r="E50" s="34"/>
      <c r="F50" s="35" t="str">
        <f t="shared" si="1"/>
        <v/>
      </c>
      <c r="G50" s="36" t="str">
        <f t="shared" si="2"/>
        <v/>
      </c>
      <c r="H50" s="34"/>
      <c r="I50" s="36" t="str">
        <f t="shared" si="3"/>
        <v/>
      </c>
      <c r="J50" s="37" t="str">
        <f t="shared" si="4"/>
        <v/>
      </c>
      <c r="K50" s="38" t="str">
        <f t="shared" si="5"/>
        <v/>
      </c>
    </row>
    <row r="51" spans="1:21" ht="17.25" hidden="1" customHeight="1">
      <c r="B51" s="31"/>
      <c r="C51" s="32"/>
      <c r="D51" s="33"/>
      <c r="E51" s="34"/>
      <c r="F51" s="35" t="str">
        <f t="shared" si="1"/>
        <v/>
      </c>
      <c r="G51" s="36" t="str">
        <f t="shared" si="2"/>
        <v/>
      </c>
      <c r="H51" s="34"/>
      <c r="I51" s="36" t="str">
        <f t="shared" si="3"/>
        <v/>
      </c>
      <c r="J51" s="37" t="str">
        <f t="shared" si="4"/>
        <v/>
      </c>
      <c r="K51" s="38" t="str">
        <f t="shared" si="5"/>
        <v/>
      </c>
    </row>
    <row r="52" spans="1:21" ht="17.25" hidden="1" customHeight="1">
      <c r="B52" s="31"/>
      <c r="C52" s="32"/>
      <c r="D52" s="33"/>
      <c r="E52" s="34"/>
      <c r="F52" s="35" t="str">
        <f t="shared" si="1"/>
        <v/>
      </c>
      <c r="G52" s="36" t="str">
        <f t="shared" si="2"/>
        <v/>
      </c>
      <c r="H52" s="34"/>
      <c r="I52" s="36" t="str">
        <f t="shared" si="3"/>
        <v/>
      </c>
      <c r="J52" s="37" t="str">
        <f t="shared" si="4"/>
        <v/>
      </c>
      <c r="K52" s="38" t="str">
        <f t="shared" si="5"/>
        <v/>
      </c>
    </row>
    <row r="53" spans="1:21" ht="17.25" hidden="1" customHeight="1">
      <c r="B53" s="31"/>
      <c r="C53" s="32"/>
      <c r="D53" s="33"/>
      <c r="E53" s="34"/>
      <c r="F53" s="35" t="str">
        <f t="shared" si="1"/>
        <v/>
      </c>
      <c r="G53" s="36" t="str">
        <f t="shared" si="2"/>
        <v/>
      </c>
      <c r="H53" s="34"/>
      <c r="I53" s="36" t="str">
        <f t="shared" si="3"/>
        <v/>
      </c>
      <c r="J53" s="37" t="str">
        <f t="shared" si="4"/>
        <v/>
      </c>
      <c r="K53" s="38" t="str">
        <f t="shared" si="5"/>
        <v/>
      </c>
    </row>
    <row r="54" spans="1:21" ht="17.25" hidden="1" customHeight="1">
      <c r="B54" s="31"/>
      <c r="C54" s="32"/>
      <c r="D54" s="33"/>
      <c r="E54" s="34"/>
      <c r="F54" s="35" t="str">
        <f t="shared" si="1"/>
        <v/>
      </c>
      <c r="G54" s="36" t="str">
        <f t="shared" si="2"/>
        <v/>
      </c>
      <c r="H54" s="34"/>
      <c r="I54" s="36" t="str">
        <f t="shared" si="3"/>
        <v/>
      </c>
      <c r="J54" s="37" t="str">
        <f t="shared" si="4"/>
        <v/>
      </c>
      <c r="K54" s="38" t="str">
        <f t="shared" si="5"/>
        <v/>
      </c>
    </row>
    <row r="55" spans="1:21" ht="17.25" hidden="1" customHeight="1">
      <c r="B55" s="31"/>
      <c r="C55" s="32"/>
      <c r="D55" s="33"/>
      <c r="E55" s="34"/>
      <c r="F55" s="35" t="str">
        <f t="shared" si="1"/>
        <v/>
      </c>
      <c r="G55" s="36" t="str">
        <f t="shared" si="2"/>
        <v/>
      </c>
      <c r="H55" s="34"/>
      <c r="I55" s="36" t="str">
        <f t="shared" si="3"/>
        <v/>
      </c>
      <c r="J55" s="37" t="str">
        <f t="shared" si="4"/>
        <v/>
      </c>
      <c r="K55" s="38" t="str">
        <f t="shared" si="5"/>
        <v/>
      </c>
    </row>
    <row r="56" spans="1:21" ht="17.25" hidden="1" customHeight="1">
      <c r="B56" s="31"/>
      <c r="C56" s="32"/>
      <c r="D56" s="33"/>
      <c r="E56" s="34"/>
      <c r="F56" s="35" t="str">
        <f t="shared" si="1"/>
        <v/>
      </c>
      <c r="G56" s="36" t="str">
        <f t="shared" si="2"/>
        <v/>
      </c>
      <c r="H56" s="34"/>
      <c r="I56" s="36" t="str">
        <f t="shared" si="3"/>
        <v/>
      </c>
      <c r="J56" s="37" t="str">
        <f t="shared" si="4"/>
        <v/>
      </c>
      <c r="K56" s="38" t="str">
        <f t="shared" si="5"/>
        <v/>
      </c>
    </row>
    <row r="57" spans="1:21" ht="17.25" hidden="1" customHeight="1">
      <c r="B57" s="31"/>
      <c r="C57" s="32"/>
      <c r="D57" s="33"/>
      <c r="E57" s="34"/>
      <c r="F57" s="35" t="str">
        <f t="shared" si="1"/>
        <v/>
      </c>
      <c r="G57" s="36" t="str">
        <f t="shared" si="2"/>
        <v/>
      </c>
      <c r="H57" s="34"/>
      <c r="I57" s="36" t="str">
        <f t="shared" si="3"/>
        <v/>
      </c>
      <c r="J57" s="37" t="str">
        <f t="shared" si="4"/>
        <v/>
      </c>
      <c r="K57" s="38" t="str">
        <f t="shared" si="5"/>
        <v/>
      </c>
    </row>
    <row r="58" spans="1:21" ht="17.25" hidden="1" customHeight="1">
      <c r="B58" s="31"/>
      <c r="C58" s="32"/>
      <c r="D58" s="33"/>
      <c r="E58" s="34"/>
      <c r="F58" s="35" t="str">
        <f t="shared" si="1"/>
        <v/>
      </c>
      <c r="G58" s="36" t="str">
        <f t="shared" si="2"/>
        <v/>
      </c>
      <c r="H58" s="34"/>
      <c r="I58" s="36" t="str">
        <f t="shared" si="3"/>
        <v/>
      </c>
      <c r="J58" s="37" t="str">
        <f t="shared" si="4"/>
        <v/>
      </c>
      <c r="K58" s="38" t="str">
        <f t="shared" si="5"/>
        <v/>
      </c>
    </row>
    <row r="59" spans="1:21" ht="15" hidden="1">
      <c r="B59" s="39" t="s">
        <v>50</v>
      </c>
      <c r="C59" s="7"/>
      <c r="D59" s="40">
        <f>IFERROR(SUM(D39:D58),"")</f>
        <v>0</v>
      </c>
      <c r="E59" s="41"/>
      <c r="F59" s="42"/>
      <c r="G59" s="7"/>
      <c r="H59" s="7"/>
      <c r="I59" s="7"/>
      <c r="J59" s="43">
        <f>SUM(J39:J58)</f>
        <v>0</v>
      </c>
      <c r="K59" s="44" t="str">
        <f>IFERROR(J59/D59,"")</f>
        <v/>
      </c>
      <c r="M59" s="45"/>
      <c r="N59" s="45"/>
      <c r="O59" s="45"/>
      <c r="P59" s="45"/>
      <c r="Q59" s="45"/>
      <c r="R59" s="45"/>
      <c r="S59" s="45"/>
      <c r="T59" s="45"/>
      <c r="U59" s="45"/>
    </row>
    <row r="60" spans="1:21" hidden="1">
      <c r="B60" s="46"/>
      <c r="C60" s="46"/>
      <c r="D60" s="46"/>
      <c r="E60" s="46"/>
      <c r="F60" s="46"/>
      <c r="G60" s="46"/>
      <c r="H60" s="46"/>
      <c r="K60" s="47"/>
      <c r="L60" s="45"/>
      <c r="M60" s="45"/>
      <c r="N60" s="45"/>
      <c r="O60" s="45"/>
      <c r="P60" s="45"/>
      <c r="Q60" s="45"/>
      <c r="R60" s="45"/>
      <c r="S60" s="45"/>
      <c r="T60" s="45"/>
    </row>
    <row r="61" spans="1:21" ht="63.75" hidden="1" customHeight="1">
      <c r="B61" s="70" t="s">
        <v>51</v>
      </c>
      <c r="C61" s="70"/>
      <c r="D61" s="70"/>
      <c r="E61" s="70"/>
      <c r="F61" s="70"/>
      <c r="G61" s="70"/>
      <c r="H61" s="70"/>
      <c r="K61" s="47"/>
      <c r="L61" s="45"/>
      <c r="M61" s="45"/>
      <c r="N61" s="45"/>
      <c r="O61" s="45"/>
      <c r="P61" s="45"/>
      <c r="Q61" s="45"/>
      <c r="R61" s="45"/>
      <c r="S61" s="45"/>
      <c r="T61" s="45"/>
    </row>
    <row r="62" spans="1:21" hidden="1">
      <c r="B62" s="46"/>
      <c r="C62" s="46"/>
      <c r="D62" s="46"/>
      <c r="E62" s="46"/>
      <c r="F62" s="46"/>
      <c r="G62" s="46"/>
      <c r="H62" s="46"/>
      <c r="K62" s="47"/>
      <c r="L62" s="45"/>
      <c r="M62" s="45"/>
      <c r="N62" s="45"/>
      <c r="O62" s="45"/>
      <c r="P62" s="45"/>
      <c r="Q62" s="45"/>
      <c r="R62" s="45"/>
      <c r="S62" s="45"/>
      <c r="T62" s="45"/>
    </row>
    <row r="63" spans="1:21" ht="15" hidden="1">
      <c r="A63" s="48"/>
      <c r="B63" s="2" t="s">
        <v>52</v>
      </c>
      <c r="C63" s="46"/>
      <c r="D63" s="46"/>
      <c r="E63" s="46"/>
      <c r="F63" s="46"/>
      <c r="G63" s="46"/>
      <c r="H63" s="46"/>
      <c r="K63" s="47"/>
      <c r="L63" s="45"/>
      <c r="M63" s="45"/>
      <c r="N63" s="45"/>
      <c r="O63" s="45"/>
      <c r="P63" s="45"/>
      <c r="Q63" s="45"/>
      <c r="R63" s="45"/>
      <c r="S63" s="45"/>
      <c r="T63" s="45"/>
    </row>
    <row r="64" spans="1:21" ht="15" hidden="1">
      <c r="A64" s="1"/>
      <c r="B64" s="2" t="s">
        <v>29</v>
      </c>
      <c r="C64" s="26"/>
      <c r="D64" s="1"/>
      <c r="E64" s="1"/>
      <c r="F64" s="1"/>
    </row>
    <row r="65" spans="1:20" ht="15" hidden="1">
      <c r="A65" s="1"/>
      <c r="B65" s="2"/>
      <c r="C65" s="2"/>
      <c r="D65" s="1"/>
      <c r="E65" s="1"/>
      <c r="F65" s="1"/>
    </row>
    <row r="66" spans="1:20" ht="15" hidden="1">
      <c r="B66" s="27" t="s">
        <v>30</v>
      </c>
      <c r="C66" s="28"/>
      <c r="D66" s="28"/>
      <c r="E66" s="28"/>
      <c r="F66" s="28"/>
      <c r="I66" s="1"/>
      <c r="J66" s="1"/>
      <c r="K66" s="1"/>
      <c r="L66" s="45"/>
      <c r="M66" s="45"/>
      <c r="N66" s="45"/>
      <c r="O66" s="45"/>
      <c r="P66" s="45"/>
      <c r="Q66" s="45"/>
      <c r="R66" s="45"/>
      <c r="S66" s="45"/>
      <c r="T66" s="45"/>
    </row>
    <row r="67" spans="1:20" ht="45" hidden="1">
      <c r="A67" s="1"/>
      <c r="B67" s="29" t="s">
        <v>31</v>
      </c>
      <c r="C67" s="6" t="s">
        <v>32</v>
      </c>
      <c r="D67" s="7" t="s">
        <v>33</v>
      </c>
      <c r="E67" s="7" t="s">
        <v>34</v>
      </c>
      <c r="F67" s="30" t="s">
        <v>35</v>
      </c>
      <c r="G67" s="30" t="s">
        <v>36</v>
      </c>
      <c r="H67" s="30" t="s">
        <v>37</v>
      </c>
      <c r="I67" s="30" t="s">
        <v>38</v>
      </c>
      <c r="J67" s="30" t="s">
        <v>39</v>
      </c>
      <c r="K67" s="30" t="s">
        <v>40</v>
      </c>
    </row>
    <row r="68" spans="1:20" hidden="1">
      <c r="A68" s="1"/>
      <c r="B68" s="31" t="s">
        <v>41</v>
      </c>
      <c r="C68" s="32"/>
      <c r="D68" s="33"/>
      <c r="E68" s="34"/>
      <c r="F68" s="35" t="str">
        <f>IFERROR(ROUND(D68/(E68*$C$64/12),4),"")</f>
        <v/>
      </c>
      <c r="G68" s="36" t="str">
        <f>IF(E68="","",E68*$C$64/12)</f>
        <v/>
      </c>
      <c r="H68" s="34"/>
      <c r="I68" s="36" t="str">
        <f>IFERROR(G68-H68,"")</f>
        <v/>
      </c>
      <c r="J68" s="37" t="str">
        <f>IFERROR(F68*I68,"")</f>
        <v/>
      </c>
      <c r="K68" s="38" t="str">
        <f>IFERROR(J68/D68,"")</f>
        <v/>
      </c>
    </row>
    <row r="69" spans="1:20" hidden="1">
      <c r="A69" s="1"/>
      <c r="B69" s="31" t="s">
        <v>42</v>
      </c>
      <c r="C69" s="32"/>
      <c r="D69" s="33"/>
      <c r="E69" s="34"/>
      <c r="F69" s="35" t="str">
        <f t="shared" ref="F69:F87" si="6">IFERROR(ROUND(D69/(E69*$C$64/12),4),"")</f>
        <v/>
      </c>
      <c r="G69" s="36" t="str">
        <f t="shared" ref="G69:G87" si="7">IF(E69="","",E69*$C$64/12)</f>
        <v/>
      </c>
      <c r="H69" s="34"/>
      <c r="I69" s="36" t="str">
        <f t="shared" ref="I69:I87" si="8">IFERROR(G69-H69,"")</f>
        <v/>
      </c>
      <c r="J69" s="37" t="str">
        <f t="shared" ref="J69:J87" si="9">IFERROR(F69*I69,"")</f>
        <v/>
      </c>
      <c r="K69" s="38" t="str">
        <f t="shared" ref="K69:K87" si="10">IFERROR(J69/D69,"")</f>
        <v/>
      </c>
    </row>
    <row r="70" spans="1:20" hidden="1">
      <c r="A70" s="1"/>
      <c r="B70" s="31" t="s">
        <v>43</v>
      </c>
      <c r="C70" s="32"/>
      <c r="D70" s="33"/>
      <c r="E70" s="34"/>
      <c r="F70" s="35" t="str">
        <f t="shared" si="6"/>
        <v/>
      </c>
      <c r="G70" s="36" t="str">
        <f t="shared" si="7"/>
        <v/>
      </c>
      <c r="H70" s="34"/>
      <c r="I70" s="36" t="str">
        <f t="shared" si="8"/>
        <v/>
      </c>
      <c r="J70" s="37" t="str">
        <f t="shared" si="9"/>
        <v/>
      </c>
      <c r="K70" s="38" t="str">
        <f t="shared" si="10"/>
        <v/>
      </c>
    </row>
    <row r="71" spans="1:20" hidden="1">
      <c r="A71" s="1"/>
      <c r="B71" s="31" t="s">
        <v>44</v>
      </c>
      <c r="C71" s="32"/>
      <c r="D71" s="33"/>
      <c r="E71" s="34"/>
      <c r="F71" s="35" t="str">
        <f t="shared" si="6"/>
        <v/>
      </c>
      <c r="G71" s="36" t="str">
        <f t="shared" si="7"/>
        <v/>
      </c>
      <c r="H71" s="34"/>
      <c r="I71" s="36" t="str">
        <f t="shared" si="8"/>
        <v/>
      </c>
      <c r="J71" s="37" t="str">
        <f t="shared" si="9"/>
        <v/>
      </c>
      <c r="K71" s="38" t="str">
        <f t="shared" si="10"/>
        <v/>
      </c>
      <c r="L71" s="1"/>
      <c r="M71" s="1"/>
      <c r="N71" s="1"/>
    </row>
    <row r="72" spans="1:20" hidden="1">
      <c r="A72" s="1"/>
      <c r="B72" s="31" t="s">
        <v>45</v>
      </c>
      <c r="C72" s="32"/>
      <c r="D72" s="33"/>
      <c r="E72" s="34"/>
      <c r="F72" s="35" t="str">
        <f t="shared" si="6"/>
        <v/>
      </c>
      <c r="G72" s="36" t="str">
        <f t="shared" si="7"/>
        <v/>
      </c>
      <c r="H72" s="34"/>
      <c r="I72" s="36" t="str">
        <f t="shared" si="8"/>
        <v/>
      </c>
      <c r="J72" s="37" t="str">
        <f t="shared" si="9"/>
        <v/>
      </c>
      <c r="K72" s="38" t="str">
        <f t="shared" si="10"/>
        <v/>
      </c>
      <c r="L72" s="1"/>
      <c r="M72" s="1"/>
      <c r="N72" s="1"/>
    </row>
    <row r="73" spans="1:20" hidden="1">
      <c r="A73" s="1"/>
      <c r="B73" s="31" t="s">
        <v>46</v>
      </c>
      <c r="C73" s="32"/>
      <c r="D73" s="33"/>
      <c r="E73" s="34"/>
      <c r="F73" s="35" t="str">
        <f t="shared" si="6"/>
        <v/>
      </c>
      <c r="G73" s="36" t="str">
        <f t="shared" si="7"/>
        <v/>
      </c>
      <c r="H73" s="34"/>
      <c r="I73" s="36" t="str">
        <f t="shared" si="8"/>
        <v/>
      </c>
      <c r="J73" s="37" t="str">
        <f t="shared" si="9"/>
        <v/>
      </c>
      <c r="K73" s="38" t="str">
        <f t="shared" si="10"/>
        <v/>
      </c>
      <c r="L73" s="1"/>
      <c r="M73" s="1"/>
      <c r="N73" s="1"/>
    </row>
    <row r="74" spans="1:20" hidden="1">
      <c r="B74" s="31" t="s">
        <v>47</v>
      </c>
      <c r="C74" s="32"/>
      <c r="D74" s="33"/>
      <c r="E74" s="34"/>
      <c r="F74" s="35" t="str">
        <f t="shared" si="6"/>
        <v/>
      </c>
      <c r="G74" s="36" t="str">
        <f t="shared" si="7"/>
        <v/>
      </c>
      <c r="H74" s="34"/>
      <c r="I74" s="36" t="str">
        <f t="shared" si="8"/>
        <v/>
      </c>
      <c r="J74" s="37" t="str">
        <f t="shared" si="9"/>
        <v/>
      </c>
      <c r="K74" s="38" t="str">
        <f t="shared" si="10"/>
        <v/>
      </c>
      <c r="L74" s="1"/>
      <c r="M74" s="1"/>
      <c r="N74" s="1"/>
    </row>
    <row r="75" spans="1:20" hidden="1">
      <c r="B75" s="31" t="s">
        <v>48</v>
      </c>
      <c r="C75" s="32"/>
      <c r="D75" s="33"/>
      <c r="E75" s="34"/>
      <c r="F75" s="35" t="str">
        <f t="shared" si="6"/>
        <v/>
      </c>
      <c r="G75" s="36" t="str">
        <f t="shared" si="7"/>
        <v/>
      </c>
      <c r="H75" s="34"/>
      <c r="I75" s="36" t="str">
        <f t="shared" si="8"/>
        <v/>
      </c>
      <c r="J75" s="37" t="str">
        <f t="shared" si="9"/>
        <v/>
      </c>
      <c r="K75" s="38" t="str">
        <f t="shared" si="10"/>
        <v/>
      </c>
      <c r="L75" s="1"/>
      <c r="M75" s="1"/>
      <c r="N75" s="1"/>
    </row>
    <row r="76" spans="1:20" hidden="1">
      <c r="B76" s="31" t="s">
        <v>49</v>
      </c>
      <c r="C76" s="32"/>
      <c r="D76" s="33"/>
      <c r="E76" s="34"/>
      <c r="F76" s="35" t="str">
        <f t="shared" si="6"/>
        <v/>
      </c>
      <c r="G76" s="36" t="str">
        <f t="shared" si="7"/>
        <v/>
      </c>
      <c r="H76" s="34"/>
      <c r="I76" s="36" t="str">
        <f t="shared" si="8"/>
        <v/>
      </c>
      <c r="J76" s="37" t="str">
        <f t="shared" si="9"/>
        <v/>
      </c>
      <c r="K76" s="38" t="str">
        <f t="shared" si="10"/>
        <v/>
      </c>
      <c r="L76" s="1"/>
      <c r="M76" s="1"/>
      <c r="N76" s="1"/>
    </row>
    <row r="77" spans="1:20" hidden="1">
      <c r="B77" s="31"/>
      <c r="C77" s="32"/>
      <c r="D77" s="33"/>
      <c r="E77" s="34"/>
      <c r="F77" s="35" t="str">
        <f t="shared" si="6"/>
        <v/>
      </c>
      <c r="G77" s="36" t="str">
        <f t="shared" si="7"/>
        <v/>
      </c>
      <c r="H77" s="34"/>
      <c r="I77" s="36" t="str">
        <f t="shared" si="8"/>
        <v/>
      </c>
      <c r="J77" s="37" t="str">
        <f t="shared" si="9"/>
        <v/>
      </c>
      <c r="K77" s="38" t="str">
        <f t="shared" si="10"/>
        <v/>
      </c>
      <c r="L77" s="1"/>
      <c r="M77" s="1"/>
      <c r="N77" s="1"/>
    </row>
    <row r="78" spans="1:20" hidden="1">
      <c r="B78" s="31"/>
      <c r="C78" s="32"/>
      <c r="D78" s="33"/>
      <c r="E78" s="34"/>
      <c r="F78" s="35" t="str">
        <f t="shared" si="6"/>
        <v/>
      </c>
      <c r="G78" s="36" t="str">
        <f t="shared" si="7"/>
        <v/>
      </c>
      <c r="H78" s="34"/>
      <c r="I78" s="36" t="str">
        <f t="shared" si="8"/>
        <v/>
      </c>
      <c r="J78" s="37" t="str">
        <f t="shared" si="9"/>
        <v/>
      </c>
      <c r="K78" s="38" t="str">
        <f t="shared" si="10"/>
        <v/>
      </c>
      <c r="L78" s="1"/>
      <c r="M78" s="1"/>
      <c r="N78" s="1"/>
    </row>
    <row r="79" spans="1:20" hidden="1">
      <c r="B79" s="31"/>
      <c r="C79" s="32"/>
      <c r="D79" s="33"/>
      <c r="E79" s="34"/>
      <c r="F79" s="35" t="str">
        <f t="shared" si="6"/>
        <v/>
      </c>
      <c r="G79" s="36" t="str">
        <f t="shared" si="7"/>
        <v/>
      </c>
      <c r="H79" s="34"/>
      <c r="I79" s="36" t="str">
        <f t="shared" si="8"/>
        <v/>
      </c>
      <c r="J79" s="37" t="str">
        <f t="shared" si="9"/>
        <v/>
      </c>
      <c r="K79" s="38" t="str">
        <f t="shared" si="10"/>
        <v/>
      </c>
      <c r="L79" s="1"/>
      <c r="M79" s="1"/>
      <c r="N79" s="1"/>
    </row>
    <row r="80" spans="1:20" hidden="1">
      <c r="B80" s="31"/>
      <c r="C80" s="32"/>
      <c r="D80" s="33"/>
      <c r="E80" s="34"/>
      <c r="F80" s="35" t="str">
        <f t="shared" si="6"/>
        <v/>
      </c>
      <c r="G80" s="36" t="str">
        <f t="shared" si="7"/>
        <v/>
      </c>
      <c r="H80" s="34"/>
      <c r="I80" s="36" t="str">
        <f t="shared" si="8"/>
        <v/>
      </c>
      <c r="J80" s="37" t="str">
        <f t="shared" si="9"/>
        <v/>
      </c>
      <c r="K80" s="38" t="str">
        <f t="shared" si="10"/>
        <v/>
      </c>
      <c r="L80" s="1"/>
      <c r="M80" s="1"/>
      <c r="N80" s="1"/>
    </row>
    <row r="81" spans="1:14" hidden="1">
      <c r="B81" s="31"/>
      <c r="C81" s="32"/>
      <c r="D81" s="33"/>
      <c r="E81" s="34"/>
      <c r="F81" s="35" t="str">
        <f t="shared" si="6"/>
        <v/>
      </c>
      <c r="G81" s="36" t="str">
        <f t="shared" si="7"/>
        <v/>
      </c>
      <c r="H81" s="34"/>
      <c r="I81" s="36" t="str">
        <f t="shared" si="8"/>
        <v/>
      </c>
      <c r="J81" s="37" t="str">
        <f t="shared" si="9"/>
        <v/>
      </c>
      <c r="K81" s="38" t="str">
        <f t="shared" si="10"/>
        <v/>
      </c>
      <c r="L81" s="1"/>
      <c r="M81" s="1"/>
      <c r="N81" s="1"/>
    </row>
    <row r="82" spans="1:14" hidden="1">
      <c r="B82" s="31"/>
      <c r="C82" s="32"/>
      <c r="D82" s="33"/>
      <c r="E82" s="34"/>
      <c r="F82" s="35" t="str">
        <f t="shared" si="6"/>
        <v/>
      </c>
      <c r="G82" s="36" t="str">
        <f t="shared" si="7"/>
        <v/>
      </c>
      <c r="H82" s="34"/>
      <c r="I82" s="36" t="str">
        <f t="shared" si="8"/>
        <v/>
      </c>
      <c r="J82" s="37" t="str">
        <f t="shared" si="9"/>
        <v/>
      </c>
      <c r="K82" s="38" t="str">
        <f t="shared" si="10"/>
        <v/>
      </c>
      <c r="L82" s="1"/>
      <c r="M82" s="1"/>
      <c r="N82" s="1"/>
    </row>
    <row r="83" spans="1:14" hidden="1">
      <c r="B83" s="31"/>
      <c r="C83" s="32"/>
      <c r="D83" s="33"/>
      <c r="E83" s="34"/>
      <c r="F83" s="35" t="str">
        <f t="shared" si="6"/>
        <v/>
      </c>
      <c r="G83" s="36" t="str">
        <f t="shared" si="7"/>
        <v/>
      </c>
      <c r="H83" s="34"/>
      <c r="I83" s="36" t="str">
        <f t="shared" si="8"/>
        <v/>
      </c>
      <c r="J83" s="37" t="str">
        <f t="shared" si="9"/>
        <v/>
      </c>
      <c r="K83" s="38" t="str">
        <f t="shared" si="10"/>
        <v/>
      </c>
      <c r="L83" s="1"/>
      <c r="M83" s="1"/>
      <c r="N83" s="1"/>
    </row>
    <row r="84" spans="1:14" hidden="1">
      <c r="B84" s="31"/>
      <c r="C84" s="32"/>
      <c r="D84" s="33"/>
      <c r="E84" s="34"/>
      <c r="F84" s="35" t="str">
        <f t="shared" si="6"/>
        <v/>
      </c>
      <c r="G84" s="36" t="str">
        <f t="shared" si="7"/>
        <v/>
      </c>
      <c r="H84" s="34"/>
      <c r="I84" s="36" t="str">
        <f t="shared" si="8"/>
        <v/>
      </c>
      <c r="J84" s="37" t="str">
        <f t="shared" si="9"/>
        <v/>
      </c>
      <c r="K84" s="38" t="str">
        <f t="shared" si="10"/>
        <v/>
      </c>
      <c r="L84" s="1"/>
      <c r="M84" s="1"/>
      <c r="N84" s="1"/>
    </row>
    <row r="85" spans="1:14" hidden="1">
      <c r="B85" s="31"/>
      <c r="C85" s="32"/>
      <c r="D85" s="33"/>
      <c r="E85" s="34"/>
      <c r="F85" s="35" t="str">
        <f t="shared" si="6"/>
        <v/>
      </c>
      <c r="G85" s="36" t="str">
        <f t="shared" si="7"/>
        <v/>
      </c>
      <c r="H85" s="34"/>
      <c r="I85" s="36" t="str">
        <f t="shared" si="8"/>
        <v/>
      </c>
      <c r="J85" s="37" t="str">
        <f t="shared" si="9"/>
        <v/>
      </c>
      <c r="K85" s="38" t="str">
        <f t="shared" si="10"/>
        <v/>
      </c>
      <c r="L85" s="1"/>
      <c r="M85" s="1"/>
      <c r="N85" s="1"/>
    </row>
    <row r="86" spans="1:14" hidden="1">
      <c r="B86" s="31"/>
      <c r="C86" s="32"/>
      <c r="D86" s="33"/>
      <c r="E86" s="34"/>
      <c r="F86" s="35" t="str">
        <f t="shared" si="6"/>
        <v/>
      </c>
      <c r="G86" s="36" t="str">
        <f t="shared" si="7"/>
        <v/>
      </c>
      <c r="H86" s="34"/>
      <c r="I86" s="36" t="str">
        <f t="shared" si="8"/>
        <v/>
      </c>
      <c r="J86" s="37" t="str">
        <f t="shared" si="9"/>
        <v/>
      </c>
      <c r="K86" s="38" t="str">
        <f t="shared" si="10"/>
        <v/>
      </c>
      <c r="L86" s="1"/>
      <c r="M86" s="1"/>
      <c r="N86" s="1"/>
    </row>
    <row r="87" spans="1:14" hidden="1">
      <c r="B87" s="31"/>
      <c r="C87" s="32"/>
      <c r="D87" s="33"/>
      <c r="E87" s="34"/>
      <c r="F87" s="35" t="str">
        <f t="shared" si="6"/>
        <v/>
      </c>
      <c r="G87" s="36" t="str">
        <f t="shared" si="7"/>
        <v/>
      </c>
      <c r="H87" s="34"/>
      <c r="I87" s="36" t="str">
        <f t="shared" si="8"/>
        <v/>
      </c>
      <c r="J87" s="37" t="str">
        <f t="shared" si="9"/>
        <v/>
      </c>
      <c r="K87" s="38" t="str">
        <f t="shared" si="10"/>
        <v/>
      </c>
      <c r="L87" s="1"/>
      <c r="M87" s="1"/>
      <c r="N87" s="1"/>
    </row>
    <row r="88" spans="1:14" ht="15" hidden="1">
      <c r="B88" s="39" t="s">
        <v>50</v>
      </c>
      <c r="C88" s="7"/>
      <c r="D88" s="40">
        <f>IFERROR(SUM(D68:D87),"")</f>
        <v>0</v>
      </c>
      <c r="E88" s="41"/>
      <c r="F88" s="42"/>
      <c r="G88" s="7"/>
      <c r="H88" s="7"/>
      <c r="I88" s="7"/>
      <c r="J88" s="43">
        <f>SUM(J68:J87)</f>
        <v>0</v>
      </c>
      <c r="K88" s="44" t="str">
        <f>IFERROR(J88/D88,"")</f>
        <v/>
      </c>
    </row>
    <row r="89" spans="1:14" hidden="1">
      <c r="B89" s="46"/>
      <c r="C89" s="46"/>
      <c r="D89" s="46"/>
      <c r="E89" s="46"/>
      <c r="F89" s="46"/>
      <c r="G89" s="46"/>
      <c r="H89" s="46"/>
      <c r="K89" s="47"/>
    </row>
    <row r="90" spans="1:14" ht="86.25" hidden="1" customHeight="1">
      <c r="B90" s="70" t="s">
        <v>51</v>
      </c>
      <c r="C90" s="70"/>
      <c r="D90" s="70"/>
      <c r="E90" s="70"/>
      <c r="F90" s="70"/>
      <c r="G90" s="70"/>
      <c r="H90" s="70"/>
      <c r="K90" s="47"/>
    </row>
    <row r="91" spans="1:14" hidden="1">
      <c r="B91" s="46"/>
      <c r="C91" s="46"/>
      <c r="D91" s="46"/>
      <c r="E91" s="46"/>
      <c r="F91" s="46"/>
      <c r="G91" s="46"/>
      <c r="H91" s="46"/>
      <c r="K91" s="47"/>
    </row>
    <row r="92" spans="1:14" ht="15" hidden="1">
      <c r="A92" s="48"/>
      <c r="B92" s="2" t="s">
        <v>53</v>
      </c>
      <c r="C92" s="46"/>
      <c r="D92" s="46"/>
      <c r="E92" s="46"/>
      <c r="F92" s="46"/>
      <c r="G92" s="46"/>
      <c r="H92" s="46"/>
      <c r="K92" s="47"/>
    </row>
    <row r="93" spans="1:14" ht="15" hidden="1">
      <c r="A93" s="1"/>
      <c r="B93" s="2" t="s">
        <v>29</v>
      </c>
      <c r="C93" s="26"/>
      <c r="D93" s="1"/>
      <c r="E93" s="1"/>
      <c r="F93" s="1"/>
    </row>
    <row r="94" spans="1:14" ht="15" hidden="1">
      <c r="A94" s="1"/>
      <c r="B94" s="2"/>
      <c r="C94" s="2"/>
      <c r="D94" s="1"/>
      <c r="E94" s="1"/>
      <c r="F94" s="1"/>
    </row>
    <row r="95" spans="1:14" ht="15" hidden="1">
      <c r="B95" s="27" t="s">
        <v>30</v>
      </c>
      <c r="C95" s="28"/>
      <c r="D95" s="28"/>
      <c r="E95" s="28"/>
      <c r="F95" s="28"/>
      <c r="I95" s="1"/>
      <c r="J95" s="1"/>
      <c r="K95" s="1"/>
    </row>
    <row r="96" spans="1:14" ht="45" hidden="1">
      <c r="A96" s="1"/>
      <c r="B96" s="29" t="s">
        <v>31</v>
      </c>
      <c r="C96" s="6" t="s">
        <v>32</v>
      </c>
      <c r="D96" s="7" t="s">
        <v>33</v>
      </c>
      <c r="E96" s="7" t="s">
        <v>34</v>
      </c>
      <c r="F96" s="30" t="s">
        <v>35</v>
      </c>
      <c r="G96" s="30" t="s">
        <v>36</v>
      </c>
      <c r="H96" s="30" t="s">
        <v>37</v>
      </c>
      <c r="I96" s="30" t="s">
        <v>38</v>
      </c>
      <c r="J96" s="30" t="s">
        <v>39</v>
      </c>
      <c r="K96" s="30" t="s">
        <v>40</v>
      </c>
    </row>
    <row r="97" spans="1:11" hidden="1">
      <c r="A97" s="1"/>
      <c r="B97" s="31" t="s">
        <v>41</v>
      </c>
      <c r="C97" s="32"/>
      <c r="D97" s="33"/>
      <c r="E97" s="34"/>
      <c r="F97" s="35" t="str">
        <f>IFERROR(ROUND(D97/(E97*$C$93/12),4),"")</f>
        <v/>
      </c>
      <c r="G97" s="36" t="str">
        <f>IF(E97="","",E97*$C$93/12)</f>
        <v/>
      </c>
      <c r="H97" s="34"/>
      <c r="I97" s="36" t="str">
        <f>IFERROR(G97-H97,"")</f>
        <v/>
      </c>
      <c r="J97" s="37" t="str">
        <f>IFERROR(F97*I97,"")</f>
        <v/>
      </c>
      <c r="K97" s="38" t="str">
        <f>IFERROR(J97/D97,"")</f>
        <v/>
      </c>
    </row>
    <row r="98" spans="1:11" hidden="1">
      <c r="A98" s="1"/>
      <c r="B98" s="31" t="s">
        <v>42</v>
      </c>
      <c r="C98" s="32"/>
      <c r="D98" s="33"/>
      <c r="E98" s="34"/>
      <c r="F98" s="35" t="str">
        <f t="shared" ref="F98:F116" si="11">IFERROR(ROUND(D98/(E98*$C$93/12),4),"")</f>
        <v/>
      </c>
      <c r="G98" s="36" t="str">
        <f t="shared" ref="G98:G116" si="12">IF(E98="","",E98*$C$93/12)</f>
        <v/>
      </c>
      <c r="H98" s="34"/>
      <c r="I98" s="36" t="str">
        <f t="shared" ref="I98:I116" si="13">IFERROR(G98-H98,"")</f>
        <v/>
      </c>
      <c r="J98" s="37" t="str">
        <f t="shared" ref="J98:J116" si="14">IFERROR(F98*I98,"")</f>
        <v/>
      </c>
      <c r="K98" s="38" t="str">
        <f t="shared" ref="K98:K116" si="15">IFERROR(J98/D98,"")</f>
        <v/>
      </c>
    </row>
    <row r="99" spans="1:11" hidden="1">
      <c r="A99" s="1"/>
      <c r="B99" s="31" t="s">
        <v>43</v>
      </c>
      <c r="C99" s="32"/>
      <c r="D99" s="33"/>
      <c r="E99" s="34"/>
      <c r="F99" s="35" t="str">
        <f t="shared" si="11"/>
        <v/>
      </c>
      <c r="G99" s="36" t="str">
        <f t="shared" si="12"/>
        <v/>
      </c>
      <c r="H99" s="34"/>
      <c r="I99" s="36" t="str">
        <f t="shared" si="13"/>
        <v/>
      </c>
      <c r="J99" s="37" t="str">
        <f t="shared" si="14"/>
        <v/>
      </c>
      <c r="K99" s="38" t="str">
        <f t="shared" si="15"/>
        <v/>
      </c>
    </row>
    <row r="100" spans="1:11" hidden="1">
      <c r="A100" s="1"/>
      <c r="B100" s="31" t="s">
        <v>44</v>
      </c>
      <c r="C100" s="32"/>
      <c r="D100" s="33"/>
      <c r="E100" s="34"/>
      <c r="F100" s="35" t="str">
        <f t="shared" si="11"/>
        <v/>
      </c>
      <c r="G100" s="36" t="str">
        <f t="shared" si="12"/>
        <v/>
      </c>
      <c r="H100" s="34"/>
      <c r="I100" s="36" t="str">
        <f t="shared" si="13"/>
        <v/>
      </c>
      <c r="J100" s="37" t="str">
        <f t="shared" si="14"/>
        <v/>
      </c>
      <c r="K100" s="38" t="str">
        <f t="shared" si="15"/>
        <v/>
      </c>
    </row>
    <row r="101" spans="1:11" hidden="1">
      <c r="A101" s="1"/>
      <c r="B101" s="31" t="s">
        <v>45</v>
      </c>
      <c r="C101" s="32"/>
      <c r="D101" s="33"/>
      <c r="E101" s="34"/>
      <c r="F101" s="35" t="str">
        <f t="shared" si="11"/>
        <v/>
      </c>
      <c r="G101" s="36" t="str">
        <f t="shared" si="12"/>
        <v/>
      </c>
      <c r="H101" s="34"/>
      <c r="I101" s="36" t="str">
        <f t="shared" si="13"/>
        <v/>
      </c>
      <c r="J101" s="37" t="str">
        <f t="shared" si="14"/>
        <v/>
      </c>
      <c r="K101" s="38" t="str">
        <f t="shared" si="15"/>
        <v/>
      </c>
    </row>
    <row r="102" spans="1:11" hidden="1">
      <c r="A102" s="1"/>
      <c r="B102" s="31" t="s">
        <v>46</v>
      </c>
      <c r="C102" s="32"/>
      <c r="D102" s="33"/>
      <c r="E102" s="34"/>
      <c r="F102" s="35" t="str">
        <f t="shared" si="11"/>
        <v/>
      </c>
      <c r="G102" s="36" t="str">
        <f t="shared" si="12"/>
        <v/>
      </c>
      <c r="H102" s="34"/>
      <c r="I102" s="36" t="str">
        <f t="shared" si="13"/>
        <v/>
      </c>
      <c r="J102" s="37" t="str">
        <f t="shared" si="14"/>
        <v/>
      </c>
      <c r="K102" s="38" t="str">
        <f t="shared" si="15"/>
        <v/>
      </c>
    </row>
    <row r="103" spans="1:11" hidden="1">
      <c r="B103" s="31" t="s">
        <v>47</v>
      </c>
      <c r="C103" s="32"/>
      <c r="D103" s="33"/>
      <c r="E103" s="34"/>
      <c r="F103" s="35" t="str">
        <f t="shared" si="11"/>
        <v/>
      </c>
      <c r="G103" s="36" t="str">
        <f t="shared" si="12"/>
        <v/>
      </c>
      <c r="H103" s="34"/>
      <c r="I103" s="36" t="str">
        <f t="shared" si="13"/>
        <v/>
      </c>
      <c r="J103" s="37" t="str">
        <f t="shared" si="14"/>
        <v/>
      </c>
      <c r="K103" s="38" t="str">
        <f t="shared" si="15"/>
        <v/>
      </c>
    </row>
    <row r="104" spans="1:11" hidden="1">
      <c r="B104" s="31" t="s">
        <v>48</v>
      </c>
      <c r="C104" s="32"/>
      <c r="D104" s="33"/>
      <c r="E104" s="34"/>
      <c r="F104" s="35" t="str">
        <f t="shared" si="11"/>
        <v/>
      </c>
      <c r="G104" s="36" t="str">
        <f t="shared" si="12"/>
        <v/>
      </c>
      <c r="H104" s="34"/>
      <c r="I104" s="36" t="str">
        <f t="shared" si="13"/>
        <v/>
      </c>
      <c r="J104" s="37" t="str">
        <f t="shared" si="14"/>
        <v/>
      </c>
      <c r="K104" s="38" t="str">
        <f t="shared" si="15"/>
        <v/>
      </c>
    </row>
    <row r="105" spans="1:11" hidden="1">
      <c r="B105" s="31" t="s">
        <v>49</v>
      </c>
      <c r="C105" s="32"/>
      <c r="D105" s="33"/>
      <c r="E105" s="34"/>
      <c r="F105" s="35" t="str">
        <f t="shared" si="11"/>
        <v/>
      </c>
      <c r="G105" s="36" t="str">
        <f t="shared" si="12"/>
        <v/>
      </c>
      <c r="H105" s="34"/>
      <c r="I105" s="36" t="str">
        <f t="shared" si="13"/>
        <v/>
      </c>
      <c r="J105" s="37" t="str">
        <f t="shared" si="14"/>
        <v/>
      </c>
      <c r="K105" s="38" t="str">
        <f t="shared" si="15"/>
        <v/>
      </c>
    </row>
    <row r="106" spans="1:11" hidden="1">
      <c r="B106" s="31"/>
      <c r="C106" s="32"/>
      <c r="D106" s="33"/>
      <c r="E106" s="34"/>
      <c r="F106" s="35" t="str">
        <f t="shared" si="11"/>
        <v/>
      </c>
      <c r="G106" s="36" t="str">
        <f t="shared" si="12"/>
        <v/>
      </c>
      <c r="H106" s="34"/>
      <c r="I106" s="36" t="str">
        <f t="shared" si="13"/>
        <v/>
      </c>
      <c r="J106" s="37" t="str">
        <f t="shared" si="14"/>
        <v/>
      </c>
      <c r="K106" s="38" t="str">
        <f t="shared" si="15"/>
        <v/>
      </c>
    </row>
    <row r="107" spans="1:11" hidden="1">
      <c r="B107" s="31"/>
      <c r="C107" s="32"/>
      <c r="D107" s="33"/>
      <c r="E107" s="34"/>
      <c r="F107" s="35" t="str">
        <f t="shared" si="11"/>
        <v/>
      </c>
      <c r="G107" s="36" t="str">
        <f t="shared" si="12"/>
        <v/>
      </c>
      <c r="H107" s="34"/>
      <c r="I107" s="36" t="str">
        <f t="shared" si="13"/>
        <v/>
      </c>
      <c r="J107" s="37" t="str">
        <f t="shared" si="14"/>
        <v/>
      </c>
      <c r="K107" s="38" t="str">
        <f t="shared" si="15"/>
        <v/>
      </c>
    </row>
    <row r="108" spans="1:11" hidden="1">
      <c r="B108" s="31"/>
      <c r="C108" s="32"/>
      <c r="D108" s="33"/>
      <c r="E108" s="34"/>
      <c r="F108" s="35" t="str">
        <f t="shared" si="11"/>
        <v/>
      </c>
      <c r="G108" s="36" t="str">
        <f t="shared" si="12"/>
        <v/>
      </c>
      <c r="H108" s="34"/>
      <c r="I108" s="36" t="str">
        <f t="shared" si="13"/>
        <v/>
      </c>
      <c r="J108" s="37" t="str">
        <f t="shared" si="14"/>
        <v/>
      </c>
      <c r="K108" s="38" t="str">
        <f t="shared" si="15"/>
        <v/>
      </c>
    </row>
    <row r="109" spans="1:11" hidden="1">
      <c r="B109" s="31"/>
      <c r="C109" s="32"/>
      <c r="D109" s="33"/>
      <c r="E109" s="34"/>
      <c r="F109" s="35" t="str">
        <f t="shared" si="11"/>
        <v/>
      </c>
      <c r="G109" s="36" t="str">
        <f t="shared" si="12"/>
        <v/>
      </c>
      <c r="H109" s="34"/>
      <c r="I109" s="36" t="str">
        <f t="shared" si="13"/>
        <v/>
      </c>
      <c r="J109" s="37" t="str">
        <f t="shared" si="14"/>
        <v/>
      </c>
      <c r="K109" s="38" t="str">
        <f t="shared" si="15"/>
        <v/>
      </c>
    </row>
    <row r="110" spans="1:11" hidden="1">
      <c r="B110" s="31"/>
      <c r="C110" s="32"/>
      <c r="D110" s="33"/>
      <c r="E110" s="34"/>
      <c r="F110" s="35" t="str">
        <f t="shared" si="11"/>
        <v/>
      </c>
      <c r="G110" s="36" t="str">
        <f t="shared" si="12"/>
        <v/>
      </c>
      <c r="H110" s="34"/>
      <c r="I110" s="36" t="str">
        <f t="shared" si="13"/>
        <v/>
      </c>
      <c r="J110" s="37" t="str">
        <f t="shared" si="14"/>
        <v/>
      </c>
      <c r="K110" s="38" t="str">
        <f t="shared" si="15"/>
        <v/>
      </c>
    </row>
    <row r="111" spans="1:11" hidden="1">
      <c r="B111" s="31"/>
      <c r="C111" s="32"/>
      <c r="D111" s="33"/>
      <c r="E111" s="34"/>
      <c r="F111" s="35" t="str">
        <f t="shared" si="11"/>
        <v/>
      </c>
      <c r="G111" s="36" t="str">
        <f t="shared" si="12"/>
        <v/>
      </c>
      <c r="H111" s="34"/>
      <c r="I111" s="36" t="str">
        <f t="shared" si="13"/>
        <v/>
      </c>
      <c r="J111" s="37" t="str">
        <f t="shared" si="14"/>
        <v/>
      </c>
      <c r="K111" s="38" t="str">
        <f t="shared" si="15"/>
        <v/>
      </c>
    </row>
    <row r="112" spans="1:11" hidden="1">
      <c r="B112" s="31"/>
      <c r="C112" s="32"/>
      <c r="D112" s="33"/>
      <c r="E112" s="34"/>
      <c r="F112" s="35" t="str">
        <f t="shared" si="11"/>
        <v/>
      </c>
      <c r="G112" s="36" t="str">
        <f t="shared" si="12"/>
        <v/>
      </c>
      <c r="H112" s="34"/>
      <c r="I112" s="36" t="str">
        <f t="shared" si="13"/>
        <v/>
      </c>
      <c r="J112" s="37" t="str">
        <f t="shared" si="14"/>
        <v/>
      </c>
      <c r="K112" s="38" t="str">
        <f t="shared" si="15"/>
        <v/>
      </c>
    </row>
    <row r="113" spans="1:11" hidden="1">
      <c r="B113" s="31"/>
      <c r="C113" s="32"/>
      <c r="D113" s="33"/>
      <c r="E113" s="34"/>
      <c r="F113" s="35" t="str">
        <f t="shared" si="11"/>
        <v/>
      </c>
      <c r="G113" s="36" t="str">
        <f t="shared" si="12"/>
        <v/>
      </c>
      <c r="H113" s="34"/>
      <c r="I113" s="36" t="str">
        <f t="shared" si="13"/>
        <v/>
      </c>
      <c r="J113" s="37" t="str">
        <f t="shared" si="14"/>
        <v/>
      </c>
      <c r="K113" s="38" t="str">
        <f t="shared" si="15"/>
        <v/>
      </c>
    </row>
    <row r="114" spans="1:11" hidden="1">
      <c r="B114" s="31"/>
      <c r="C114" s="32"/>
      <c r="D114" s="33"/>
      <c r="E114" s="34"/>
      <c r="F114" s="35" t="str">
        <f t="shared" si="11"/>
        <v/>
      </c>
      <c r="G114" s="36" t="str">
        <f t="shared" si="12"/>
        <v/>
      </c>
      <c r="H114" s="34"/>
      <c r="I114" s="36" t="str">
        <f t="shared" si="13"/>
        <v/>
      </c>
      <c r="J114" s="37" t="str">
        <f t="shared" si="14"/>
        <v/>
      </c>
      <c r="K114" s="38" t="str">
        <f t="shared" si="15"/>
        <v/>
      </c>
    </row>
    <row r="115" spans="1:11" hidden="1">
      <c r="B115" s="31"/>
      <c r="C115" s="32"/>
      <c r="D115" s="33"/>
      <c r="E115" s="34"/>
      <c r="F115" s="35" t="str">
        <f t="shared" si="11"/>
        <v/>
      </c>
      <c r="G115" s="36" t="str">
        <f t="shared" si="12"/>
        <v/>
      </c>
      <c r="H115" s="34"/>
      <c r="I115" s="36" t="str">
        <f t="shared" si="13"/>
        <v/>
      </c>
      <c r="J115" s="37" t="str">
        <f t="shared" si="14"/>
        <v/>
      </c>
      <c r="K115" s="38" t="str">
        <f t="shared" si="15"/>
        <v/>
      </c>
    </row>
    <row r="116" spans="1:11" hidden="1">
      <c r="B116" s="31"/>
      <c r="C116" s="32"/>
      <c r="D116" s="33"/>
      <c r="E116" s="34"/>
      <c r="F116" s="35" t="str">
        <f t="shared" si="11"/>
        <v/>
      </c>
      <c r="G116" s="36" t="str">
        <f t="shared" si="12"/>
        <v/>
      </c>
      <c r="H116" s="34"/>
      <c r="I116" s="36" t="str">
        <f t="shared" si="13"/>
        <v/>
      </c>
      <c r="J116" s="37" t="str">
        <f t="shared" si="14"/>
        <v/>
      </c>
      <c r="K116" s="38" t="str">
        <f t="shared" si="15"/>
        <v/>
      </c>
    </row>
    <row r="117" spans="1:11" ht="15" hidden="1">
      <c r="B117" s="39" t="s">
        <v>50</v>
      </c>
      <c r="C117" s="7"/>
      <c r="D117" s="40">
        <f>IFERROR(SUM(D97:D116),"")</f>
        <v>0</v>
      </c>
      <c r="E117" s="41"/>
      <c r="F117" s="42"/>
      <c r="G117" s="7"/>
      <c r="H117" s="7"/>
      <c r="I117" s="7"/>
      <c r="J117" s="43">
        <f>SUM(J97:J116)</f>
        <v>0</v>
      </c>
      <c r="K117" s="44" t="str">
        <f>IFERROR(J117/D117,"")</f>
        <v/>
      </c>
    </row>
    <row r="118" spans="1:11" hidden="1">
      <c r="B118" s="46"/>
      <c r="C118" s="46"/>
      <c r="D118" s="46"/>
      <c r="E118" s="46"/>
      <c r="F118" s="46"/>
      <c r="G118" s="46"/>
      <c r="H118" s="46"/>
      <c r="K118" s="47"/>
    </row>
    <row r="119" spans="1:11" ht="91.7" hidden="1" customHeight="1">
      <c r="B119" s="70" t="s">
        <v>51</v>
      </c>
      <c r="C119" s="70"/>
      <c r="D119" s="70"/>
      <c r="E119" s="70"/>
      <c r="F119" s="70"/>
      <c r="G119" s="70"/>
      <c r="H119" s="70"/>
      <c r="K119" s="47"/>
    </row>
    <row r="120" spans="1:11" hidden="1">
      <c r="B120" s="46"/>
      <c r="C120" s="46"/>
      <c r="D120" s="46"/>
      <c r="E120" s="46"/>
      <c r="F120" s="46"/>
      <c r="G120" s="46"/>
      <c r="H120" s="46"/>
      <c r="K120" s="47"/>
    </row>
    <row r="121" spans="1:11" ht="15" hidden="1">
      <c r="A121" s="48"/>
      <c r="B121" s="2" t="s">
        <v>54</v>
      </c>
      <c r="C121" s="46"/>
      <c r="D121" s="46"/>
      <c r="E121" s="46"/>
      <c r="F121" s="46"/>
      <c r="G121" s="46"/>
      <c r="H121" s="46"/>
      <c r="K121" s="47"/>
    </row>
    <row r="122" spans="1:11" ht="15" hidden="1">
      <c r="A122" s="1"/>
      <c r="B122" s="2" t="s">
        <v>29</v>
      </c>
      <c r="C122" s="26"/>
      <c r="D122" s="1"/>
      <c r="E122" s="1"/>
      <c r="F122" s="1"/>
    </row>
    <row r="123" spans="1:11" ht="15" hidden="1">
      <c r="A123" s="1"/>
      <c r="B123" s="2"/>
      <c r="C123" s="2"/>
      <c r="D123" s="1"/>
      <c r="E123" s="1"/>
      <c r="F123" s="1"/>
    </row>
    <row r="124" spans="1:11" ht="15" hidden="1">
      <c r="B124" s="27" t="s">
        <v>30</v>
      </c>
      <c r="C124" s="28"/>
      <c r="D124" s="28"/>
      <c r="E124" s="28"/>
      <c r="F124" s="28"/>
      <c r="I124" s="1"/>
      <c r="J124" s="1"/>
      <c r="K124" s="1"/>
    </row>
    <row r="125" spans="1:11" ht="45" hidden="1">
      <c r="A125" s="1"/>
      <c r="B125" s="29" t="s">
        <v>31</v>
      </c>
      <c r="C125" s="6" t="s">
        <v>32</v>
      </c>
      <c r="D125" s="7" t="s">
        <v>33</v>
      </c>
      <c r="E125" s="7" t="s">
        <v>34</v>
      </c>
      <c r="F125" s="30" t="s">
        <v>35</v>
      </c>
      <c r="G125" s="30" t="s">
        <v>55</v>
      </c>
      <c r="H125" s="30" t="s">
        <v>56</v>
      </c>
      <c r="I125" s="30" t="s">
        <v>57</v>
      </c>
      <c r="J125" s="30" t="s">
        <v>39</v>
      </c>
      <c r="K125" s="30" t="s">
        <v>40</v>
      </c>
    </row>
    <row r="126" spans="1:11" hidden="1">
      <c r="A126" s="1"/>
      <c r="B126" s="31" t="s">
        <v>41</v>
      </c>
      <c r="C126" s="32"/>
      <c r="D126" s="33"/>
      <c r="E126" s="34"/>
      <c r="F126" s="35" t="str">
        <f>IF(C126="# of customers", IFERROR(ROUND(D126/(E126*$C$122),4),""), IFERROR(ROUND(D126/(E126*$C$122/12),4),""))</f>
        <v/>
      </c>
      <c r="G126" s="36" t="str">
        <f>IF(E126="","",E126*$C$122/12)</f>
        <v/>
      </c>
      <c r="H126" s="34"/>
      <c r="I126" s="36" t="str">
        <f>IFERROR(G126-H126,"")</f>
        <v/>
      </c>
      <c r="J126" s="37" t="str">
        <f>IFERROR(F126*I126,"")</f>
        <v/>
      </c>
      <c r="K126" s="38" t="str">
        <f>IFERROR(J126/D126,"")</f>
        <v/>
      </c>
    </row>
    <row r="127" spans="1:11" hidden="1">
      <c r="A127" s="1"/>
      <c r="B127" s="31" t="s">
        <v>42</v>
      </c>
      <c r="C127" s="32"/>
      <c r="D127" s="33"/>
      <c r="E127" s="34"/>
      <c r="F127" s="35" t="str">
        <f t="shared" ref="F127:F145" si="16">IF(C127="# of customers", IFERROR(ROUND(D127/(E127*$C$122),4),""), IFERROR(ROUND(D127/(E127*$C$122/12),4),""))</f>
        <v/>
      </c>
      <c r="G127" s="36" t="str">
        <f t="shared" ref="G127:G145" si="17">IF(E127="","",E127*$C$122/12)</f>
        <v/>
      </c>
      <c r="H127" s="34"/>
      <c r="I127" s="36" t="str">
        <f t="shared" ref="I127:I145" si="18">IFERROR(G127-H127,"")</f>
        <v/>
      </c>
      <c r="J127" s="37" t="str">
        <f t="shared" ref="J127:J145" si="19">IFERROR(F127*I127,"")</f>
        <v/>
      </c>
      <c r="K127" s="38" t="str">
        <f t="shared" ref="K127:K145" si="20">IFERROR(J127/D127,"")</f>
        <v/>
      </c>
    </row>
    <row r="128" spans="1:11" hidden="1">
      <c r="A128" s="1"/>
      <c r="B128" s="31" t="s">
        <v>43</v>
      </c>
      <c r="C128" s="32"/>
      <c r="D128" s="33"/>
      <c r="E128" s="34"/>
      <c r="F128" s="35" t="str">
        <f t="shared" si="16"/>
        <v/>
      </c>
      <c r="G128" s="36" t="str">
        <f t="shared" si="17"/>
        <v/>
      </c>
      <c r="H128" s="34"/>
      <c r="I128" s="36" t="str">
        <f t="shared" si="18"/>
        <v/>
      </c>
      <c r="J128" s="37" t="str">
        <f t="shared" si="19"/>
        <v/>
      </c>
      <c r="K128" s="38" t="str">
        <f t="shared" si="20"/>
        <v/>
      </c>
    </row>
    <row r="129" spans="1:11" hidden="1">
      <c r="A129" s="1"/>
      <c r="B129" s="31" t="s">
        <v>44</v>
      </c>
      <c r="C129" s="32"/>
      <c r="D129" s="33"/>
      <c r="E129" s="34"/>
      <c r="F129" s="35" t="str">
        <f t="shared" si="16"/>
        <v/>
      </c>
      <c r="G129" s="36" t="str">
        <f t="shared" si="17"/>
        <v/>
      </c>
      <c r="H129" s="34"/>
      <c r="I129" s="36" t="str">
        <f t="shared" si="18"/>
        <v/>
      </c>
      <c r="J129" s="37" t="str">
        <f t="shared" si="19"/>
        <v/>
      </c>
      <c r="K129" s="38" t="str">
        <f t="shared" si="20"/>
        <v/>
      </c>
    </row>
    <row r="130" spans="1:11" hidden="1">
      <c r="A130" s="1"/>
      <c r="B130" s="31" t="s">
        <v>45</v>
      </c>
      <c r="C130" s="32"/>
      <c r="D130" s="33"/>
      <c r="E130" s="34"/>
      <c r="F130" s="35" t="str">
        <f t="shared" si="16"/>
        <v/>
      </c>
      <c r="G130" s="36" t="str">
        <f t="shared" si="17"/>
        <v/>
      </c>
      <c r="H130" s="34"/>
      <c r="I130" s="36" t="str">
        <f t="shared" si="18"/>
        <v/>
      </c>
      <c r="J130" s="37" t="str">
        <f t="shared" si="19"/>
        <v/>
      </c>
      <c r="K130" s="38" t="str">
        <f t="shared" si="20"/>
        <v/>
      </c>
    </row>
    <row r="131" spans="1:11" hidden="1">
      <c r="A131" s="1"/>
      <c r="B131" s="31" t="s">
        <v>46</v>
      </c>
      <c r="C131" s="32"/>
      <c r="D131" s="33"/>
      <c r="E131" s="34"/>
      <c r="F131" s="35" t="str">
        <f t="shared" si="16"/>
        <v/>
      </c>
      <c r="G131" s="36" t="str">
        <f t="shared" si="17"/>
        <v/>
      </c>
      <c r="H131" s="34"/>
      <c r="I131" s="36" t="str">
        <f t="shared" si="18"/>
        <v/>
      </c>
      <c r="J131" s="37" t="str">
        <f t="shared" si="19"/>
        <v/>
      </c>
      <c r="K131" s="38" t="str">
        <f t="shared" si="20"/>
        <v/>
      </c>
    </row>
    <row r="132" spans="1:11" hidden="1">
      <c r="B132" s="31" t="s">
        <v>47</v>
      </c>
      <c r="C132" s="32"/>
      <c r="D132" s="33"/>
      <c r="E132" s="34"/>
      <c r="F132" s="35" t="str">
        <f t="shared" si="16"/>
        <v/>
      </c>
      <c r="G132" s="36" t="str">
        <f t="shared" si="17"/>
        <v/>
      </c>
      <c r="H132" s="34"/>
      <c r="I132" s="36" t="str">
        <f t="shared" si="18"/>
        <v/>
      </c>
      <c r="J132" s="37" t="str">
        <f t="shared" si="19"/>
        <v/>
      </c>
      <c r="K132" s="38" t="str">
        <f t="shared" si="20"/>
        <v/>
      </c>
    </row>
    <row r="133" spans="1:11" hidden="1">
      <c r="B133" s="31" t="s">
        <v>48</v>
      </c>
      <c r="C133" s="32"/>
      <c r="D133" s="33"/>
      <c r="E133" s="34"/>
      <c r="F133" s="35" t="str">
        <f t="shared" si="16"/>
        <v/>
      </c>
      <c r="G133" s="36" t="str">
        <f t="shared" si="17"/>
        <v/>
      </c>
      <c r="H133" s="34"/>
      <c r="I133" s="36" t="str">
        <f t="shared" si="18"/>
        <v/>
      </c>
      <c r="J133" s="37" t="str">
        <f t="shared" si="19"/>
        <v/>
      </c>
      <c r="K133" s="38" t="str">
        <f t="shared" si="20"/>
        <v/>
      </c>
    </row>
    <row r="134" spans="1:11" hidden="1">
      <c r="B134" s="31" t="s">
        <v>49</v>
      </c>
      <c r="C134" s="32"/>
      <c r="D134" s="33"/>
      <c r="E134" s="34"/>
      <c r="F134" s="35" t="str">
        <f t="shared" si="16"/>
        <v/>
      </c>
      <c r="G134" s="36" t="str">
        <f t="shared" si="17"/>
        <v/>
      </c>
      <c r="H134" s="34"/>
      <c r="I134" s="36" t="str">
        <f t="shared" si="18"/>
        <v/>
      </c>
      <c r="J134" s="37" t="str">
        <f t="shared" si="19"/>
        <v/>
      </c>
      <c r="K134" s="38" t="str">
        <f t="shared" si="20"/>
        <v/>
      </c>
    </row>
    <row r="135" spans="1:11" hidden="1">
      <c r="B135" s="31"/>
      <c r="C135" s="32"/>
      <c r="D135" s="33"/>
      <c r="E135" s="34"/>
      <c r="F135" s="35" t="str">
        <f t="shared" si="16"/>
        <v/>
      </c>
      <c r="G135" s="36" t="str">
        <f t="shared" si="17"/>
        <v/>
      </c>
      <c r="H135" s="34"/>
      <c r="I135" s="36" t="str">
        <f t="shared" si="18"/>
        <v/>
      </c>
      <c r="J135" s="37" t="str">
        <f t="shared" si="19"/>
        <v/>
      </c>
      <c r="K135" s="38" t="str">
        <f t="shared" si="20"/>
        <v/>
      </c>
    </row>
    <row r="136" spans="1:11" hidden="1">
      <c r="B136" s="31"/>
      <c r="C136" s="32"/>
      <c r="D136" s="33"/>
      <c r="E136" s="34"/>
      <c r="F136" s="35" t="str">
        <f t="shared" si="16"/>
        <v/>
      </c>
      <c r="G136" s="36" t="str">
        <f t="shared" si="17"/>
        <v/>
      </c>
      <c r="H136" s="34"/>
      <c r="I136" s="36" t="str">
        <f t="shared" si="18"/>
        <v/>
      </c>
      <c r="J136" s="37" t="str">
        <f t="shared" si="19"/>
        <v/>
      </c>
      <c r="K136" s="38" t="str">
        <f t="shared" si="20"/>
        <v/>
      </c>
    </row>
    <row r="137" spans="1:11" hidden="1">
      <c r="B137" s="31"/>
      <c r="C137" s="32"/>
      <c r="D137" s="33"/>
      <c r="E137" s="34"/>
      <c r="F137" s="35" t="str">
        <f t="shared" si="16"/>
        <v/>
      </c>
      <c r="G137" s="36" t="str">
        <f t="shared" si="17"/>
        <v/>
      </c>
      <c r="H137" s="34"/>
      <c r="I137" s="36" t="str">
        <f t="shared" si="18"/>
        <v/>
      </c>
      <c r="J137" s="37" t="str">
        <f t="shared" si="19"/>
        <v/>
      </c>
      <c r="K137" s="38" t="str">
        <f t="shared" si="20"/>
        <v/>
      </c>
    </row>
    <row r="138" spans="1:11" hidden="1">
      <c r="B138" s="31"/>
      <c r="C138" s="32"/>
      <c r="D138" s="33"/>
      <c r="E138" s="34"/>
      <c r="F138" s="35" t="str">
        <f t="shared" si="16"/>
        <v/>
      </c>
      <c r="G138" s="36" t="str">
        <f t="shared" si="17"/>
        <v/>
      </c>
      <c r="H138" s="34"/>
      <c r="I138" s="36" t="str">
        <f t="shared" si="18"/>
        <v/>
      </c>
      <c r="J138" s="37" t="str">
        <f t="shared" si="19"/>
        <v/>
      </c>
      <c r="K138" s="38" t="str">
        <f t="shared" si="20"/>
        <v/>
      </c>
    </row>
    <row r="139" spans="1:11" hidden="1">
      <c r="B139" s="31"/>
      <c r="C139" s="32"/>
      <c r="D139" s="33"/>
      <c r="E139" s="34"/>
      <c r="F139" s="35" t="str">
        <f t="shared" si="16"/>
        <v/>
      </c>
      <c r="G139" s="36" t="str">
        <f t="shared" si="17"/>
        <v/>
      </c>
      <c r="H139" s="34"/>
      <c r="I139" s="36" t="str">
        <f t="shared" si="18"/>
        <v/>
      </c>
      <c r="J139" s="37" t="str">
        <f t="shared" si="19"/>
        <v/>
      </c>
      <c r="K139" s="38" t="str">
        <f t="shared" si="20"/>
        <v/>
      </c>
    </row>
    <row r="140" spans="1:11" hidden="1">
      <c r="B140" s="31"/>
      <c r="C140" s="32"/>
      <c r="D140" s="33"/>
      <c r="E140" s="34"/>
      <c r="F140" s="35" t="str">
        <f t="shared" si="16"/>
        <v/>
      </c>
      <c r="G140" s="36" t="str">
        <f t="shared" si="17"/>
        <v/>
      </c>
      <c r="H140" s="34"/>
      <c r="I140" s="36" t="str">
        <f t="shared" si="18"/>
        <v/>
      </c>
      <c r="J140" s="37" t="str">
        <f t="shared" si="19"/>
        <v/>
      </c>
      <c r="K140" s="38" t="str">
        <f t="shared" si="20"/>
        <v/>
      </c>
    </row>
    <row r="141" spans="1:11" hidden="1">
      <c r="B141" s="31"/>
      <c r="C141" s="32"/>
      <c r="D141" s="33"/>
      <c r="E141" s="34"/>
      <c r="F141" s="35" t="str">
        <f t="shared" si="16"/>
        <v/>
      </c>
      <c r="G141" s="36" t="str">
        <f t="shared" si="17"/>
        <v/>
      </c>
      <c r="H141" s="34"/>
      <c r="I141" s="36" t="str">
        <f t="shared" si="18"/>
        <v/>
      </c>
      <c r="J141" s="37" t="str">
        <f t="shared" si="19"/>
        <v/>
      </c>
      <c r="K141" s="38" t="str">
        <f t="shared" si="20"/>
        <v/>
      </c>
    </row>
    <row r="142" spans="1:11" hidden="1">
      <c r="B142" s="31"/>
      <c r="C142" s="32"/>
      <c r="D142" s="33"/>
      <c r="E142" s="34"/>
      <c r="F142" s="35" t="str">
        <f t="shared" si="16"/>
        <v/>
      </c>
      <c r="G142" s="36" t="str">
        <f t="shared" si="17"/>
        <v/>
      </c>
      <c r="H142" s="34"/>
      <c r="I142" s="36" t="str">
        <f t="shared" si="18"/>
        <v/>
      </c>
      <c r="J142" s="37" t="str">
        <f t="shared" si="19"/>
        <v/>
      </c>
      <c r="K142" s="38" t="str">
        <f t="shared" si="20"/>
        <v/>
      </c>
    </row>
    <row r="143" spans="1:11" hidden="1">
      <c r="B143" s="31"/>
      <c r="C143" s="32"/>
      <c r="D143" s="33"/>
      <c r="E143" s="34"/>
      <c r="F143" s="35" t="str">
        <f t="shared" si="16"/>
        <v/>
      </c>
      <c r="G143" s="36" t="str">
        <f t="shared" si="17"/>
        <v/>
      </c>
      <c r="H143" s="34"/>
      <c r="I143" s="36" t="str">
        <f t="shared" si="18"/>
        <v/>
      </c>
      <c r="J143" s="37" t="str">
        <f t="shared" si="19"/>
        <v/>
      </c>
      <c r="K143" s="38" t="str">
        <f t="shared" si="20"/>
        <v/>
      </c>
    </row>
    <row r="144" spans="1:11" hidden="1">
      <c r="B144" s="31"/>
      <c r="C144" s="32"/>
      <c r="D144" s="33"/>
      <c r="E144" s="34"/>
      <c r="F144" s="35" t="str">
        <f t="shared" si="16"/>
        <v/>
      </c>
      <c r="G144" s="36" t="str">
        <f t="shared" si="17"/>
        <v/>
      </c>
      <c r="H144" s="34"/>
      <c r="I144" s="36" t="str">
        <f t="shared" si="18"/>
        <v/>
      </c>
      <c r="J144" s="37" t="str">
        <f t="shared" si="19"/>
        <v/>
      </c>
      <c r="K144" s="38" t="str">
        <f t="shared" si="20"/>
        <v/>
      </c>
    </row>
    <row r="145" spans="1:11" hidden="1">
      <c r="B145" s="31"/>
      <c r="C145" s="32"/>
      <c r="D145" s="33"/>
      <c r="E145" s="34"/>
      <c r="F145" s="35" t="str">
        <f t="shared" si="16"/>
        <v/>
      </c>
      <c r="G145" s="36" t="str">
        <f t="shared" si="17"/>
        <v/>
      </c>
      <c r="H145" s="34"/>
      <c r="I145" s="36" t="str">
        <f t="shared" si="18"/>
        <v/>
      </c>
      <c r="J145" s="37" t="str">
        <f t="shared" si="19"/>
        <v/>
      </c>
      <c r="K145" s="38" t="str">
        <f t="shared" si="20"/>
        <v/>
      </c>
    </row>
    <row r="146" spans="1:11" ht="15" hidden="1">
      <c r="B146" s="39" t="s">
        <v>50</v>
      </c>
      <c r="C146" s="7"/>
      <c r="D146" s="40">
        <f>IFERROR(SUM(D126:D145),"")</f>
        <v>0</v>
      </c>
      <c r="E146" s="41"/>
      <c r="F146" s="42"/>
      <c r="G146" s="7"/>
      <c r="H146" s="7"/>
      <c r="I146" s="7"/>
      <c r="J146" s="43">
        <f>SUM(J126:J145)</f>
        <v>0</v>
      </c>
      <c r="K146" s="44" t="str">
        <f>IFERROR(J146/D146,"")</f>
        <v/>
      </c>
    </row>
    <row r="147" spans="1:11" hidden="1">
      <c r="B147" s="46"/>
      <c r="C147" s="46"/>
      <c r="D147" s="46"/>
      <c r="E147" s="46"/>
      <c r="F147" s="46"/>
      <c r="G147" s="46"/>
      <c r="H147" s="46"/>
      <c r="K147" s="47"/>
    </row>
    <row r="148" spans="1:11" ht="92.25" hidden="1" customHeight="1">
      <c r="B148" s="70" t="s">
        <v>51</v>
      </c>
      <c r="C148" s="70"/>
      <c r="D148" s="70"/>
      <c r="E148" s="70"/>
      <c r="F148" s="70"/>
      <c r="G148" s="70"/>
      <c r="H148" s="70"/>
      <c r="K148" s="47"/>
    </row>
    <row r="149" spans="1:11" hidden="1">
      <c r="B149" s="46"/>
      <c r="C149" s="46"/>
      <c r="D149" s="46"/>
      <c r="E149" s="46"/>
      <c r="F149" s="46"/>
      <c r="G149" s="46"/>
      <c r="H149" s="46"/>
      <c r="K149" s="47"/>
    </row>
    <row r="150" spans="1:11" ht="15" hidden="1">
      <c r="A150" s="48"/>
      <c r="B150" s="49" t="s">
        <v>58</v>
      </c>
      <c r="C150" s="46"/>
      <c r="D150" s="46"/>
      <c r="E150" s="46"/>
      <c r="F150" s="46"/>
      <c r="G150" s="46"/>
      <c r="H150" s="46"/>
      <c r="K150" s="47"/>
    </row>
    <row r="151" spans="1:11" ht="15" hidden="1">
      <c r="A151" s="1"/>
      <c r="B151" s="2" t="s">
        <v>29</v>
      </c>
      <c r="C151" s="26"/>
      <c r="D151" s="1"/>
      <c r="E151" s="1"/>
      <c r="F151" s="1"/>
    </row>
    <row r="152" spans="1:11" ht="15" hidden="1">
      <c r="A152" s="1"/>
      <c r="B152" s="2"/>
      <c r="C152" s="2"/>
      <c r="D152" s="1"/>
      <c r="E152" s="1"/>
      <c r="F152" s="1"/>
    </row>
    <row r="153" spans="1:11" ht="15" hidden="1">
      <c r="B153" s="27" t="s">
        <v>30</v>
      </c>
      <c r="C153" s="28"/>
      <c r="D153" s="28"/>
      <c r="E153" s="28"/>
      <c r="F153" s="28"/>
      <c r="I153" s="1"/>
      <c r="J153" s="1"/>
      <c r="K153" s="1"/>
    </row>
    <row r="154" spans="1:11" ht="45" hidden="1">
      <c r="A154" s="1"/>
      <c r="B154" s="29" t="s">
        <v>31</v>
      </c>
      <c r="C154" s="6" t="s">
        <v>32</v>
      </c>
      <c r="D154" s="7" t="s">
        <v>33</v>
      </c>
      <c r="E154" s="7" t="s">
        <v>34</v>
      </c>
      <c r="F154" s="30" t="s">
        <v>35</v>
      </c>
      <c r="G154" s="30" t="s">
        <v>55</v>
      </c>
      <c r="H154" s="30" t="s">
        <v>56</v>
      </c>
      <c r="I154" s="30" t="s">
        <v>57</v>
      </c>
      <c r="J154" s="30" t="s">
        <v>39</v>
      </c>
      <c r="K154" s="30" t="s">
        <v>40</v>
      </c>
    </row>
    <row r="155" spans="1:11" hidden="1">
      <c r="A155" s="1"/>
      <c r="B155" s="31" t="s">
        <v>41</v>
      </c>
      <c r="C155" s="32"/>
      <c r="D155" s="33"/>
      <c r="E155" s="34"/>
      <c r="F155" s="35" t="str">
        <f>IF(C155="# of customers", IFERROR(ROUND(D155/(E155*$C$151),4),""), IFERROR(ROUND(D155/(E155*$C$151/12),4),""))</f>
        <v/>
      </c>
      <c r="G155" s="36" t="str">
        <f>IF(E155="","",E155*$C$151/12)</f>
        <v/>
      </c>
      <c r="H155" s="34"/>
      <c r="I155" s="36" t="str">
        <f>IFERROR(G155-H155,"")</f>
        <v/>
      </c>
      <c r="J155" s="37" t="str">
        <f>IFERROR(F155*I155,"")</f>
        <v/>
      </c>
      <c r="K155" s="38" t="str">
        <f>IFERROR(J155/D155,"")</f>
        <v/>
      </c>
    </row>
    <row r="156" spans="1:11" hidden="1">
      <c r="A156" s="1"/>
      <c r="B156" s="31" t="s">
        <v>42</v>
      </c>
      <c r="C156" s="32"/>
      <c r="D156" s="33"/>
      <c r="E156" s="34"/>
      <c r="F156" s="35" t="str">
        <f t="shared" ref="F156:F174" si="21">IF(C156="# of customers", IFERROR(ROUND(D156/(E156*$C$151),4),""), IFERROR(ROUND(D156/(E156*$C$151/12),4),""))</f>
        <v/>
      </c>
      <c r="G156" s="36" t="str">
        <f t="shared" ref="G156:G174" si="22">IF(E156="","",E156*$C$151/12)</f>
        <v/>
      </c>
      <c r="H156" s="34"/>
      <c r="I156" s="36" t="str">
        <f t="shared" ref="I156:I174" si="23">IFERROR(G156-H156,"")</f>
        <v/>
      </c>
      <c r="J156" s="37" t="str">
        <f t="shared" ref="J156:J174" si="24">IFERROR(F156*I156,"")</f>
        <v/>
      </c>
      <c r="K156" s="38" t="str">
        <f t="shared" ref="K156:K174" si="25">IFERROR(J156/D156,"")</f>
        <v/>
      </c>
    </row>
    <row r="157" spans="1:11" hidden="1">
      <c r="A157" s="1"/>
      <c r="B157" s="31" t="s">
        <v>43</v>
      </c>
      <c r="C157" s="32"/>
      <c r="D157" s="33"/>
      <c r="E157" s="34"/>
      <c r="F157" s="35" t="str">
        <f t="shared" si="21"/>
        <v/>
      </c>
      <c r="G157" s="36" t="str">
        <f t="shared" si="22"/>
        <v/>
      </c>
      <c r="H157" s="34"/>
      <c r="I157" s="36" t="str">
        <f t="shared" si="23"/>
        <v/>
      </c>
      <c r="J157" s="37" t="str">
        <f t="shared" si="24"/>
        <v/>
      </c>
      <c r="K157" s="38" t="str">
        <f t="shared" si="25"/>
        <v/>
      </c>
    </row>
    <row r="158" spans="1:11" hidden="1">
      <c r="A158" s="1"/>
      <c r="B158" s="31" t="s">
        <v>44</v>
      </c>
      <c r="C158" s="32"/>
      <c r="D158" s="33"/>
      <c r="E158" s="34"/>
      <c r="F158" s="35" t="str">
        <f t="shared" si="21"/>
        <v/>
      </c>
      <c r="G158" s="36" t="str">
        <f t="shared" si="22"/>
        <v/>
      </c>
      <c r="H158" s="34"/>
      <c r="I158" s="36" t="str">
        <f t="shared" si="23"/>
        <v/>
      </c>
      <c r="J158" s="37" t="str">
        <f t="shared" si="24"/>
        <v/>
      </c>
      <c r="K158" s="38" t="str">
        <f t="shared" si="25"/>
        <v/>
      </c>
    </row>
    <row r="159" spans="1:11" hidden="1">
      <c r="A159" s="1"/>
      <c r="B159" s="31" t="s">
        <v>45</v>
      </c>
      <c r="C159" s="32"/>
      <c r="D159" s="33"/>
      <c r="E159" s="34"/>
      <c r="F159" s="35" t="str">
        <f t="shared" si="21"/>
        <v/>
      </c>
      <c r="G159" s="36" t="str">
        <f t="shared" si="22"/>
        <v/>
      </c>
      <c r="H159" s="34"/>
      <c r="I159" s="36" t="str">
        <f t="shared" si="23"/>
        <v/>
      </c>
      <c r="J159" s="37" t="str">
        <f t="shared" si="24"/>
        <v/>
      </c>
      <c r="K159" s="38" t="str">
        <f t="shared" si="25"/>
        <v/>
      </c>
    </row>
    <row r="160" spans="1:11" hidden="1">
      <c r="A160" s="1"/>
      <c r="B160" s="31" t="s">
        <v>46</v>
      </c>
      <c r="C160" s="32"/>
      <c r="D160" s="33"/>
      <c r="E160" s="34"/>
      <c r="F160" s="35" t="str">
        <f t="shared" si="21"/>
        <v/>
      </c>
      <c r="G160" s="36" t="str">
        <f t="shared" si="22"/>
        <v/>
      </c>
      <c r="H160" s="34"/>
      <c r="I160" s="36" t="str">
        <f t="shared" si="23"/>
        <v/>
      </c>
      <c r="J160" s="37" t="str">
        <f t="shared" si="24"/>
        <v/>
      </c>
      <c r="K160" s="38" t="str">
        <f t="shared" si="25"/>
        <v/>
      </c>
    </row>
    <row r="161" spans="2:11" hidden="1">
      <c r="B161" s="31" t="s">
        <v>47</v>
      </c>
      <c r="C161" s="32"/>
      <c r="D161" s="33"/>
      <c r="E161" s="34"/>
      <c r="F161" s="35" t="str">
        <f t="shared" si="21"/>
        <v/>
      </c>
      <c r="G161" s="36" t="str">
        <f t="shared" si="22"/>
        <v/>
      </c>
      <c r="H161" s="34"/>
      <c r="I161" s="36" t="str">
        <f t="shared" si="23"/>
        <v/>
      </c>
      <c r="J161" s="37" t="str">
        <f t="shared" si="24"/>
        <v/>
      </c>
      <c r="K161" s="38" t="str">
        <f t="shared" si="25"/>
        <v/>
      </c>
    </row>
    <row r="162" spans="2:11" hidden="1">
      <c r="B162" s="31" t="s">
        <v>48</v>
      </c>
      <c r="C162" s="32"/>
      <c r="D162" s="33"/>
      <c r="E162" s="34"/>
      <c r="F162" s="35" t="str">
        <f t="shared" si="21"/>
        <v/>
      </c>
      <c r="G162" s="36" t="str">
        <f t="shared" si="22"/>
        <v/>
      </c>
      <c r="H162" s="34"/>
      <c r="I162" s="36" t="str">
        <f t="shared" si="23"/>
        <v/>
      </c>
      <c r="J162" s="37" t="str">
        <f t="shared" si="24"/>
        <v/>
      </c>
      <c r="K162" s="38" t="str">
        <f t="shared" si="25"/>
        <v/>
      </c>
    </row>
    <row r="163" spans="2:11" hidden="1">
      <c r="B163" s="31" t="s">
        <v>49</v>
      </c>
      <c r="C163" s="32"/>
      <c r="D163" s="33"/>
      <c r="E163" s="34"/>
      <c r="F163" s="35" t="str">
        <f t="shared" si="21"/>
        <v/>
      </c>
      <c r="G163" s="36" t="str">
        <f t="shared" si="22"/>
        <v/>
      </c>
      <c r="H163" s="34"/>
      <c r="I163" s="36" t="str">
        <f t="shared" si="23"/>
        <v/>
      </c>
      <c r="J163" s="37" t="str">
        <f t="shared" si="24"/>
        <v/>
      </c>
      <c r="K163" s="38" t="str">
        <f t="shared" si="25"/>
        <v/>
      </c>
    </row>
    <row r="164" spans="2:11" hidden="1">
      <c r="B164" s="31"/>
      <c r="C164" s="32"/>
      <c r="D164" s="33"/>
      <c r="E164" s="34"/>
      <c r="F164" s="35" t="str">
        <f t="shared" si="21"/>
        <v/>
      </c>
      <c r="G164" s="36" t="str">
        <f t="shared" si="22"/>
        <v/>
      </c>
      <c r="H164" s="34"/>
      <c r="I164" s="36" t="str">
        <f t="shared" si="23"/>
        <v/>
      </c>
      <c r="J164" s="37" t="str">
        <f t="shared" si="24"/>
        <v/>
      </c>
      <c r="K164" s="38" t="str">
        <f t="shared" si="25"/>
        <v/>
      </c>
    </row>
    <row r="165" spans="2:11" hidden="1">
      <c r="B165" s="31"/>
      <c r="C165" s="32"/>
      <c r="D165" s="33"/>
      <c r="E165" s="34"/>
      <c r="F165" s="35" t="str">
        <f t="shared" si="21"/>
        <v/>
      </c>
      <c r="G165" s="36" t="str">
        <f t="shared" si="22"/>
        <v/>
      </c>
      <c r="H165" s="34"/>
      <c r="I165" s="36" t="str">
        <f t="shared" si="23"/>
        <v/>
      </c>
      <c r="J165" s="37" t="str">
        <f t="shared" si="24"/>
        <v/>
      </c>
      <c r="K165" s="38" t="str">
        <f t="shared" si="25"/>
        <v/>
      </c>
    </row>
    <row r="166" spans="2:11" hidden="1">
      <c r="B166" s="31"/>
      <c r="C166" s="32"/>
      <c r="D166" s="33"/>
      <c r="E166" s="34"/>
      <c r="F166" s="35" t="str">
        <f t="shared" si="21"/>
        <v/>
      </c>
      <c r="G166" s="36" t="str">
        <f t="shared" si="22"/>
        <v/>
      </c>
      <c r="H166" s="34"/>
      <c r="I166" s="36" t="str">
        <f t="shared" si="23"/>
        <v/>
      </c>
      <c r="J166" s="37" t="str">
        <f t="shared" si="24"/>
        <v/>
      </c>
      <c r="K166" s="38" t="str">
        <f t="shared" si="25"/>
        <v/>
      </c>
    </row>
    <row r="167" spans="2:11" hidden="1">
      <c r="B167" s="31"/>
      <c r="C167" s="32"/>
      <c r="D167" s="33"/>
      <c r="E167" s="34"/>
      <c r="F167" s="35" t="str">
        <f t="shared" si="21"/>
        <v/>
      </c>
      <c r="G167" s="36" t="str">
        <f t="shared" si="22"/>
        <v/>
      </c>
      <c r="H167" s="34"/>
      <c r="I167" s="36" t="str">
        <f t="shared" si="23"/>
        <v/>
      </c>
      <c r="J167" s="37" t="str">
        <f t="shared" si="24"/>
        <v/>
      </c>
      <c r="K167" s="38" t="str">
        <f t="shared" si="25"/>
        <v/>
      </c>
    </row>
    <row r="168" spans="2:11" hidden="1">
      <c r="B168" s="31"/>
      <c r="C168" s="32"/>
      <c r="D168" s="33"/>
      <c r="E168" s="34"/>
      <c r="F168" s="35" t="str">
        <f t="shared" si="21"/>
        <v/>
      </c>
      <c r="G168" s="36" t="str">
        <f t="shared" si="22"/>
        <v/>
      </c>
      <c r="H168" s="34"/>
      <c r="I168" s="36" t="str">
        <f t="shared" si="23"/>
        <v/>
      </c>
      <c r="J168" s="37" t="str">
        <f t="shared" si="24"/>
        <v/>
      </c>
      <c r="K168" s="38" t="str">
        <f t="shared" si="25"/>
        <v/>
      </c>
    </row>
    <row r="169" spans="2:11" hidden="1">
      <c r="B169" s="31"/>
      <c r="C169" s="32"/>
      <c r="D169" s="33"/>
      <c r="E169" s="34"/>
      <c r="F169" s="35" t="str">
        <f t="shared" si="21"/>
        <v/>
      </c>
      <c r="G169" s="36" t="str">
        <f t="shared" si="22"/>
        <v/>
      </c>
      <c r="H169" s="34"/>
      <c r="I169" s="36" t="str">
        <f t="shared" si="23"/>
        <v/>
      </c>
      <c r="J169" s="37" t="str">
        <f t="shared" si="24"/>
        <v/>
      </c>
      <c r="K169" s="38" t="str">
        <f t="shared" si="25"/>
        <v/>
      </c>
    </row>
    <row r="170" spans="2:11" hidden="1">
      <c r="B170" s="31"/>
      <c r="C170" s="32"/>
      <c r="D170" s="33"/>
      <c r="E170" s="34"/>
      <c r="F170" s="35" t="str">
        <f t="shared" si="21"/>
        <v/>
      </c>
      <c r="G170" s="36" t="str">
        <f t="shared" si="22"/>
        <v/>
      </c>
      <c r="H170" s="34"/>
      <c r="I170" s="36" t="str">
        <f t="shared" si="23"/>
        <v/>
      </c>
      <c r="J170" s="37" t="str">
        <f t="shared" si="24"/>
        <v/>
      </c>
      <c r="K170" s="38" t="str">
        <f t="shared" si="25"/>
        <v/>
      </c>
    </row>
    <row r="171" spans="2:11" hidden="1">
      <c r="B171" s="31"/>
      <c r="C171" s="32"/>
      <c r="D171" s="33"/>
      <c r="E171" s="34"/>
      <c r="F171" s="35" t="str">
        <f t="shared" si="21"/>
        <v/>
      </c>
      <c r="G171" s="36" t="str">
        <f t="shared" si="22"/>
        <v/>
      </c>
      <c r="H171" s="34"/>
      <c r="I171" s="36" t="str">
        <f t="shared" si="23"/>
        <v/>
      </c>
      <c r="J171" s="37" t="str">
        <f t="shared" si="24"/>
        <v/>
      </c>
      <c r="K171" s="38" t="str">
        <f t="shared" si="25"/>
        <v/>
      </c>
    </row>
    <row r="172" spans="2:11" hidden="1">
      <c r="B172" s="31"/>
      <c r="C172" s="32"/>
      <c r="D172" s="33"/>
      <c r="E172" s="34"/>
      <c r="F172" s="35" t="str">
        <f t="shared" si="21"/>
        <v/>
      </c>
      <c r="G172" s="36" t="str">
        <f t="shared" si="22"/>
        <v/>
      </c>
      <c r="H172" s="34"/>
      <c r="I172" s="36" t="str">
        <f t="shared" si="23"/>
        <v/>
      </c>
      <c r="J172" s="37" t="str">
        <f t="shared" si="24"/>
        <v/>
      </c>
      <c r="K172" s="38" t="str">
        <f t="shared" si="25"/>
        <v/>
      </c>
    </row>
    <row r="173" spans="2:11" hidden="1">
      <c r="B173" s="31"/>
      <c r="C173" s="32"/>
      <c r="D173" s="33"/>
      <c r="E173" s="34"/>
      <c r="F173" s="35" t="str">
        <f t="shared" si="21"/>
        <v/>
      </c>
      <c r="G173" s="36" t="str">
        <f t="shared" si="22"/>
        <v/>
      </c>
      <c r="H173" s="34"/>
      <c r="I173" s="36" t="str">
        <f t="shared" si="23"/>
        <v/>
      </c>
      <c r="J173" s="37" t="str">
        <f t="shared" si="24"/>
        <v/>
      </c>
      <c r="K173" s="38" t="str">
        <f t="shared" si="25"/>
        <v/>
      </c>
    </row>
    <row r="174" spans="2:11" hidden="1">
      <c r="B174" s="31"/>
      <c r="C174" s="32"/>
      <c r="D174" s="33"/>
      <c r="E174" s="34"/>
      <c r="F174" s="35" t="str">
        <f t="shared" si="21"/>
        <v/>
      </c>
      <c r="G174" s="36" t="str">
        <f t="shared" si="22"/>
        <v/>
      </c>
      <c r="H174" s="34"/>
      <c r="I174" s="36" t="str">
        <f t="shared" si="23"/>
        <v/>
      </c>
      <c r="J174" s="37" t="str">
        <f t="shared" si="24"/>
        <v/>
      </c>
      <c r="K174" s="38" t="str">
        <f t="shared" si="25"/>
        <v/>
      </c>
    </row>
    <row r="175" spans="2:11" ht="15" hidden="1">
      <c r="B175" s="39" t="s">
        <v>50</v>
      </c>
      <c r="C175" s="7"/>
      <c r="D175" s="40">
        <f>IFERROR(SUM(D155:D163),"")</f>
        <v>0</v>
      </c>
      <c r="E175" s="41"/>
      <c r="F175" s="42"/>
      <c r="G175" s="7"/>
      <c r="H175" s="7"/>
      <c r="I175" s="7"/>
      <c r="J175" s="43">
        <f>SUM(J155:J163)</f>
        <v>0</v>
      </c>
      <c r="K175" s="44" t="str">
        <f>IFERROR(J175/D175,"")</f>
        <v/>
      </c>
    </row>
    <row r="176" spans="2:11" hidden="1">
      <c r="B176" s="46"/>
      <c r="C176" s="46"/>
      <c r="D176" s="46"/>
      <c r="E176" s="46"/>
      <c r="F176" s="46"/>
      <c r="G176" s="46"/>
      <c r="H176" s="46"/>
      <c r="K176" s="47"/>
    </row>
    <row r="177" spans="1:11" ht="85.5" hidden="1" customHeight="1">
      <c r="B177" s="70" t="s">
        <v>51</v>
      </c>
      <c r="C177" s="70"/>
      <c r="D177" s="70"/>
      <c r="E177" s="70"/>
      <c r="F177" s="70"/>
      <c r="G177" s="70"/>
      <c r="H177" s="70"/>
      <c r="K177" s="47"/>
    </row>
    <row r="178" spans="1:11" hidden="1">
      <c r="B178" s="46"/>
      <c r="C178" s="46"/>
      <c r="D178" s="46"/>
      <c r="E178" s="46"/>
      <c r="F178" s="46"/>
      <c r="G178" s="46"/>
      <c r="H178" s="46"/>
      <c r="K178" s="47"/>
    </row>
    <row r="179" spans="1:11" ht="15" hidden="1">
      <c r="A179" s="48"/>
      <c r="B179" s="49" t="s">
        <v>59</v>
      </c>
      <c r="C179" s="46"/>
      <c r="D179" s="46"/>
      <c r="E179" s="46"/>
      <c r="F179" s="46"/>
      <c r="G179" s="46"/>
      <c r="H179" s="46"/>
      <c r="K179" s="47"/>
    </row>
    <row r="180" spans="1:11" ht="15" hidden="1">
      <c r="A180" s="1"/>
      <c r="B180" s="2" t="s">
        <v>29</v>
      </c>
      <c r="C180" s="26"/>
      <c r="D180" s="1"/>
      <c r="E180" s="1"/>
      <c r="F180" s="1"/>
    </row>
    <row r="181" spans="1:11" ht="15" hidden="1">
      <c r="A181" s="1"/>
      <c r="B181" s="2"/>
      <c r="C181" s="2"/>
      <c r="D181" s="1"/>
      <c r="E181" s="1"/>
      <c r="F181" s="1"/>
    </row>
    <row r="182" spans="1:11" ht="15" hidden="1">
      <c r="B182" s="27" t="s">
        <v>30</v>
      </c>
      <c r="C182" s="28"/>
      <c r="D182" s="28"/>
      <c r="E182" s="28"/>
      <c r="F182" s="28"/>
      <c r="I182" s="1"/>
      <c r="J182" s="1"/>
      <c r="K182" s="1"/>
    </row>
    <row r="183" spans="1:11" ht="45" hidden="1">
      <c r="A183" s="1"/>
      <c r="B183" s="29" t="s">
        <v>31</v>
      </c>
      <c r="C183" s="6" t="s">
        <v>32</v>
      </c>
      <c r="D183" s="7" t="s">
        <v>33</v>
      </c>
      <c r="E183" s="7" t="s">
        <v>34</v>
      </c>
      <c r="F183" s="30" t="s">
        <v>35</v>
      </c>
      <c r="G183" s="30" t="s">
        <v>55</v>
      </c>
      <c r="H183" s="30" t="s">
        <v>56</v>
      </c>
      <c r="I183" s="30" t="s">
        <v>57</v>
      </c>
      <c r="J183" s="30" t="s">
        <v>39</v>
      </c>
      <c r="K183" s="30" t="s">
        <v>40</v>
      </c>
    </row>
    <row r="184" spans="1:11" hidden="1">
      <c r="A184" s="1"/>
      <c r="B184" s="31" t="s">
        <v>41</v>
      </c>
      <c r="C184" s="32"/>
      <c r="D184" s="33"/>
      <c r="E184" s="34"/>
      <c r="F184" s="35" t="str">
        <f>IF(C184="# of customers", IFERROR(ROUND(D184/(E184*$C$180),4),""), IFERROR(ROUND(D184/(E184*$C$180/12),4),""))</f>
        <v/>
      </c>
      <c r="G184" s="36" t="str">
        <f>IF(E184="","",E184*$C$180/12)</f>
        <v/>
      </c>
      <c r="H184" s="34"/>
      <c r="I184" s="36" t="str">
        <f>IFERROR(G184-H184,"")</f>
        <v/>
      </c>
      <c r="J184" s="37" t="str">
        <f>IFERROR(F184*I184,"")</f>
        <v/>
      </c>
      <c r="K184" s="38" t="str">
        <f>IFERROR(J184/D184,"")</f>
        <v/>
      </c>
    </row>
    <row r="185" spans="1:11" hidden="1">
      <c r="A185" s="1"/>
      <c r="B185" s="31" t="s">
        <v>42</v>
      </c>
      <c r="C185" s="32"/>
      <c r="D185" s="33"/>
      <c r="E185" s="34"/>
      <c r="F185" s="35" t="str">
        <f t="shared" ref="F185:F203" si="26">IF(C185="# of customers", IFERROR(ROUND(D185/(E185*$C$180),4),""), IFERROR(ROUND(D185/(E185*$C$180/12),4),""))</f>
        <v/>
      </c>
      <c r="G185" s="36" t="str">
        <f t="shared" ref="G185:G203" si="27">IF(E185="","",E185*$C$180/12)</f>
        <v/>
      </c>
      <c r="H185" s="34"/>
      <c r="I185" s="36" t="str">
        <f t="shared" ref="I185:I203" si="28">IFERROR(G185-H185,"")</f>
        <v/>
      </c>
      <c r="J185" s="37" t="str">
        <f t="shared" ref="J185:J203" si="29">IFERROR(F185*I185,"")</f>
        <v/>
      </c>
      <c r="K185" s="38" t="str">
        <f t="shared" ref="K185:K203" si="30">IFERROR(J185/D185,"")</f>
        <v/>
      </c>
    </row>
    <row r="186" spans="1:11" hidden="1">
      <c r="A186" s="1"/>
      <c r="B186" s="31" t="s">
        <v>43</v>
      </c>
      <c r="C186" s="32"/>
      <c r="D186" s="33"/>
      <c r="E186" s="34"/>
      <c r="F186" s="35" t="str">
        <f t="shared" si="26"/>
        <v/>
      </c>
      <c r="G186" s="36" t="str">
        <f t="shared" si="27"/>
        <v/>
      </c>
      <c r="H186" s="34"/>
      <c r="I186" s="36" t="str">
        <f t="shared" si="28"/>
        <v/>
      </c>
      <c r="J186" s="37" t="str">
        <f t="shared" si="29"/>
        <v/>
      </c>
      <c r="K186" s="38" t="str">
        <f t="shared" si="30"/>
        <v/>
      </c>
    </row>
    <row r="187" spans="1:11" hidden="1">
      <c r="A187" s="1"/>
      <c r="B187" s="31" t="s">
        <v>44</v>
      </c>
      <c r="C187" s="32"/>
      <c r="D187" s="33"/>
      <c r="E187" s="34"/>
      <c r="F187" s="35" t="str">
        <f t="shared" si="26"/>
        <v/>
      </c>
      <c r="G187" s="36" t="str">
        <f t="shared" si="27"/>
        <v/>
      </c>
      <c r="H187" s="34"/>
      <c r="I187" s="36" t="str">
        <f t="shared" si="28"/>
        <v/>
      </c>
      <c r="J187" s="37" t="str">
        <f t="shared" si="29"/>
        <v/>
      </c>
      <c r="K187" s="38" t="str">
        <f t="shared" si="30"/>
        <v/>
      </c>
    </row>
    <row r="188" spans="1:11" hidden="1">
      <c r="A188" s="1"/>
      <c r="B188" s="31" t="s">
        <v>45</v>
      </c>
      <c r="C188" s="32"/>
      <c r="D188" s="33"/>
      <c r="E188" s="34"/>
      <c r="F188" s="35" t="str">
        <f t="shared" si="26"/>
        <v/>
      </c>
      <c r="G188" s="36" t="str">
        <f t="shared" si="27"/>
        <v/>
      </c>
      <c r="H188" s="34"/>
      <c r="I188" s="36" t="str">
        <f t="shared" si="28"/>
        <v/>
      </c>
      <c r="J188" s="37" t="str">
        <f t="shared" si="29"/>
        <v/>
      </c>
      <c r="K188" s="38" t="str">
        <f t="shared" si="30"/>
        <v/>
      </c>
    </row>
    <row r="189" spans="1:11" hidden="1">
      <c r="A189" s="1"/>
      <c r="B189" s="31" t="s">
        <v>46</v>
      </c>
      <c r="C189" s="32"/>
      <c r="D189" s="33"/>
      <c r="E189" s="34"/>
      <c r="F189" s="35" t="str">
        <f t="shared" si="26"/>
        <v/>
      </c>
      <c r="G189" s="36" t="str">
        <f t="shared" si="27"/>
        <v/>
      </c>
      <c r="H189" s="34"/>
      <c r="I189" s="36" t="str">
        <f t="shared" si="28"/>
        <v/>
      </c>
      <c r="J189" s="37" t="str">
        <f t="shared" si="29"/>
        <v/>
      </c>
      <c r="K189" s="38" t="str">
        <f t="shared" si="30"/>
        <v/>
      </c>
    </row>
    <row r="190" spans="1:11" hidden="1">
      <c r="B190" s="31" t="s">
        <v>47</v>
      </c>
      <c r="C190" s="32"/>
      <c r="D190" s="33"/>
      <c r="E190" s="34"/>
      <c r="F190" s="35" t="str">
        <f t="shared" si="26"/>
        <v/>
      </c>
      <c r="G190" s="36" t="str">
        <f t="shared" si="27"/>
        <v/>
      </c>
      <c r="H190" s="34"/>
      <c r="I190" s="36" t="str">
        <f t="shared" si="28"/>
        <v/>
      </c>
      <c r="J190" s="37" t="str">
        <f t="shared" si="29"/>
        <v/>
      </c>
      <c r="K190" s="38" t="str">
        <f t="shared" si="30"/>
        <v/>
      </c>
    </row>
    <row r="191" spans="1:11" hidden="1">
      <c r="B191" s="31" t="s">
        <v>48</v>
      </c>
      <c r="C191" s="32"/>
      <c r="D191" s="33"/>
      <c r="E191" s="34"/>
      <c r="F191" s="35" t="str">
        <f t="shared" si="26"/>
        <v/>
      </c>
      <c r="G191" s="36" t="str">
        <f t="shared" si="27"/>
        <v/>
      </c>
      <c r="H191" s="34"/>
      <c r="I191" s="36" t="str">
        <f t="shared" si="28"/>
        <v/>
      </c>
      <c r="J191" s="37" t="str">
        <f t="shared" si="29"/>
        <v/>
      </c>
      <c r="K191" s="38" t="str">
        <f t="shared" si="30"/>
        <v/>
      </c>
    </row>
    <row r="192" spans="1:11" hidden="1">
      <c r="B192" s="31" t="s">
        <v>49</v>
      </c>
      <c r="C192" s="32"/>
      <c r="D192" s="33"/>
      <c r="E192" s="34"/>
      <c r="F192" s="35" t="str">
        <f t="shared" si="26"/>
        <v/>
      </c>
      <c r="G192" s="36" t="str">
        <f t="shared" si="27"/>
        <v/>
      </c>
      <c r="H192" s="34"/>
      <c r="I192" s="36" t="str">
        <f t="shared" si="28"/>
        <v/>
      </c>
      <c r="J192" s="37" t="str">
        <f t="shared" si="29"/>
        <v/>
      </c>
      <c r="K192" s="38" t="str">
        <f t="shared" si="30"/>
        <v/>
      </c>
    </row>
    <row r="193" spans="1:11" hidden="1">
      <c r="B193" s="31"/>
      <c r="C193" s="32"/>
      <c r="D193" s="33"/>
      <c r="E193" s="34"/>
      <c r="F193" s="35" t="str">
        <f t="shared" si="26"/>
        <v/>
      </c>
      <c r="G193" s="36" t="str">
        <f t="shared" si="27"/>
        <v/>
      </c>
      <c r="H193" s="34"/>
      <c r="I193" s="36" t="str">
        <f t="shared" si="28"/>
        <v/>
      </c>
      <c r="J193" s="37" t="str">
        <f t="shared" si="29"/>
        <v/>
      </c>
      <c r="K193" s="38" t="str">
        <f t="shared" si="30"/>
        <v/>
      </c>
    </row>
    <row r="194" spans="1:11" hidden="1">
      <c r="B194" s="31"/>
      <c r="C194" s="32"/>
      <c r="D194" s="33"/>
      <c r="E194" s="34"/>
      <c r="F194" s="35" t="str">
        <f t="shared" si="26"/>
        <v/>
      </c>
      <c r="G194" s="36" t="str">
        <f t="shared" si="27"/>
        <v/>
      </c>
      <c r="H194" s="34"/>
      <c r="I194" s="36" t="str">
        <f t="shared" si="28"/>
        <v/>
      </c>
      <c r="J194" s="37" t="str">
        <f t="shared" si="29"/>
        <v/>
      </c>
      <c r="K194" s="38" t="str">
        <f t="shared" si="30"/>
        <v/>
      </c>
    </row>
    <row r="195" spans="1:11" hidden="1">
      <c r="B195" s="31"/>
      <c r="C195" s="32"/>
      <c r="D195" s="33"/>
      <c r="E195" s="34"/>
      <c r="F195" s="35" t="str">
        <f t="shared" si="26"/>
        <v/>
      </c>
      <c r="G195" s="36" t="str">
        <f t="shared" si="27"/>
        <v/>
      </c>
      <c r="H195" s="34"/>
      <c r="I195" s="36" t="str">
        <f t="shared" si="28"/>
        <v/>
      </c>
      <c r="J195" s="37" t="str">
        <f t="shared" si="29"/>
        <v/>
      </c>
      <c r="K195" s="38" t="str">
        <f t="shared" si="30"/>
        <v/>
      </c>
    </row>
    <row r="196" spans="1:11" hidden="1">
      <c r="B196" s="31"/>
      <c r="C196" s="32"/>
      <c r="D196" s="33"/>
      <c r="E196" s="34"/>
      <c r="F196" s="35" t="str">
        <f t="shared" si="26"/>
        <v/>
      </c>
      <c r="G196" s="36" t="str">
        <f t="shared" si="27"/>
        <v/>
      </c>
      <c r="H196" s="34"/>
      <c r="I196" s="36" t="str">
        <f t="shared" si="28"/>
        <v/>
      </c>
      <c r="J196" s="37" t="str">
        <f t="shared" si="29"/>
        <v/>
      </c>
      <c r="K196" s="38" t="str">
        <f t="shared" si="30"/>
        <v/>
      </c>
    </row>
    <row r="197" spans="1:11" hidden="1">
      <c r="B197" s="31"/>
      <c r="C197" s="32"/>
      <c r="D197" s="33"/>
      <c r="E197" s="34"/>
      <c r="F197" s="35" t="str">
        <f t="shared" si="26"/>
        <v/>
      </c>
      <c r="G197" s="36" t="str">
        <f t="shared" si="27"/>
        <v/>
      </c>
      <c r="H197" s="34"/>
      <c r="I197" s="36" t="str">
        <f t="shared" si="28"/>
        <v/>
      </c>
      <c r="J197" s="37" t="str">
        <f t="shared" si="29"/>
        <v/>
      </c>
      <c r="K197" s="38" t="str">
        <f t="shared" si="30"/>
        <v/>
      </c>
    </row>
    <row r="198" spans="1:11" hidden="1">
      <c r="B198" s="31"/>
      <c r="C198" s="32"/>
      <c r="D198" s="33"/>
      <c r="E198" s="34"/>
      <c r="F198" s="35" t="str">
        <f t="shared" si="26"/>
        <v/>
      </c>
      <c r="G198" s="36" t="str">
        <f t="shared" si="27"/>
        <v/>
      </c>
      <c r="H198" s="34"/>
      <c r="I198" s="36" t="str">
        <f t="shared" si="28"/>
        <v/>
      </c>
      <c r="J198" s="37" t="str">
        <f t="shared" si="29"/>
        <v/>
      </c>
      <c r="K198" s="38" t="str">
        <f t="shared" si="30"/>
        <v/>
      </c>
    </row>
    <row r="199" spans="1:11" hidden="1">
      <c r="B199" s="31"/>
      <c r="C199" s="32"/>
      <c r="D199" s="33"/>
      <c r="E199" s="34"/>
      <c r="F199" s="35" t="str">
        <f t="shared" si="26"/>
        <v/>
      </c>
      <c r="G199" s="36" t="str">
        <f t="shared" si="27"/>
        <v/>
      </c>
      <c r="H199" s="34"/>
      <c r="I199" s="36" t="str">
        <f t="shared" si="28"/>
        <v/>
      </c>
      <c r="J199" s="37" t="str">
        <f t="shared" si="29"/>
        <v/>
      </c>
      <c r="K199" s="38" t="str">
        <f t="shared" si="30"/>
        <v/>
      </c>
    </row>
    <row r="200" spans="1:11" hidden="1">
      <c r="B200" s="31"/>
      <c r="C200" s="32"/>
      <c r="D200" s="33"/>
      <c r="E200" s="34"/>
      <c r="F200" s="35" t="str">
        <f t="shared" si="26"/>
        <v/>
      </c>
      <c r="G200" s="36" t="str">
        <f t="shared" si="27"/>
        <v/>
      </c>
      <c r="H200" s="34"/>
      <c r="I200" s="36" t="str">
        <f t="shared" si="28"/>
        <v/>
      </c>
      <c r="J200" s="37" t="str">
        <f t="shared" si="29"/>
        <v/>
      </c>
      <c r="K200" s="38" t="str">
        <f t="shared" si="30"/>
        <v/>
      </c>
    </row>
    <row r="201" spans="1:11" hidden="1">
      <c r="B201" s="31"/>
      <c r="C201" s="32"/>
      <c r="D201" s="33"/>
      <c r="E201" s="34"/>
      <c r="F201" s="35" t="str">
        <f t="shared" si="26"/>
        <v/>
      </c>
      <c r="G201" s="36" t="str">
        <f t="shared" si="27"/>
        <v/>
      </c>
      <c r="H201" s="34"/>
      <c r="I201" s="36" t="str">
        <f t="shared" si="28"/>
        <v/>
      </c>
      <c r="J201" s="37" t="str">
        <f t="shared" si="29"/>
        <v/>
      </c>
      <c r="K201" s="38" t="str">
        <f t="shared" si="30"/>
        <v/>
      </c>
    </row>
    <row r="202" spans="1:11" hidden="1">
      <c r="B202" s="31"/>
      <c r="C202" s="32"/>
      <c r="D202" s="33"/>
      <c r="E202" s="34"/>
      <c r="F202" s="35" t="str">
        <f t="shared" si="26"/>
        <v/>
      </c>
      <c r="G202" s="36" t="str">
        <f t="shared" si="27"/>
        <v/>
      </c>
      <c r="H202" s="34"/>
      <c r="I202" s="36" t="str">
        <f t="shared" si="28"/>
        <v/>
      </c>
      <c r="J202" s="37" t="str">
        <f t="shared" si="29"/>
        <v/>
      </c>
      <c r="K202" s="38" t="str">
        <f t="shared" si="30"/>
        <v/>
      </c>
    </row>
    <row r="203" spans="1:11" hidden="1">
      <c r="B203" s="31"/>
      <c r="C203" s="32"/>
      <c r="D203" s="33"/>
      <c r="E203" s="34"/>
      <c r="F203" s="35" t="str">
        <f t="shared" si="26"/>
        <v/>
      </c>
      <c r="G203" s="36" t="str">
        <f t="shared" si="27"/>
        <v/>
      </c>
      <c r="H203" s="34"/>
      <c r="I203" s="36" t="str">
        <f t="shared" si="28"/>
        <v/>
      </c>
      <c r="J203" s="37" t="str">
        <f t="shared" si="29"/>
        <v/>
      </c>
      <c r="K203" s="38" t="str">
        <f t="shared" si="30"/>
        <v/>
      </c>
    </row>
    <row r="204" spans="1:11" ht="15" hidden="1">
      <c r="B204" s="39" t="s">
        <v>50</v>
      </c>
      <c r="C204" s="7"/>
      <c r="D204" s="40">
        <f>IFERROR(SUM(D184:D203),"")</f>
        <v>0</v>
      </c>
      <c r="E204" s="41"/>
      <c r="F204" s="42"/>
      <c r="G204" s="7"/>
      <c r="H204" s="7"/>
      <c r="I204" s="7"/>
      <c r="J204" s="43">
        <f>SUM(J184:J203)</f>
        <v>0</v>
      </c>
      <c r="K204" s="44" t="str">
        <f>IFERROR(J204/D204,"")</f>
        <v/>
      </c>
    </row>
    <row r="205" spans="1:11" hidden="1">
      <c r="B205" s="46"/>
      <c r="C205" s="46"/>
      <c r="D205" s="46"/>
      <c r="E205" s="46"/>
      <c r="F205" s="46"/>
      <c r="G205" s="46"/>
      <c r="H205" s="46"/>
      <c r="K205" s="47"/>
    </row>
    <row r="206" spans="1:11" ht="86.25" hidden="1" customHeight="1">
      <c r="B206" s="70" t="s">
        <v>51</v>
      </c>
      <c r="C206" s="70"/>
      <c r="D206" s="70"/>
      <c r="E206" s="70"/>
      <c r="F206" s="70"/>
      <c r="G206" s="70"/>
      <c r="H206" s="70"/>
      <c r="K206" s="47"/>
    </row>
    <row r="207" spans="1:11" hidden="1">
      <c r="B207" s="46"/>
      <c r="C207" s="46"/>
      <c r="D207" s="46"/>
      <c r="E207" s="46"/>
      <c r="F207" s="46"/>
      <c r="G207" s="46"/>
      <c r="H207" s="46"/>
      <c r="K207" s="47"/>
    </row>
    <row r="208" spans="1:11" ht="15" hidden="1">
      <c r="A208" s="48"/>
      <c r="B208" s="49" t="s">
        <v>60</v>
      </c>
      <c r="C208" s="46"/>
      <c r="D208" s="46"/>
      <c r="E208" s="46"/>
      <c r="F208" s="46"/>
      <c r="G208" s="46"/>
      <c r="H208" s="46"/>
      <c r="K208" s="47"/>
    </row>
    <row r="209" spans="1:11" ht="15" hidden="1">
      <c r="A209" s="1"/>
      <c r="B209" s="2" t="s">
        <v>29</v>
      </c>
      <c r="C209" s="26"/>
      <c r="D209" s="1"/>
      <c r="E209" s="1"/>
      <c r="F209" s="1"/>
    </row>
    <row r="210" spans="1:11" ht="15" hidden="1">
      <c r="A210" s="1"/>
      <c r="B210" s="2"/>
      <c r="C210" s="2"/>
      <c r="D210" s="1"/>
      <c r="E210" s="1"/>
      <c r="F210" s="1"/>
    </row>
    <row r="211" spans="1:11" ht="15" hidden="1">
      <c r="B211" s="27" t="s">
        <v>30</v>
      </c>
      <c r="C211" s="28"/>
      <c r="D211" s="28"/>
      <c r="E211" s="28"/>
      <c r="F211" s="28"/>
      <c r="I211" s="1"/>
      <c r="J211" s="1"/>
      <c r="K211" s="1"/>
    </row>
    <row r="212" spans="1:11" ht="45" hidden="1">
      <c r="A212" s="1"/>
      <c r="B212" s="29" t="s">
        <v>31</v>
      </c>
      <c r="C212" s="6" t="s">
        <v>32</v>
      </c>
      <c r="D212" s="7" t="s">
        <v>33</v>
      </c>
      <c r="E212" s="7" t="s">
        <v>34</v>
      </c>
      <c r="F212" s="30" t="s">
        <v>35</v>
      </c>
      <c r="G212" s="30" t="s">
        <v>55</v>
      </c>
      <c r="H212" s="30" t="s">
        <v>56</v>
      </c>
      <c r="I212" s="30" t="s">
        <v>57</v>
      </c>
      <c r="J212" s="30" t="s">
        <v>39</v>
      </c>
      <c r="K212" s="30" t="s">
        <v>40</v>
      </c>
    </row>
    <row r="213" spans="1:11" hidden="1">
      <c r="A213" s="1"/>
      <c r="B213" s="31" t="s">
        <v>41</v>
      </c>
      <c r="C213" s="32"/>
      <c r="D213" s="33"/>
      <c r="E213" s="34"/>
      <c r="F213" s="35" t="str">
        <f>IF(C213="# of customers", IFERROR(ROUND(D213/(E213*$C$209),4),""), IFERROR(ROUND(D213/(E213*$C$209/12),4),""))</f>
        <v/>
      </c>
      <c r="G213" s="36" t="str">
        <f>IF(E213="","",E213*$C$209/12)</f>
        <v/>
      </c>
      <c r="H213" s="34"/>
      <c r="I213" s="36" t="str">
        <f>IFERROR(G213-H213,"")</f>
        <v/>
      </c>
      <c r="J213" s="37" t="str">
        <f>IFERROR(F213*I213,"")</f>
        <v/>
      </c>
      <c r="K213" s="38" t="str">
        <f>IFERROR(J213/D213,"")</f>
        <v/>
      </c>
    </row>
    <row r="214" spans="1:11" hidden="1">
      <c r="A214" s="1"/>
      <c r="B214" s="31" t="s">
        <v>42</v>
      </c>
      <c r="C214" s="32"/>
      <c r="D214" s="33"/>
      <c r="E214" s="34"/>
      <c r="F214" s="35" t="str">
        <f t="shared" ref="F214:F232" si="31">IF(C214="# of customers", IFERROR(ROUND(D214/(E214*$C$209),4),""), IFERROR(ROUND(D214/(E214*$C$209/12),4),""))</f>
        <v/>
      </c>
      <c r="G214" s="36" t="str">
        <f t="shared" ref="G214:G232" si="32">IF(E214="","",E214*$C$209/12)</f>
        <v/>
      </c>
      <c r="H214" s="34"/>
      <c r="I214" s="36" t="str">
        <f t="shared" ref="I214:I232" si="33">IFERROR(G214-H214,"")</f>
        <v/>
      </c>
      <c r="J214" s="37" t="str">
        <f t="shared" ref="J214:J232" si="34">IFERROR(F214*I214,"")</f>
        <v/>
      </c>
      <c r="K214" s="38" t="str">
        <f t="shared" ref="K214:K232" si="35">IFERROR(J214/D214,"")</f>
        <v/>
      </c>
    </row>
    <row r="215" spans="1:11" hidden="1">
      <c r="A215" s="1"/>
      <c r="B215" s="31" t="s">
        <v>43</v>
      </c>
      <c r="C215" s="32"/>
      <c r="D215" s="33"/>
      <c r="E215" s="34"/>
      <c r="F215" s="35" t="str">
        <f t="shared" si="31"/>
        <v/>
      </c>
      <c r="G215" s="36" t="str">
        <f t="shared" si="32"/>
        <v/>
      </c>
      <c r="H215" s="34"/>
      <c r="I215" s="36" t="str">
        <f t="shared" si="33"/>
        <v/>
      </c>
      <c r="J215" s="37" t="str">
        <f t="shared" si="34"/>
        <v/>
      </c>
      <c r="K215" s="38" t="str">
        <f t="shared" si="35"/>
        <v/>
      </c>
    </row>
    <row r="216" spans="1:11" hidden="1">
      <c r="A216" s="1"/>
      <c r="B216" s="31" t="s">
        <v>44</v>
      </c>
      <c r="C216" s="32"/>
      <c r="D216" s="33"/>
      <c r="E216" s="34"/>
      <c r="F216" s="35" t="str">
        <f t="shared" si="31"/>
        <v/>
      </c>
      <c r="G216" s="36" t="str">
        <f t="shared" si="32"/>
        <v/>
      </c>
      <c r="H216" s="34"/>
      <c r="I216" s="36" t="str">
        <f t="shared" si="33"/>
        <v/>
      </c>
      <c r="J216" s="37" t="str">
        <f t="shared" si="34"/>
        <v/>
      </c>
      <c r="K216" s="38" t="str">
        <f t="shared" si="35"/>
        <v/>
      </c>
    </row>
    <row r="217" spans="1:11" hidden="1">
      <c r="A217" s="1"/>
      <c r="B217" s="31" t="s">
        <v>45</v>
      </c>
      <c r="C217" s="32"/>
      <c r="D217" s="33"/>
      <c r="E217" s="34"/>
      <c r="F217" s="35" t="str">
        <f t="shared" si="31"/>
        <v/>
      </c>
      <c r="G217" s="36" t="str">
        <f t="shared" si="32"/>
        <v/>
      </c>
      <c r="H217" s="34"/>
      <c r="I217" s="36" t="str">
        <f t="shared" si="33"/>
        <v/>
      </c>
      <c r="J217" s="37" t="str">
        <f t="shared" si="34"/>
        <v/>
      </c>
      <c r="K217" s="38" t="str">
        <f t="shared" si="35"/>
        <v/>
      </c>
    </row>
    <row r="218" spans="1:11" hidden="1">
      <c r="A218" s="1"/>
      <c r="B218" s="31" t="s">
        <v>46</v>
      </c>
      <c r="C218" s="32"/>
      <c r="D218" s="33"/>
      <c r="E218" s="34"/>
      <c r="F218" s="35" t="str">
        <f t="shared" si="31"/>
        <v/>
      </c>
      <c r="G218" s="36" t="str">
        <f t="shared" si="32"/>
        <v/>
      </c>
      <c r="H218" s="34"/>
      <c r="I218" s="36" t="str">
        <f t="shared" si="33"/>
        <v/>
      </c>
      <c r="J218" s="37" t="str">
        <f t="shared" si="34"/>
        <v/>
      </c>
      <c r="K218" s="38" t="str">
        <f t="shared" si="35"/>
        <v/>
      </c>
    </row>
    <row r="219" spans="1:11" hidden="1">
      <c r="B219" s="31" t="s">
        <v>47</v>
      </c>
      <c r="C219" s="32"/>
      <c r="D219" s="33"/>
      <c r="E219" s="34"/>
      <c r="F219" s="35" t="str">
        <f t="shared" si="31"/>
        <v/>
      </c>
      <c r="G219" s="36" t="str">
        <f t="shared" si="32"/>
        <v/>
      </c>
      <c r="H219" s="34"/>
      <c r="I219" s="36" t="str">
        <f t="shared" si="33"/>
        <v/>
      </c>
      <c r="J219" s="37" t="str">
        <f t="shared" si="34"/>
        <v/>
      </c>
      <c r="K219" s="38" t="str">
        <f t="shared" si="35"/>
        <v/>
      </c>
    </row>
    <row r="220" spans="1:11" hidden="1">
      <c r="B220" s="31" t="s">
        <v>48</v>
      </c>
      <c r="C220" s="32"/>
      <c r="D220" s="33"/>
      <c r="E220" s="34"/>
      <c r="F220" s="35" t="str">
        <f t="shared" si="31"/>
        <v/>
      </c>
      <c r="G220" s="36" t="str">
        <f t="shared" si="32"/>
        <v/>
      </c>
      <c r="H220" s="34"/>
      <c r="I220" s="36" t="str">
        <f t="shared" si="33"/>
        <v/>
      </c>
      <c r="J220" s="37" t="str">
        <f t="shared" si="34"/>
        <v/>
      </c>
      <c r="K220" s="38" t="str">
        <f t="shared" si="35"/>
        <v/>
      </c>
    </row>
    <row r="221" spans="1:11" hidden="1">
      <c r="B221" s="31" t="s">
        <v>49</v>
      </c>
      <c r="C221" s="32"/>
      <c r="D221" s="33"/>
      <c r="E221" s="34"/>
      <c r="F221" s="35" t="str">
        <f t="shared" si="31"/>
        <v/>
      </c>
      <c r="G221" s="36" t="str">
        <f t="shared" si="32"/>
        <v/>
      </c>
      <c r="H221" s="34"/>
      <c r="I221" s="36" t="str">
        <f t="shared" si="33"/>
        <v/>
      </c>
      <c r="J221" s="37" t="str">
        <f t="shared" si="34"/>
        <v/>
      </c>
      <c r="K221" s="38" t="str">
        <f t="shared" si="35"/>
        <v/>
      </c>
    </row>
    <row r="222" spans="1:11" hidden="1">
      <c r="B222" s="31"/>
      <c r="C222" s="32"/>
      <c r="D222" s="33"/>
      <c r="E222" s="34"/>
      <c r="F222" s="35" t="str">
        <f t="shared" si="31"/>
        <v/>
      </c>
      <c r="G222" s="36" t="str">
        <f t="shared" si="32"/>
        <v/>
      </c>
      <c r="H222" s="34"/>
      <c r="I222" s="36" t="str">
        <f t="shared" si="33"/>
        <v/>
      </c>
      <c r="J222" s="37" t="str">
        <f t="shared" si="34"/>
        <v/>
      </c>
      <c r="K222" s="38" t="str">
        <f t="shared" si="35"/>
        <v/>
      </c>
    </row>
    <row r="223" spans="1:11" hidden="1">
      <c r="B223" s="31"/>
      <c r="C223" s="32"/>
      <c r="D223" s="33"/>
      <c r="E223" s="34"/>
      <c r="F223" s="35" t="str">
        <f t="shared" si="31"/>
        <v/>
      </c>
      <c r="G223" s="36" t="str">
        <f t="shared" si="32"/>
        <v/>
      </c>
      <c r="H223" s="34"/>
      <c r="I223" s="36" t="str">
        <f t="shared" si="33"/>
        <v/>
      </c>
      <c r="J223" s="37" t="str">
        <f t="shared" si="34"/>
        <v/>
      </c>
      <c r="K223" s="38" t="str">
        <f t="shared" si="35"/>
        <v/>
      </c>
    </row>
    <row r="224" spans="1:11" hidden="1">
      <c r="B224" s="31"/>
      <c r="C224" s="32"/>
      <c r="D224" s="33"/>
      <c r="E224" s="34"/>
      <c r="F224" s="35" t="str">
        <f t="shared" si="31"/>
        <v/>
      </c>
      <c r="G224" s="36" t="str">
        <f t="shared" si="32"/>
        <v/>
      </c>
      <c r="H224" s="34"/>
      <c r="I224" s="36" t="str">
        <f t="shared" si="33"/>
        <v/>
      </c>
      <c r="J224" s="37" t="str">
        <f t="shared" si="34"/>
        <v/>
      </c>
      <c r="K224" s="38" t="str">
        <f t="shared" si="35"/>
        <v/>
      </c>
    </row>
    <row r="225" spans="2:11" hidden="1">
      <c r="B225" s="31"/>
      <c r="C225" s="32"/>
      <c r="D225" s="33"/>
      <c r="E225" s="34"/>
      <c r="F225" s="35" t="str">
        <f t="shared" si="31"/>
        <v/>
      </c>
      <c r="G225" s="36" t="str">
        <f t="shared" si="32"/>
        <v/>
      </c>
      <c r="H225" s="34"/>
      <c r="I225" s="36" t="str">
        <f t="shared" si="33"/>
        <v/>
      </c>
      <c r="J225" s="37" t="str">
        <f t="shared" si="34"/>
        <v/>
      </c>
      <c r="K225" s="38" t="str">
        <f t="shared" si="35"/>
        <v/>
      </c>
    </row>
    <row r="226" spans="2:11" hidden="1">
      <c r="B226" s="31"/>
      <c r="C226" s="32"/>
      <c r="D226" s="33"/>
      <c r="E226" s="34"/>
      <c r="F226" s="35" t="str">
        <f t="shared" si="31"/>
        <v/>
      </c>
      <c r="G226" s="36" t="str">
        <f t="shared" si="32"/>
        <v/>
      </c>
      <c r="H226" s="34"/>
      <c r="I226" s="36" t="str">
        <f t="shared" si="33"/>
        <v/>
      </c>
      <c r="J226" s="37" t="str">
        <f t="shared" si="34"/>
        <v/>
      </c>
      <c r="K226" s="38" t="str">
        <f t="shared" si="35"/>
        <v/>
      </c>
    </row>
    <row r="227" spans="2:11" hidden="1">
      <c r="B227" s="31"/>
      <c r="C227" s="32"/>
      <c r="D227" s="33"/>
      <c r="E227" s="34"/>
      <c r="F227" s="35" t="str">
        <f t="shared" si="31"/>
        <v/>
      </c>
      <c r="G227" s="36" t="str">
        <f t="shared" si="32"/>
        <v/>
      </c>
      <c r="H227" s="34"/>
      <c r="I227" s="36" t="str">
        <f t="shared" si="33"/>
        <v/>
      </c>
      <c r="J227" s="37" t="str">
        <f t="shared" si="34"/>
        <v/>
      </c>
      <c r="K227" s="38" t="str">
        <f t="shared" si="35"/>
        <v/>
      </c>
    </row>
    <row r="228" spans="2:11" hidden="1">
      <c r="B228" s="31"/>
      <c r="C228" s="32"/>
      <c r="D228" s="33"/>
      <c r="E228" s="34"/>
      <c r="F228" s="35" t="str">
        <f t="shared" si="31"/>
        <v/>
      </c>
      <c r="G228" s="36" t="str">
        <f t="shared" si="32"/>
        <v/>
      </c>
      <c r="H228" s="34"/>
      <c r="I228" s="36" t="str">
        <f t="shared" si="33"/>
        <v/>
      </c>
      <c r="J228" s="37" t="str">
        <f t="shared" si="34"/>
        <v/>
      </c>
      <c r="K228" s="38" t="str">
        <f t="shared" si="35"/>
        <v/>
      </c>
    </row>
    <row r="229" spans="2:11" hidden="1">
      <c r="B229" s="31"/>
      <c r="C229" s="32"/>
      <c r="D229" s="33"/>
      <c r="E229" s="34"/>
      <c r="F229" s="35" t="str">
        <f t="shared" si="31"/>
        <v/>
      </c>
      <c r="G229" s="36" t="str">
        <f t="shared" si="32"/>
        <v/>
      </c>
      <c r="H229" s="34"/>
      <c r="I229" s="36" t="str">
        <f t="shared" si="33"/>
        <v/>
      </c>
      <c r="J229" s="37" t="str">
        <f t="shared" si="34"/>
        <v/>
      </c>
      <c r="K229" s="38" t="str">
        <f t="shared" si="35"/>
        <v/>
      </c>
    </row>
    <row r="230" spans="2:11" hidden="1">
      <c r="B230" s="31"/>
      <c r="C230" s="32"/>
      <c r="D230" s="33"/>
      <c r="E230" s="34"/>
      <c r="F230" s="35" t="str">
        <f t="shared" si="31"/>
        <v/>
      </c>
      <c r="G230" s="36" t="str">
        <f t="shared" si="32"/>
        <v/>
      </c>
      <c r="H230" s="34"/>
      <c r="I230" s="36" t="str">
        <f t="shared" si="33"/>
        <v/>
      </c>
      <c r="J230" s="37" t="str">
        <f t="shared" si="34"/>
        <v/>
      </c>
      <c r="K230" s="38" t="str">
        <f t="shared" si="35"/>
        <v/>
      </c>
    </row>
    <row r="231" spans="2:11" hidden="1">
      <c r="B231" s="31"/>
      <c r="C231" s="32"/>
      <c r="D231" s="33"/>
      <c r="E231" s="34"/>
      <c r="F231" s="35" t="str">
        <f t="shared" si="31"/>
        <v/>
      </c>
      <c r="G231" s="36" t="str">
        <f t="shared" si="32"/>
        <v/>
      </c>
      <c r="H231" s="34"/>
      <c r="I231" s="36" t="str">
        <f t="shared" si="33"/>
        <v/>
      </c>
      <c r="J231" s="37" t="str">
        <f t="shared" si="34"/>
        <v/>
      </c>
      <c r="K231" s="38" t="str">
        <f t="shared" si="35"/>
        <v/>
      </c>
    </row>
    <row r="232" spans="2:11" hidden="1">
      <c r="B232" s="31"/>
      <c r="C232" s="32"/>
      <c r="D232" s="33"/>
      <c r="E232" s="34"/>
      <c r="F232" s="35" t="str">
        <f t="shared" si="31"/>
        <v/>
      </c>
      <c r="G232" s="36" t="str">
        <f t="shared" si="32"/>
        <v/>
      </c>
      <c r="H232" s="34"/>
      <c r="I232" s="36" t="str">
        <f t="shared" si="33"/>
        <v/>
      </c>
      <c r="J232" s="37" t="str">
        <f t="shared" si="34"/>
        <v/>
      </c>
      <c r="K232" s="38" t="str">
        <f t="shared" si="35"/>
        <v/>
      </c>
    </row>
    <row r="233" spans="2:11" ht="15" hidden="1">
      <c r="B233" s="39" t="s">
        <v>50</v>
      </c>
      <c r="C233" s="7"/>
      <c r="D233" s="40">
        <f>IFERROR(SUM(D213:D232),"")</f>
        <v>0</v>
      </c>
      <c r="E233" s="41"/>
      <c r="F233" s="42"/>
      <c r="G233" s="7"/>
      <c r="H233" s="7"/>
      <c r="I233" s="7"/>
      <c r="J233" s="43">
        <f>SUM(J213:J232)</f>
        <v>0</v>
      </c>
      <c r="K233" s="44" t="str">
        <f>IFERROR(J233/D233,"")</f>
        <v/>
      </c>
    </row>
    <row r="234" spans="2:11" hidden="1">
      <c r="B234" s="46"/>
      <c r="C234" s="46"/>
      <c r="D234" s="46"/>
      <c r="E234" s="46"/>
      <c r="F234" s="46"/>
      <c r="G234" s="46"/>
      <c r="H234" s="46"/>
      <c r="K234" s="47"/>
    </row>
    <row r="235" spans="2:11" ht="88.5" hidden="1" customHeight="1">
      <c r="B235" s="70" t="s">
        <v>51</v>
      </c>
      <c r="C235" s="70"/>
      <c r="D235" s="70"/>
      <c r="E235" s="70"/>
      <c r="F235" s="70"/>
      <c r="G235" s="70"/>
      <c r="H235" s="70"/>
      <c r="K235" s="47"/>
    </row>
    <row r="236" spans="2:11" ht="18.75" hidden="1" customHeight="1">
      <c r="B236" s="46"/>
      <c r="C236" s="46"/>
      <c r="D236" s="46"/>
      <c r="E236" s="46"/>
      <c r="F236" s="46"/>
      <c r="G236" s="46"/>
      <c r="H236" s="46"/>
      <c r="K236" s="47"/>
    </row>
    <row r="237" spans="2:11" ht="15" hidden="1">
      <c r="B237" s="50" t="s">
        <v>61</v>
      </c>
      <c r="C237" s="51"/>
      <c r="D237" s="52"/>
      <c r="E237" s="51"/>
      <c r="F237" s="51"/>
      <c r="G237" s="51"/>
      <c r="H237" s="51"/>
      <c r="I237" s="53"/>
      <c r="J237" s="54"/>
    </row>
    <row r="238" spans="2:11" ht="15" hidden="1">
      <c r="B238" s="55" t="s">
        <v>62</v>
      </c>
      <c r="C238" s="56"/>
      <c r="D238" s="57"/>
      <c r="E238" s="56"/>
      <c r="F238" s="56"/>
      <c r="G238" s="56"/>
      <c r="H238" s="56"/>
      <c r="I238" s="58"/>
      <c r="J238" s="59">
        <f>IF(G21="Yes",J59,0)+IF(G22="Yes",J88,0)+IF(G23="Yes",J117,0)+IF(G24="Yes",J146,0)+IF(G25="Yes",J175,0)+IF(G26="Yes",J204,0)+IF(G27="Yes",J233,0)</f>
        <v>0</v>
      </c>
    </row>
    <row r="239" spans="2:11" ht="15" hidden="1">
      <c r="B239" s="55" t="s">
        <v>63</v>
      </c>
      <c r="C239" s="56"/>
      <c r="D239" s="57"/>
      <c r="E239" s="56"/>
      <c r="F239" s="56"/>
      <c r="G239" s="56"/>
      <c r="H239" s="56"/>
      <c r="I239" s="58"/>
      <c r="J239" s="60">
        <f>IF(AND(G23="No",OR(G21="Yes",G22="Yes",G24="Yes",G25="Yes",G26="Yes",G27="Yes")),H13,IF(AND(G23="Yes",G21="No",G22="No",G24="No",G25="No",G26="No",G27="No"),H14,IF(AND(G23="Yes",OR(G21="Yes",G22="Yes",G24="Yes",G25="Yes",G26="Yes",G27="Yes")),H15,0)))</f>
        <v>0</v>
      </c>
    </row>
    <row r="240" spans="2:11" ht="15.75" hidden="1" thickBot="1">
      <c r="B240" s="61" t="s">
        <v>64</v>
      </c>
      <c r="C240" s="62"/>
      <c r="D240" s="63"/>
      <c r="E240" s="62"/>
      <c r="F240" s="62"/>
      <c r="G240" s="62"/>
      <c r="H240" s="62"/>
      <c r="I240" s="64"/>
      <c r="J240" s="65">
        <f>J238-J239</f>
        <v>0</v>
      </c>
    </row>
    <row r="241" spans="2:10" ht="15" hidden="1">
      <c r="B241" s="56"/>
      <c r="C241" s="56"/>
      <c r="D241" s="57"/>
      <c r="E241" s="56"/>
      <c r="F241" s="56"/>
      <c r="G241" s="56"/>
      <c r="H241" s="56"/>
      <c r="I241" s="58"/>
      <c r="J241" s="66"/>
    </row>
    <row r="242" spans="2:10" ht="19.7" hidden="1" customHeight="1">
      <c r="B242" s="70" t="s">
        <v>65</v>
      </c>
      <c r="C242" s="70"/>
      <c r="D242" s="70"/>
      <c r="E242" s="70"/>
      <c r="F242" s="70"/>
      <c r="G242" s="70"/>
      <c r="H242" s="70"/>
      <c r="I242" s="58"/>
      <c r="J242" s="66"/>
    </row>
    <row r="243" spans="2:10" ht="12" customHeight="1">
      <c r="B243" s="56"/>
      <c r="C243" s="56"/>
      <c r="D243" s="57"/>
      <c r="E243" s="56"/>
      <c r="F243" s="56"/>
      <c r="G243" s="56"/>
      <c r="H243" s="56"/>
      <c r="I243" s="58"/>
      <c r="J243" s="66"/>
    </row>
    <row r="244" spans="2:10" ht="15" hidden="1">
      <c r="B244" s="67"/>
      <c r="J244" s="1"/>
    </row>
    <row r="245" spans="2:10" hidden="1">
      <c r="B245" s="68"/>
      <c r="C245" s="68"/>
      <c r="D245" s="68"/>
      <c r="E245" s="68"/>
      <c r="F245" s="68"/>
      <c r="G245" s="68"/>
      <c r="H245" s="68"/>
      <c r="J245" s="1"/>
    </row>
    <row r="246" spans="2:10" hidden="1">
      <c r="B246" s="78"/>
      <c r="C246" s="79"/>
      <c r="D246" s="79"/>
      <c r="E246" s="79"/>
      <c r="F246" s="79"/>
      <c r="G246" s="79"/>
      <c r="H246" s="80"/>
      <c r="J246" s="1"/>
    </row>
    <row r="247" spans="2:10" hidden="1">
      <c r="B247" s="81"/>
      <c r="C247" s="82"/>
      <c r="D247" s="82"/>
      <c r="E247" s="82"/>
      <c r="F247" s="82"/>
      <c r="G247" s="82"/>
      <c r="H247" s="83"/>
      <c r="J247" s="1"/>
    </row>
    <row r="248" spans="2:10" hidden="1">
      <c r="B248" s="81"/>
      <c r="C248" s="82"/>
      <c r="D248" s="82"/>
      <c r="E248" s="82"/>
      <c r="F248" s="82"/>
      <c r="G248" s="82"/>
      <c r="H248" s="83"/>
      <c r="J248" s="1"/>
    </row>
    <row r="249" spans="2:10" hidden="1">
      <c r="B249" s="81"/>
      <c r="C249" s="82"/>
      <c r="D249" s="82"/>
      <c r="E249" s="82"/>
      <c r="F249" s="82"/>
      <c r="G249" s="82"/>
      <c r="H249" s="83"/>
    </row>
    <row r="250" spans="2:10" hidden="1">
      <c r="B250" s="81"/>
      <c r="C250" s="82"/>
      <c r="D250" s="82"/>
      <c r="E250" s="82"/>
      <c r="F250" s="82"/>
      <c r="G250" s="82"/>
      <c r="H250" s="83"/>
    </row>
    <row r="251" spans="2:10" hidden="1">
      <c r="B251" s="81"/>
      <c r="C251" s="82"/>
      <c r="D251" s="82"/>
      <c r="E251" s="82"/>
      <c r="F251" s="82"/>
      <c r="G251" s="82"/>
      <c r="H251" s="83"/>
    </row>
    <row r="252" spans="2:10" hidden="1">
      <c r="B252" s="81"/>
      <c r="C252" s="82"/>
      <c r="D252" s="82"/>
      <c r="E252" s="82"/>
      <c r="F252" s="82"/>
      <c r="G252" s="82"/>
      <c r="H252" s="83"/>
    </row>
    <row r="253" spans="2:10" hidden="1">
      <c r="B253" s="81"/>
      <c r="C253" s="82"/>
      <c r="D253" s="82"/>
      <c r="E253" s="82"/>
      <c r="F253" s="82"/>
      <c r="G253" s="82"/>
      <c r="H253" s="83"/>
    </row>
    <row r="254" spans="2:10" hidden="1">
      <c r="B254" s="81"/>
      <c r="C254" s="82"/>
      <c r="D254" s="82"/>
      <c r="E254" s="82"/>
      <c r="F254" s="82"/>
      <c r="G254" s="82"/>
      <c r="H254" s="83"/>
    </row>
    <row r="255" spans="2:10" hidden="1">
      <c r="B255" s="81"/>
      <c r="C255" s="82"/>
      <c r="D255" s="82"/>
      <c r="E255" s="82"/>
      <c r="F255" s="82"/>
      <c r="G255" s="82"/>
      <c r="H255" s="83"/>
    </row>
    <row r="256" spans="2:10" ht="15" hidden="1" thickBot="1">
      <c r="B256" s="84"/>
      <c r="C256" s="85"/>
      <c r="D256" s="85"/>
      <c r="E256" s="85"/>
      <c r="F256" s="85"/>
      <c r="G256" s="85"/>
      <c r="H256" s="86"/>
    </row>
    <row r="260" spans="5:9" ht="15">
      <c r="E260" s="69"/>
      <c r="I260" s="48"/>
    </row>
  </sheetData>
  <mergeCells count="20">
    <mergeCell ref="B242:H242"/>
    <mergeCell ref="B246:H256"/>
    <mergeCell ref="B90:H90"/>
    <mergeCell ref="B119:H119"/>
    <mergeCell ref="B148:H148"/>
    <mergeCell ref="B177:H177"/>
    <mergeCell ref="B206:H206"/>
    <mergeCell ref="B235:H235"/>
    <mergeCell ref="B61:H61"/>
    <mergeCell ref="H16:I16"/>
    <mergeCell ref="H17:I17"/>
    <mergeCell ref="H18:I18"/>
    <mergeCell ref="B21:B22"/>
    <mergeCell ref="C21:F21"/>
    <mergeCell ref="C22:F22"/>
    <mergeCell ref="C23:F23"/>
    <mergeCell ref="C24:F24"/>
    <mergeCell ref="C25:F25"/>
    <mergeCell ref="C26:F26"/>
    <mergeCell ref="C27:F27"/>
  </mergeCells>
  <dataValidations disablePrompts="1" count="3">
    <dataValidation type="list" allowBlank="1" showInputMessage="1" showErrorMessage="1" sqref="C213:C232 C184:C203 C155:C174 C126:C145">
      <formula1>"kW,kWh,# of customers"</formula1>
    </dataValidation>
    <dataValidation type="list" allowBlank="1" showInputMessage="1" showErrorMessage="1" sqref="G21:G27">
      <formula1>"Yes,No"</formula1>
    </dataValidation>
    <dataValidation type="list" allowBlank="1" showInputMessage="1" showErrorMessage="1" sqref="C68:C87 C39:C58 C97:C116">
      <formula1>"kW,kWh"</formula1>
    </dataValidation>
  </dataValidations>
  <hyperlinks>
    <hyperlink ref="E37" r:id="rId1" display="https://www.ebay.com/itm/392051712212"/>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 1595 - 2020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Li</dc:creator>
  <cp:lastModifiedBy>Paul Blythin</cp:lastModifiedBy>
  <dcterms:created xsi:type="dcterms:W3CDTF">2024-09-12T18:45:25Z</dcterms:created>
  <dcterms:modified xsi:type="dcterms:W3CDTF">2024-10-16T12:37:35Z</dcterms:modified>
</cp:coreProperties>
</file>