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hydroone-my.sharepoint.com/personal/shauna_devereux_hydroone_com/Documents/Desktop/Excels/"/>
    </mc:Choice>
  </mc:AlternateContent>
  <xr:revisionPtr revIDLastSave="1" documentId="13_ncr:1_{FA07C97C-D684-4A71-A5E2-E88202EF4B8D}" xr6:coauthVersionLast="47" xr6:coauthVersionMax="47" xr10:uidLastSave="{C0738A7A-178C-4EB2-ACD0-3ECFB5C4F187}"/>
  <bookViews>
    <workbookView xWindow="-120" yWindow="-120" windowWidth="29040" windowHeight="15840" xr2:uid="{2FABCAA9-DC8C-4A4A-B312-2BE15B182804}"/>
  </bookViews>
  <sheets>
    <sheet name="2. Continuity Schedule (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p">#REF!</definedName>
    <definedName name="\s">#REF!</definedName>
    <definedName name="____________N4">#REF!</definedName>
    <definedName name="____________N6">#REF!</definedName>
    <definedName name="____________SUM3">#REF!</definedName>
    <definedName name="___________SUM2">#REF!</definedName>
    <definedName name="__________SUM1">#N/A</definedName>
    <definedName name="_________N4">'[1]Revenue Forecast_Chg'!#REF!</definedName>
    <definedName name="_________N6">'[1]Revenue Forecast_Old'!#REF!</definedName>
    <definedName name="_________SUM1">#N/A</definedName>
    <definedName name="_________SUM2">#REF!</definedName>
    <definedName name="_________SUM3">[2]OPEB!$A$1:$G$45</definedName>
    <definedName name="________N4">'[1]Revenue Forecast_Chg'!#REF!</definedName>
    <definedName name="________N6">'[1]Revenue Forecast_Old'!#REF!</definedName>
    <definedName name="________SUM1">#N/A</definedName>
    <definedName name="________SUM2">#REF!</definedName>
    <definedName name="________SUM3">[2]OPEB!$A$1:$G$45</definedName>
    <definedName name="_______N4">#REF!</definedName>
    <definedName name="_______N6">#REF!</definedName>
    <definedName name="_______SUM1">#N/A</definedName>
    <definedName name="_______SUM2">#REF!</definedName>
    <definedName name="_______SUM3">[3]OPEB!$A$1:$G$45</definedName>
    <definedName name="______N4">#REF!</definedName>
    <definedName name="______N6">#REF!</definedName>
    <definedName name="______PT1">#REF!</definedName>
    <definedName name="______SUM1">#N/A</definedName>
    <definedName name="______SUM2">#REF!</definedName>
    <definedName name="______SUM3">#REF!</definedName>
    <definedName name="_____N4">#REF!</definedName>
    <definedName name="_____N6">#REF!</definedName>
    <definedName name="_____PT1">#REF!</definedName>
    <definedName name="_____PT2">#REF!</definedName>
    <definedName name="_____SUM1">#N/A</definedName>
    <definedName name="_____SUM2">#REF!</definedName>
    <definedName name="_____SUM3">#REF!</definedName>
    <definedName name="____N4">#REF!</definedName>
    <definedName name="____N6">#REF!</definedName>
    <definedName name="____PT1">#REF!</definedName>
    <definedName name="____PT2">#REF!</definedName>
    <definedName name="____PT3">#REF!</definedName>
    <definedName name="____SUM1">#N/A</definedName>
    <definedName name="____SUM2">#REF!</definedName>
    <definedName name="____SUM3">#REF!</definedName>
    <definedName name="___N4">#REF!</definedName>
    <definedName name="___N6">#REF!</definedName>
    <definedName name="___PT1">#REF!</definedName>
    <definedName name="___PT2">#REF!</definedName>
    <definedName name="___PT3">#REF!</definedName>
    <definedName name="___Reg210">#REF!</definedName>
    <definedName name="___SUM1">#N/A</definedName>
    <definedName name="___SUM2">#REF!</definedName>
    <definedName name="___SUM3">#REF!</definedName>
    <definedName name="__123Graph_A" hidden="1">#REF!</definedName>
    <definedName name="__123Graph_C" hidden="1">#REF!</definedName>
    <definedName name="__123Graph_D" hidden="1">#REF!</definedName>
    <definedName name="__FDS_HYPERLINK_TOGGLE_STATE__">"ON"</definedName>
    <definedName name="__LYN1">#REF!</definedName>
    <definedName name="__N4">#REF!</definedName>
    <definedName name="__N6">#REF!</definedName>
    <definedName name="__PT1">#REF!</definedName>
    <definedName name="__PT2">#REF!</definedName>
    <definedName name="__PT3">#REF!</definedName>
    <definedName name="__Reg210">#REF!</definedName>
    <definedName name="__SUM1">#N/A</definedName>
    <definedName name="__SUM2">#REF!</definedName>
    <definedName name="__SUM3">#REF!</definedName>
    <definedName name="_1_PMO">#REF!</definedName>
    <definedName name="_10_Head_end_Systems">#REF!</definedName>
    <definedName name="_11_Integration">#REF!</definedName>
    <definedName name="_12_Billing___Customer_Care">#REF!</definedName>
    <definedName name="_1SkillT">#REF!</definedName>
    <definedName name="_1st__250_KWH">#REF!</definedName>
    <definedName name="_2_Meter_Installation___Field_Services">#REF!</definedName>
    <definedName name="_2004_BUDGET">#REF!</definedName>
    <definedName name="_3_Network_Engineering___Implementation">#REF!</definedName>
    <definedName name="_5_Contact_Centre">#REF!</definedName>
    <definedName name="_6_Settlements">#REF!</definedName>
    <definedName name="_7_Legacy_Systems">#REF!</definedName>
    <definedName name="_8_Business_Process_Design">#REF!</definedName>
    <definedName name="_9_Infrastructure">#REF!</definedName>
    <definedName name="_bdm.40C3E29564914AC9A1449A8843FD3FCE.edm" hidden="1">#REF!</definedName>
    <definedName name="_bdm.823F3B3017984F5E9DA061ED83E4FCDD.edm" hidden="1">#REF!</definedName>
    <definedName name="_bdm.8F75408B241441CD9B71555373B79C05.edm" hidden="1">#REF!</definedName>
    <definedName name="_bdm.941933514BA141D4A5F9ADDE69A8EE5B.edm" hidden="1">#REF!</definedName>
    <definedName name="_bdm.E0ED6B041CFB449286A2DE50099204F7.edm" hidden="1">#REF!</definedName>
    <definedName name="_Category">#REF!</definedName>
    <definedName name="_CPI2">#REF!</definedName>
    <definedName name="_CPI3">#REF!</definedName>
    <definedName name="_CPI4">#REF!</definedName>
    <definedName name="_Currency">#REF!</definedName>
    <definedName name="_Fill" hidden="1">#REF!</definedName>
    <definedName name="_xlnm._FilterDatabase" hidden="1">#REF!</definedName>
    <definedName name="_Jurisdiction">#REF!</definedName>
    <definedName name="_Key1" hidden="1">#REF!</definedName>
    <definedName name="_Key2" hidden="1">#REF!</definedName>
    <definedName name="_LYN1">#REF!</definedName>
    <definedName name="_MAN10">#N/A</definedName>
    <definedName name="_MAN11">#N/A</definedName>
    <definedName name="_MAN12">#N/A</definedName>
    <definedName name="_MAN13">#N/A</definedName>
    <definedName name="_MAN2">#N/A</definedName>
    <definedName name="_MAN3">#N/A</definedName>
    <definedName name="_MAN4">#N/A</definedName>
    <definedName name="_MAN5">#N/A</definedName>
    <definedName name="_MAN6">#N/A</definedName>
    <definedName name="_MAN7">#N/A</definedName>
    <definedName name="_MAN8">#N/A</definedName>
    <definedName name="_MAN9">#N/A</definedName>
    <definedName name="_N4">#REF!</definedName>
    <definedName name="_N6">#REF!</definedName>
    <definedName name="_Order1">0</definedName>
    <definedName name="_Order2" hidden="1">255</definedName>
    <definedName name="_PG10">#N/A</definedName>
    <definedName name="_PG11">#N/A</definedName>
    <definedName name="_PG12">#N/A</definedName>
    <definedName name="_PG2">#N/A</definedName>
    <definedName name="_PG3">#N/A</definedName>
    <definedName name="_PG4">#N/A</definedName>
    <definedName name="_PG5">#N/A</definedName>
    <definedName name="_PG6">#N/A</definedName>
    <definedName name="_PG7">#N/A</definedName>
    <definedName name="_PG8">#N/A</definedName>
    <definedName name="_PG9">#N/A</definedName>
    <definedName name="_PT1">#REF!</definedName>
    <definedName name="_PT2">#REF!</definedName>
    <definedName name="_PT3">#REF!</definedName>
    <definedName name="_Reg210">#REF!</definedName>
    <definedName name="_Regression_Int">1</definedName>
    <definedName name="_Sort" hidden="1">#REF!</definedName>
    <definedName name="_SUM1">#N/A</definedName>
    <definedName name="_SUM2">#REF!</definedName>
    <definedName name="_SUM3">#REF!</definedName>
    <definedName name="_Table2_In1" hidden="1">#REF!</definedName>
    <definedName name="_Table2_In2" hidden="1">#REF!</definedName>
    <definedName name="_Table2_Out" hidden="1">#REF!</definedName>
    <definedName name="a">#REF!</definedName>
    <definedName name="aa">#REF!</definedName>
    <definedName name="aaa">#REF!</definedName>
    <definedName name="aaaaaa">#REF!</definedName>
    <definedName name="ACBAL">#REF!</definedName>
    <definedName name="Acc_Dep_CA">#REF!</definedName>
    <definedName name="Acc_Dep_MJR_Minor_NORMAL_Special_RET_CA">#REF!</definedName>
    <definedName name="AccDep_Distribution">#REF!</definedName>
    <definedName name="AccDep_Intangibles_Distribution">#REF!</definedName>
    <definedName name="ACCDEP1SL">#REF!</definedName>
    <definedName name="ACCDEP2SUSP">#REF!</definedName>
    <definedName name="ACCDEP3TIMING">#REF!</definedName>
    <definedName name="ACCDEP4SL">#REF!</definedName>
    <definedName name="ACCDEP5SUSP">#REF!</definedName>
    <definedName name="ACCDEP6TIMING">#REF!</definedName>
    <definedName name="ACCDEPINTANGPMYTD">#REF!</definedName>
    <definedName name="ACCDEPINTANGPMYTD_TARGET">#REF!</definedName>
    <definedName name="ACCDEPINTG1SL">#REF!</definedName>
    <definedName name="ACCDEPINTG2OTHER">#REF!</definedName>
    <definedName name="ACCDEPINTG3SL">#REF!</definedName>
    <definedName name="ACCDEPINTG4OTHER">#REF!</definedName>
    <definedName name="ACCDEPPMYTD">#REF!</definedName>
    <definedName name="ACCDEPPMYTD_TARGET">#REF!</definedName>
    <definedName name="accessories">#REF!</definedName>
    <definedName name="Account">#REF!</definedName>
    <definedName name="AccountDescription">#REF!</definedName>
    <definedName name="AccountKey">#REF!</definedName>
    <definedName name="Accounts">#REF!</definedName>
    <definedName name="accrange">#REF!</definedName>
    <definedName name="acct_name">#REF!</definedName>
    <definedName name="acct_num">#REF!</definedName>
    <definedName name="ACCT_TABLE">#REF!</definedName>
    <definedName name="accum_depr">#REF!</definedName>
    <definedName name="Accural_by_Customer_Class">#REF!</definedName>
    <definedName name="ACQ.COST">#REF!</definedName>
    <definedName name="act_2008">#REF!</definedName>
    <definedName name="act_2009">#REF!</definedName>
    <definedName name="ActCumOU">#REF!</definedName>
    <definedName name="ActDirect">#REF!</definedName>
    <definedName name="ActDirectApr">#REF!</definedName>
    <definedName name="ActDirectAug">#REF!</definedName>
    <definedName name="ActDirectDec">#REF!</definedName>
    <definedName name="ActDirectFeb">#REF!</definedName>
    <definedName name="ActDirectJan">#REF!</definedName>
    <definedName name="ActDirectJuly">#REF!</definedName>
    <definedName name="ActDirectJune">#REF!</definedName>
    <definedName name="ActDirectMar">#REF!</definedName>
    <definedName name="ActDirectMay">#REF!</definedName>
    <definedName name="ActDirectNov">#REF!</definedName>
    <definedName name="ActDirectOct">#REF!</definedName>
    <definedName name="ActDirectSept">#REF!</definedName>
    <definedName name="ActELDC">#REF!</definedName>
    <definedName name="ActELDCApr">#REF!</definedName>
    <definedName name="ActELDCAug">#REF!</definedName>
    <definedName name="ActELDCDec">#REF!</definedName>
    <definedName name="ActELDCFeb">#REF!</definedName>
    <definedName name="ActELDCJan">#REF!</definedName>
    <definedName name="ActELDCJuly">#REF!</definedName>
    <definedName name="ActELDCJune">#REF!</definedName>
    <definedName name="ActELDCMar">#REF!</definedName>
    <definedName name="ActELDCMay">#REF!</definedName>
    <definedName name="ActELDCNov">#REF!</definedName>
    <definedName name="ActELDCOct">#REF!</definedName>
    <definedName name="ActELDCSept">#REF!</definedName>
    <definedName name="Action">#REF!</definedName>
    <definedName name="ActiveGLI_Cumactualtotal">#REF!</definedName>
    <definedName name="ActiveGLI_Cumpayment">#REF!</definedName>
    <definedName name="ActiveOrgs">#REF!</definedName>
    <definedName name="ActOMEU">#REF!</definedName>
    <definedName name="ActOMEUApr">#REF!</definedName>
    <definedName name="ActOMEUAug">#REF!</definedName>
    <definedName name="ActOMEUDec">#REF!</definedName>
    <definedName name="ActOMEUFeb">#REF!</definedName>
    <definedName name="ActOMEUJan">#REF!</definedName>
    <definedName name="ActOMEUJuly">#REF!</definedName>
    <definedName name="ActOMEUJune">#REF!</definedName>
    <definedName name="ActOMEUMar">#REF!</definedName>
    <definedName name="ActOMEUMay">#REF!</definedName>
    <definedName name="ActOMEUNov">#REF!</definedName>
    <definedName name="ActOMEUOct">#REF!</definedName>
    <definedName name="ActOMEUSept">#REF!</definedName>
    <definedName name="ActRetail">#REF!</definedName>
    <definedName name="ActRetailApr">#REF!</definedName>
    <definedName name="ActRetailAug">#REF!</definedName>
    <definedName name="ActRetailDec">#REF!</definedName>
    <definedName name="ActRetailFeb">#REF!</definedName>
    <definedName name="ActRetailJan">#REF!</definedName>
    <definedName name="ActRetailJuly">#REF!</definedName>
    <definedName name="ActRetailJune">#REF!</definedName>
    <definedName name="ActRetailMar">#REF!</definedName>
    <definedName name="ActRetailMay">#REF!</definedName>
    <definedName name="ActRetailNov">#REF!</definedName>
    <definedName name="ActRetailOct">#REF!</definedName>
    <definedName name="ActRetailSept">#REF!</definedName>
    <definedName name="ActRetJan">#REF!</definedName>
    <definedName name="ActTXLDC">#REF!</definedName>
    <definedName name="ActTXLDCApr">#REF!</definedName>
    <definedName name="ActTXLDCAug">#REF!</definedName>
    <definedName name="ActTXLDCDec">#REF!</definedName>
    <definedName name="ActTXLDCFeb">#REF!</definedName>
    <definedName name="ActTXLDCJan">#REF!</definedName>
    <definedName name="ActTXLDCJuly">#REF!</definedName>
    <definedName name="ActTXLDCJune">#REF!</definedName>
    <definedName name="ActTXLDCMar">#REF!</definedName>
    <definedName name="ActTXLDCMay">#REF!</definedName>
    <definedName name="ActTXLDCNov">#REF!</definedName>
    <definedName name="ActTXLDCOct">#REF!</definedName>
    <definedName name="ActTXLDCSept">#REF!</definedName>
    <definedName name="ActTXMEU">#REF!</definedName>
    <definedName name="ActTXMEUApr">#REF!</definedName>
    <definedName name="ActTXMEUAug">#REF!</definedName>
    <definedName name="ActTXMEUDec">#REF!</definedName>
    <definedName name="ActTXMEUFeb">#REF!</definedName>
    <definedName name="ActTXMEUJan">#REF!</definedName>
    <definedName name="ActTXMEUJuly">#REF!</definedName>
    <definedName name="ActTXMEUJune">#REF!</definedName>
    <definedName name="ActTXMEUMar">#REF!</definedName>
    <definedName name="ActTXMEUMay">#REF!</definedName>
    <definedName name="ActTXMEUNov">#REF!</definedName>
    <definedName name="ActTXMEUOct">#REF!</definedName>
    <definedName name="ActTXMEUSept">#REF!</definedName>
    <definedName name="Actual">#REF!</definedName>
    <definedName name="Actual_Aug">#REF!</definedName>
    <definedName name="Actual_Jul">#REF!</definedName>
    <definedName name="Actual_Jun">#REF!</definedName>
    <definedName name="Actual_May">#REF!</definedName>
    <definedName name="Actual_Points">#REF!</definedName>
    <definedName name="Actual_units">#REF!</definedName>
    <definedName name="Actual_Vs_Budget_Aug">#REF!</definedName>
    <definedName name="Actual_Vs_Budget_Jul">#REF!</definedName>
    <definedName name="Actual_Vs_Budget_Jun">#REF!</definedName>
    <definedName name="Actual_Vs_Budget_May">#REF!</definedName>
    <definedName name="ActualOH">#REF!</definedName>
    <definedName name="Actuals">#REF!</definedName>
    <definedName name="ActualYears">#REF!</definedName>
    <definedName name="adapters">#REF!</definedName>
    <definedName name="adfadsfe">#REF!</definedName>
    <definedName name="adfasdfsdfsd">#REF!</definedName>
    <definedName name="adjust">#REF!</definedName>
    <definedName name="afds">#REF!</definedName>
    <definedName name="Age">#REF!</definedName>
    <definedName name="AHEMC_03">#REF!</definedName>
    <definedName name="AHEMC_04">#REF!</definedName>
    <definedName name="AHEMC_05">#REF!</definedName>
    <definedName name="AHEMC_06">#REF!</definedName>
    <definedName name="AHEMC_07">#REF!</definedName>
    <definedName name="AHEMC_08">#REF!</definedName>
    <definedName name="AHEMC_09">#REF!</definedName>
    <definedName name="AHEMO_03">#REF!</definedName>
    <definedName name="AHEMO_04">#REF!</definedName>
    <definedName name="AHEMO_05">#REF!</definedName>
    <definedName name="AHEMO_06">#REF!</definedName>
    <definedName name="AHEMO_07">#REF!</definedName>
    <definedName name="AHEMO_08">#REF!</definedName>
    <definedName name="AHEMO_09">#REF!</definedName>
    <definedName name="ALL">#REF!</definedName>
    <definedName name="ALL_Feb">#REF!</definedName>
    <definedName name="ALL_Jan">#REF!</definedName>
    <definedName name="AllFeb">#REF!</definedName>
    <definedName name="Alloc0">#REF!</definedName>
    <definedName name="AllocAssets0">#REF!</definedName>
    <definedName name="AllocAssetsNames">#REF!</definedName>
    <definedName name="AllocNames">#REF!</definedName>
    <definedName name="ALLX">#N/A</definedName>
    <definedName name="am">#REF!</definedName>
    <definedName name="AM_ACDEPN_CONT_SCHED">#REF!</definedName>
    <definedName name="am_cost_cont_sched">#REF!</definedName>
    <definedName name="am_cost_cont_sched_TXDX">#REF!</definedName>
    <definedName name="Amounts">#REF!</definedName>
    <definedName name="ANALYSIS_TYPES">#REF!</definedName>
    <definedName name="ANEP_LOOKUP">#REF!</definedName>
    <definedName name="Angela_Suh___METS1_2">#REF!</definedName>
    <definedName name="AOS_Serv_Cat">#REF!</definedName>
    <definedName name="APN">#REF!</definedName>
    <definedName name="ApprovedYears">#REF!</definedName>
    <definedName name="APR">#REF!</definedName>
    <definedName name="area1enr">#REF!</definedName>
    <definedName name="area2enr">#REF!</definedName>
    <definedName name="area3enr">#REF!</definedName>
    <definedName name="area4enr">#REF!</definedName>
    <definedName name="area5enr">#REF!</definedName>
    <definedName name="area6enr">#REF!</definedName>
    <definedName name="ARP">#REF!</definedName>
    <definedName name="ARPAc">#REF!</definedName>
    <definedName name="as">#REF!</definedName>
    <definedName name="AS2DocOpenMode">"AS2DocumentEdit"</definedName>
    <definedName name="ASD">#REF!</definedName>
    <definedName name="asdfadfsdfsdfassdfdsf">#REF!</definedName>
    <definedName name="ASOFDATE">#REF!</definedName>
    <definedName name="ass_liab">#REF!</definedName>
    <definedName name="Asset_Accouting_Exit_Conv_2007">#REF!</definedName>
    <definedName name="ASSETS">#REF!</definedName>
    <definedName name="ASSETSJAN09">#REF!</definedName>
    <definedName name="Assumptions_2002">#REF!</definedName>
    <definedName name="Assumptions_2003">#REF!</definedName>
    <definedName name="AUG">#REF!</definedName>
    <definedName name="aug05data">#REF!</definedName>
    <definedName name="AUTO">#N/A</definedName>
    <definedName name="AUTO10">#N/A</definedName>
    <definedName name="AUTO11">#N/A</definedName>
    <definedName name="AUTO12">#N/A</definedName>
    <definedName name="AUTO13">#N/A</definedName>
    <definedName name="AUTO2">#N/A</definedName>
    <definedName name="AUTO3">#N/A</definedName>
    <definedName name="AUTO4">#N/A</definedName>
    <definedName name="AUTO5">#N/A</definedName>
    <definedName name="AUTO6">#N/A</definedName>
    <definedName name="AUTO7">#N/A</definedName>
    <definedName name="AUTO8">#N/A</definedName>
    <definedName name="AUTO9">#N/A</definedName>
    <definedName name="AvailHours">#REF!</definedName>
    <definedName name="AvgSeverance">#REF!</definedName>
    <definedName name="b">#REF!,#REF!</definedName>
    <definedName name="B2MAsOf">#REF!</definedName>
    <definedName name="B2MTrending">#REF!</definedName>
    <definedName name="Backlog_Rollup">#REF!</definedName>
    <definedName name="Backlog_Spread">#REF!</definedName>
    <definedName name="balance">#REF!</definedName>
    <definedName name="Base">#REF!</definedName>
    <definedName name="baseyr">#REF!</definedName>
    <definedName name="baseyr1">#REF!</definedName>
    <definedName name="bbbb">#REF!</definedName>
    <definedName name="bbbbb">#REF!</definedName>
    <definedName name="BCol">#REF!</definedName>
    <definedName name="BEGIN">#N/A</definedName>
    <definedName name="BFORM">#N/A</definedName>
    <definedName name="BI_LDCLIST">#REF!</definedName>
    <definedName name="BLPH1" hidden="1">#REF!</definedName>
    <definedName name="bmhgjgjg">#REF!</definedName>
    <definedName name="Box_1">#REF!</definedName>
    <definedName name="Box_11">#REF!</definedName>
    <definedName name="Box_12">#REF!</definedName>
    <definedName name="Box_13">#REF!</definedName>
    <definedName name="Box_2">#REF!</definedName>
    <definedName name="Box_23">#REF!</definedName>
    <definedName name="Box_3">#REF!</definedName>
    <definedName name="Box_4">#REF!</definedName>
    <definedName name="Box_5">#REF!</definedName>
    <definedName name="Box11or12kwh">#REF!</definedName>
    <definedName name="Box1or2kwh">#REF!</definedName>
    <definedName name="Box23kwh">#REF!</definedName>
    <definedName name="Box3or4kwh">#REF!</definedName>
    <definedName name="BOY">#REF!</definedName>
    <definedName name="BPAGE">"1"</definedName>
    <definedName name="BPE_CUM_N">#REF!</definedName>
    <definedName name="BPE_Red_Ratio_Yr1">#REF!</definedName>
    <definedName name="BPE_Red_Ratio_Yr2">#REF!</definedName>
    <definedName name="BPE_Red_Ratio_Yr3">#REF!</definedName>
    <definedName name="BPE_Red_Ratio_Yr4">#REF!</definedName>
    <definedName name="BPE_Red_Ratio_Yr5">#REF!</definedName>
    <definedName name="BPE_Red_Ratio_Yr6">#REF!</definedName>
    <definedName name="BPE_Red_Ratio_Yr7">#REF!</definedName>
    <definedName name="BPO_s">#REF!</definedName>
    <definedName name="BRAMPTON_GLBAL_LOOKUP">#REF!</definedName>
    <definedName name="BridgeYear">#REF!</definedName>
    <definedName name="BRow">#REF!</definedName>
    <definedName name="BTable">#REF!</definedName>
    <definedName name="bu">#REF!</definedName>
    <definedName name="bu200dept">#REF!</definedName>
    <definedName name="BU300_GL_ACCOUNTS">#REF!</definedName>
    <definedName name="BU300_GL_CATEGORY">#REF!</definedName>
    <definedName name="BudCumOU">#REF!</definedName>
    <definedName name="budget" hidden="1">{#N/A,#N/A,FALSE,"Aging Summary";#N/A,#N/A,FALSE,"Ratio Analysis";#N/A,#N/A,FALSE,"Test 120 Day Accts";#N/A,#N/A,FALSE,"Tickmarks"}</definedName>
    <definedName name="Budget_Inflation">#REF!</definedName>
    <definedName name="Budget_Points">#REF!</definedName>
    <definedName name="Budget_units">#REF!</definedName>
    <definedName name="BudgetCLA">#REF!</definedName>
    <definedName name="BudgetRefTaxes">#REF!</definedName>
    <definedName name="budgetrev">#REF!</definedName>
    <definedName name="BudRev">#REF!</definedName>
    <definedName name="Bus_Proc_and_Qlty_Assurance">#REF!</definedName>
    <definedName name="Buses">#REF!</definedName>
    <definedName name="BUSINESS_UNIT">#REF!,#REF!</definedName>
    <definedName name="BUV">#REF!</definedName>
    <definedName name="bvnvnv">#REF!</definedName>
    <definedName name="CAD">#REF!</definedName>
    <definedName name="capex_inserv_print">#REF!</definedName>
    <definedName name="capex_lookup">#REF!</definedName>
    <definedName name="CAPEX_OPA_ADJ">#REF!</definedName>
    <definedName name="Capex_QAP_Distribution">#REF!</definedName>
    <definedName name="Capex_Quarter_check">#REF!</definedName>
    <definedName name="CapitalizedPensionOPEB">#REF!</definedName>
    <definedName name="CarryingChargeyear">[4]CarryingCharges!$Q$149:$Q$156</definedName>
    <definedName name="Case">#REF!</definedName>
    <definedName name="CaseSelect">#REF!</definedName>
    <definedName name="cate">#REF!</definedName>
    <definedName name="Categ">#REF!</definedName>
    <definedName name="Categories">#REF!</definedName>
    <definedName name="Category">#REF!</definedName>
    <definedName name="CC">#REF!</definedName>
    <definedName name="cccc">#REF!</definedName>
    <definedName name="ccccc">#REF!</definedName>
    <definedName name="CCRefund_zrn_zro">#REF!</definedName>
    <definedName name="cd">#REF!</definedName>
    <definedName name="CGA">#REF!</definedName>
    <definedName name="CGAS">#REF!</definedName>
    <definedName name="CGE">#REF!</definedName>
    <definedName name="CGEY_Inflation">#REF!</definedName>
    <definedName name="CGSPL">#N/A</definedName>
    <definedName name="CGSPLA">#N/A</definedName>
    <definedName name="Chart_Data">#REF!</definedName>
    <definedName name="check">#REF!</definedName>
    <definedName name="checks_bal_fa_grp">#REF!</definedName>
    <definedName name="CIP">#REF!</definedName>
    <definedName name="CIP_CA">#REF!</definedName>
    <definedName name="CIP_CONTROL_CLSFY">#REF!</definedName>
    <definedName name="CIP_LTD_GLBAL">#REF!</definedName>
    <definedName name="CIP_OPA_ADJ">#REF!</definedName>
    <definedName name="CIP_OTHER_LOOKUP">#REF!</definedName>
    <definedName name="CIP_SUSP_CLSFY">#REF!</definedName>
    <definedName name="CIPPMYTD_TARGET">#REF!</definedName>
    <definedName name="CIQWBGuid">"099de4d7-8cd5-44af-9805-857947de0081"</definedName>
    <definedName name="CircBrk">#REF!</definedName>
    <definedName name="CL">#REF!</definedName>
    <definedName name="class">#REF!</definedName>
    <definedName name="Cmonths">#REF!</definedName>
    <definedName name="CMYTDDATA">#REF!</definedName>
    <definedName name="CN">#REF!</definedName>
    <definedName name="cntl_mgr">#REF!</definedName>
    <definedName name="code_lookup">#REF!</definedName>
    <definedName name="COLA_1">#REF!</definedName>
    <definedName name="COLA_2">#REF!</definedName>
    <definedName name="COLA_5.1">#REF!</definedName>
    <definedName name="COLA_Actual">#REF!</definedName>
    <definedName name="COLA2.1">#REF!</definedName>
    <definedName name="colActv">#REF!</definedName>
    <definedName name="colActv0">#REF!</definedName>
    <definedName name="colActvYr1">#REF!</definedName>
    <definedName name="colD1">#REF!</definedName>
    <definedName name="colDept">#REF!</definedName>
    <definedName name="colDriver">#REF!</definedName>
    <definedName name="colPctSvc">#REF!</definedName>
    <definedName name="colSvc">#REF!</definedName>
    <definedName name="colType">#REF!</definedName>
    <definedName name="Company">"Hydro One Brampton Networks"</definedName>
    <definedName name="companyId">#REF!</definedName>
    <definedName name="Cons_CapEx">#REF!</definedName>
    <definedName name="Consolidated">#REF!</definedName>
    <definedName name="cont_sched_fa_grp">#REF!</definedName>
    <definedName name="contactf">#REF!</definedName>
    <definedName name="ContingencyIn">#REF!</definedName>
    <definedName name="CONTINUITY">#REF!</definedName>
    <definedName name="COS_RES_CUSTOMERS">#REF!</definedName>
    <definedName name="COS_RES_KWH">#REF!</definedName>
    <definedName name="COSTINTG1SL">#REF!</definedName>
    <definedName name="COSTINTG2OTHER">#REF!</definedName>
    <definedName name="COSTINTG3SL">#REF!</definedName>
    <definedName name="COSTINTG4OTHER">#REF!</definedName>
    <definedName name="COSTMENU">#N/A</definedName>
    <definedName name="Costs_Distribution">#REF!</definedName>
    <definedName name="COSTS_PMYTD">#REF!</definedName>
    <definedName name="COSTS_PMYTD_TARGET">#REF!</definedName>
    <definedName name="COSTS1SL">#REF!</definedName>
    <definedName name="COSTS2SUSP">#REF!</definedName>
    <definedName name="COSTS3TIMING">#REF!</definedName>
    <definedName name="COSTS4SL">#REF!</definedName>
    <definedName name="COSTS5SUSP">#REF!</definedName>
    <definedName name="COSTS6TIMING">#REF!</definedName>
    <definedName name="COSTSINTANGPMYTD">#REF!</definedName>
    <definedName name="COSTSINTANGPMYTD_TARGET">#REF!</definedName>
    <definedName name="CPAGE">"37"</definedName>
    <definedName name="CPI_02">#REF!</definedName>
    <definedName name="CPI_03">#REF!</definedName>
    <definedName name="CPI_04">#REF!</definedName>
    <definedName name="CPI_05">#REF!</definedName>
    <definedName name="CPI_06">#REF!</definedName>
    <definedName name="CPI_07">#REF!</definedName>
    <definedName name="CPI_08">#REF!</definedName>
    <definedName name="CPI_09">#REF!</definedName>
    <definedName name="CPNMB">"1"</definedName>
    <definedName name="crit_01">#REF!</definedName>
    <definedName name="_xlnm.Criteria">#REF!</definedName>
    <definedName name="CritSystems">#REF!</definedName>
    <definedName name="CRStatus">#REF!</definedName>
    <definedName name="CRStatusOld">#REF!</definedName>
    <definedName name="CS_Allocation_Cat">#REF!</definedName>
    <definedName name="CS_Deprn_Class">#REF!</definedName>
    <definedName name="CS_FV_Final">#REF!</definedName>
    <definedName name="CS_RCN_Final">#REF!</definedName>
    <definedName name="CS_weightedage">#REF!</definedName>
    <definedName name="CTIM2">"122801"</definedName>
    <definedName name="cur_bal">#REF!</definedName>
    <definedName name="Cur_mth_trans">#REF!</definedName>
    <definedName name="cur_mth_transactions">#REF!</definedName>
    <definedName name="Current_1">#REF!</definedName>
    <definedName name="Current_2">#REF!</definedName>
    <definedName name="Current_3">#REF!</definedName>
    <definedName name="Current_Yr_LTD">#REF!</definedName>
    <definedName name="Cust3a">#REF!</definedName>
    <definedName name="CustomerAdministration">#REF!</definedName>
    <definedName name="cxl_lookup">#REF!</definedName>
    <definedName name="CXL_XCC_LOOKUP">#REF!</definedName>
    <definedName name="cy">#REF!</definedName>
    <definedName name="CY_TB">#REF!</definedName>
    <definedName name="CYCurrTaxStartRow">#REF!</definedName>
    <definedName name="CYData">#REF!</definedName>
    <definedName name="CYDefTaxStartRow">#REF!</definedName>
    <definedName name="CYTB">#REF!</definedName>
    <definedName name="d">#REF!</definedName>
    <definedName name="d027returntotop">#REF!</definedName>
    <definedName name="d027z1">#REF!</definedName>
    <definedName name="d027z2">#REF!</definedName>
    <definedName name="d027z3a">#REF!</definedName>
    <definedName name="d027z3b">#REF!</definedName>
    <definedName name="d027z4">#REF!</definedName>
    <definedName name="d027z5">#REF!</definedName>
    <definedName name="d027z6">#REF!</definedName>
    <definedName name="d027z7">#REF!</definedName>
    <definedName name="d043returntotop">#REF!</definedName>
    <definedName name="d043zone1">#REF!</definedName>
    <definedName name="d043zone2">#REF!</definedName>
    <definedName name="d043zone3a">#REF!</definedName>
    <definedName name="d043zone3b">#REF!</definedName>
    <definedName name="d043zone4">#REF!</definedName>
    <definedName name="d043zone5">#REF!</definedName>
    <definedName name="d043zone6">#REF!</definedName>
    <definedName name="d043zone7">#REF!</definedName>
    <definedName name="d044returntotop">#REF!</definedName>
    <definedName name="d044upreturntotop">#REF!</definedName>
    <definedName name="d044zone1">#REF!</definedName>
    <definedName name="d044zone2">#REF!</definedName>
    <definedName name="d044zone3a">#REF!</definedName>
    <definedName name="d044zone3b">#REF!</definedName>
    <definedName name="d044zone4">#REF!</definedName>
    <definedName name="d044zone5">#REF!</definedName>
    <definedName name="d044zone6">#REF!</definedName>
    <definedName name="d044zone7">#REF!</definedName>
    <definedName name="D045returntotop">#REF!</definedName>
    <definedName name="d045zone1">#REF!</definedName>
    <definedName name="d045zone2">#REF!</definedName>
    <definedName name="d045zone3a">#REF!</definedName>
    <definedName name="d045zone3b">#REF!</definedName>
    <definedName name="d045zone4">#REF!</definedName>
    <definedName name="d045zone5">#REF!</definedName>
    <definedName name="d045zone6">#REF!</definedName>
    <definedName name="d045zone7">#REF!</definedName>
    <definedName name="d046returntotop">#REF!</definedName>
    <definedName name="d046zone1">#REF!</definedName>
    <definedName name="d046zone2">#REF!</definedName>
    <definedName name="d046zone3a">#REF!</definedName>
    <definedName name="d046zone3b">#REF!</definedName>
    <definedName name="d046zone4">#REF!</definedName>
    <definedName name="d046zone5">#REF!</definedName>
    <definedName name="d046zone6">#REF!</definedName>
    <definedName name="d046zone7">#REF!</definedName>
    <definedName name="D046zone8">#REF!</definedName>
    <definedName name="d047zon8">#REF!</definedName>
    <definedName name="d070returntotop">#REF!</definedName>
    <definedName name="d070zone1">#REF!</definedName>
    <definedName name="d070zone2">#REF!</definedName>
    <definedName name="d070zone3a">#REF!</definedName>
    <definedName name="d070zone3b">#REF!</definedName>
    <definedName name="d070zone4">#REF!</definedName>
    <definedName name="d070zone5">#REF!</definedName>
    <definedName name="d070zone6">#REF!</definedName>
    <definedName name="d070zone7">#REF!</definedName>
    <definedName name="d093returntotop">#REF!</definedName>
    <definedName name="d093zone1">#REF!</definedName>
    <definedName name="d093zone2">#REF!</definedName>
    <definedName name="d093zone3a">#REF!</definedName>
    <definedName name="d093zone3b">#REF!</definedName>
    <definedName name="d093zone4">#REF!</definedName>
    <definedName name="d093zone5">#REF!</definedName>
    <definedName name="d093zone6">#REF!</definedName>
    <definedName name="d093zone7">#REF!</definedName>
    <definedName name="d27zone1">#REF!</definedName>
    <definedName name="d27zone2">#REF!</definedName>
    <definedName name="d27zone3">#REF!</definedName>
    <definedName name="d27zone3a">#REF!</definedName>
    <definedName name="d27zone4">#REF!</definedName>
    <definedName name="d27zone5">#REF!</definedName>
    <definedName name="d27zone6">#REF!</definedName>
    <definedName name="d27zone7">#REF!</definedName>
    <definedName name="d433one8">#REF!</definedName>
    <definedName name="d43returntotop">#REF!</definedName>
    <definedName name="d43zone1">#REF!</definedName>
    <definedName name="d43zone2">#REF!</definedName>
    <definedName name="d43zone3a">#REF!</definedName>
    <definedName name="d43zone3b">#REF!</definedName>
    <definedName name="d43zone4">#REF!</definedName>
    <definedName name="d43zone5">#REF!</definedName>
    <definedName name="d43zone6">#REF!</definedName>
    <definedName name="d43zone7">#REF!</definedName>
    <definedName name="d43zone8">#REF!</definedName>
    <definedName name="d44zone1">#REF!</definedName>
    <definedName name="d44zone2">#REF!</definedName>
    <definedName name="d44zone3a">#REF!</definedName>
    <definedName name="d44zone3b">#REF!</definedName>
    <definedName name="d44zone4">#REF!</definedName>
    <definedName name="d44zone5">#REF!</definedName>
    <definedName name="d44zone6">#REF!</definedName>
    <definedName name="d44zone7">#REF!</definedName>
    <definedName name="dad">#REF!</definedName>
    <definedName name="dasdfeeferfer">#REF!,#REF!,#REF!,#REF!,#REF!</definedName>
    <definedName name="DASH">""</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taChoice">#REF!</definedName>
    <definedName name="DataTable">OFFSET(#REF!,0,0,COUNTA(#REF!),35)</definedName>
    <definedName name="datazero">#REF!</definedName>
    <definedName name="date">#REF!</definedName>
    <definedName name="DATEINC">#REF!</definedName>
    <definedName name="DateTable">#REF!</definedName>
    <definedName name="DC_L">#REF!</definedName>
    <definedName name="DCCommon">#REF!</definedName>
    <definedName name="DCDevelopment">#REF!</definedName>
    <definedName name="DCOperating">#REF!</definedName>
    <definedName name="DCSustainment">#REF!</definedName>
    <definedName name="DD">"07"</definedName>
    <definedName name="ddd">#REF!</definedName>
    <definedName name="dddd">#REF!</definedName>
    <definedName name="ddddd">39969.400462963</definedName>
    <definedName name="de">0.00154386574286036</definedName>
    <definedName name="dealview">#REF!</definedName>
    <definedName name="dealview1">#REF!</definedName>
    <definedName name="Debt_Financing">#REF!</definedName>
    <definedName name="debt_ratedBBB" hidden="1">{#N/A,#N/A,FALSE,"Aging Summary";#N/A,#N/A,FALSE,"Ratio Analysis";#N/A,#N/A,FALSE,"Test 120 Day Accts";#N/A,#N/A,FALSE,"Tickmarks"}</definedName>
    <definedName name="DEC">#REF!</definedName>
    <definedName name="Dec_02_Actual">#REF!</definedName>
    <definedName name="DECASSETS">#REF!</definedName>
    <definedName name="DECLIAB">#REF!</definedName>
    <definedName name="Dental_Esc_02">#REF!</definedName>
    <definedName name="Dental_Esc_03">#REF!</definedName>
    <definedName name="Dental_Esc_04">#REF!</definedName>
    <definedName name="Dental_Esc_05">#REF!</definedName>
    <definedName name="Dental_Esc_06">#REF!</definedName>
    <definedName name="Dental_Esc_07">#REF!</definedName>
    <definedName name="Dental_Esc_08">#REF!</definedName>
    <definedName name="Dental_Esc_09">#REF!</definedName>
    <definedName name="Dental_Esc_Rate">#REF!</definedName>
    <definedName name="DeptID">#REF!</definedName>
    <definedName name="Desc">#REF!</definedName>
    <definedName name="Descr">#REF!</definedName>
    <definedName name="dfdf">#REF!</definedName>
    <definedName name="dfdfdf">#REF!</definedName>
    <definedName name="dfe">37350.4474895833</definedName>
    <definedName name="dferererer">#REF!</definedName>
    <definedName name="dfjkldsk">#REF!</definedName>
    <definedName name="DirectLoad">#REF!</definedName>
    <definedName name="Director_Provincial_Lines">#REF!</definedName>
    <definedName name="DirectRate">#REF!</definedName>
    <definedName name="DisallowA">#REF!</definedName>
    <definedName name="DisallowR">#REF!</definedName>
    <definedName name="Disc_Rate">#REF!</definedName>
    <definedName name="DistRates">[4]Rates!$A$40:$L$51</definedName>
    <definedName name="DistRatesTable">[4]Rates!$B$7:$C$18</definedName>
    <definedName name="dkfopw">#REF!</definedName>
    <definedName name="DM_F">#REF!</definedName>
    <definedName name="DM_L">#REF!</definedName>
    <definedName name="DMCommon">#REF!</definedName>
    <definedName name="DMCustomer">#REF!</definedName>
    <definedName name="DMDevelopment">#REF!</definedName>
    <definedName name="DME_BeforeCloseCompleted">"False"</definedName>
    <definedName name="DMOperating">#REF!</definedName>
    <definedName name="DMSustainment">#REF!</definedName>
    <definedName name="DollarFormat">#REF!</definedName>
    <definedName name="DollarFormat_Area">#REF!</definedName>
    <definedName name="download">#REF!</definedName>
    <definedName name="DRC">#REF!</definedName>
    <definedName name="Driver_owners">#REF!</definedName>
    <definedName name="drop_zone">#REF!</definedName>
    <definedName name="dsa">"V920"</definedName>
    <definedName name="DVNAM">"QSYSPRT"</definedName>
    <definedName name="DVTYP">"PRINTER"</definedName>
    <definedName name="DxActualDep">#REF!</definedName>
    <definedName name="DxAsOf">#REF!</definedName>
    <definedName name="DxBase">#REF!</definedName>
    <definedName name="DxBudgetDep">#REF!</definedName>
    <definedName name="DxCriteria">#REF!</definedName>
    <definedName name="DxDepAccs">#REF!</definedName>
    <definedName name="DXDepr99">#REF!</definedName>
    <definedName name="DxMonthly">#REF!</definedName>
    <definedName name="DxOp">#REF!</definedName>
    <definedName name="DxRateBase">#REF!</definedName>
    <definedName name="DxTime">#REF!</definedName>
    <definedName name="DxTrending">#REF!</definedName>
    <definedName name="e">#REF!</definedName>
    <definedName name="EBNUMBER">#REF!</definedName>
    <definedName name="EBTAdjStartRow">#REF!</definedName>
    <definedName name="ed">#REF!</definedName>
    <definedName name="edbor">#REF!</definedName>
    <definedName name="ee">#REF!</definedName>
    <definedName name="eee">#REF!</definedName>
    <definedName name="eeeeee">#REF!</definedName>
    <definedName name="EFT">#REF!</definedName>
    <definedName name="eLDC_1505">#REF!</definedName>
    <definedName name="ELDCLoad">#REF!</definedName>
    <definedName name="ELDCRate">#REF!</definedName>
    <definedName name="EmpClass">#REF!</definedName>
    <definedName name="Energy_Source__OPA">#REF!</definedName>
    <definedName name="eng">#REF!</definedName>
    <definedName name="EngName">#REF!</definedName>
    <definedName name="Entegrus_SA">#REF!</definedName>
    <definedName name="EPAGE">"1"</definedName>
    <definedName name="EPMWorkbookOptions_1" hidden="1">"eSwAAB+LCAAAAAAABADsvQdgHEmWJSYvbcp7f0r1StfgdKEIgGATJNiQQBDswYjN5pLsHWlHIymrKoHKZVZlXWYWQMztnbz33nvvvffee++997o7nU4n99//P1xmZAFs9s5K2smeIYCqyB8/fnwfPyIe/x7vFmV6mddNUS0/+2h3vPNRmi+n1axYXnz20bo939799KPf4+g3Th5/t6rfTqrq7Zerlpo2Kb23bB69a4rPPpq37erR3btXV1fj"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"q3vjqr64u7ezs3v39/7i+evpPF9k28WyabPlNP/IvjW7+a2PqNc0fXxSLZf5FH2+qU7WdZ0v258s8iv+Mvj6adZm+il9/iJb5NKb7anNF6t1XXBXXzV5/bLOz3OCN83HhNBHR7//s5df/P5PXp68+O7uzu//PX1ptS5/8ODTnd3x/HpWV9UyH0+rxaOD/fs7d5tsdXeymt79/u//vW//Pk9ffbn7+598+eL1l89//5evTl/Sh4RaU5XFLAN2"</definedName>
    <definedName name="EPMWorkbookOptions_3" hidden="1">"9Pd5Vjb59x/fBWoO0ePVqiymmUfUWyNsYIRQvI+VDkcBJh0EhIqOsOndwa++Xcxm+fJpsciXDaM73NSh2gRtqNXreXVlYZxUZVUftfU6f3w38sWmV3kUkTd7o9MXiQht/q59ll1WddESXjwf8nLvu1u8/6yom9ZDIP59B5DFcphAt23lt/tqWfyidc4jPz45+fKrF28e3419uQmGUJzk/f7O7r2DXQ9AbC743S/rWV4f7Ty+K79EoTerMrt+"</definedName>
    <definedName name="EPMWorkbookOptions_4" hidden="1">"WVervG6vj3bvf3r/PJ+cb9//dLa/vb93/nD74H6eb+9k+d7+bPJg/8HkHnoO34oAfp417eu8JNHPZ1/kiwlpsEizkCmjDaiJvO+R6XtKxO+Pv/fy+NXpizff3qVf3+zoQzLce2UA9LeLvM7q6fzaNU1JZz5aFuVnH4F3PuoIkfduZAJv9+7ju5sH/fjubajnMcDPHrN+9fTsze//5tXx2fOvz7A7O/sHOzu359fd/x/yq6NjyLNnL15+9eb/"</definedName>
    <definedName name="EPMWorkbookOptions_5" hidden="1">"6/z6jVPl+Pnz35+/PHv6I9p0aPPku7//Vy+ff3n8/3nK/L9Hy5189YrIe/L7fG0Vd+/e/fv7+/u3V3F776Hisvzh5OHD/Yfbs8nk3vb+/d2D7cn5g2w7+3R2b/Lw3v29vfPZ/wtUnCEisSj97/nJ/9fZ85uhw8mP5DRsdqtWA3JKKvDszdeX0k8f7O4cHDy4vZTeew8p/f+IIyIk7Ftb/vzs9PX/15n1m6TL6S4lPH7/vd3/z8cTPwtE2dv7"</definedName>
    <definedName name="EPMWorkbookOptions_6" hidden="1">"EVE8ojx8SEShf35ElB5RDv4/T5T/9xjAZ8+//O7XNn8Uh3/66b177xGI7///z/6BgiGbPvv9T55/+SMW9ZvdqtUAi569eHP66uTLr8+l753evP//Py5VInZSRb//my/fHD//Eav6zW7VaoBVX598+fL0h8ion74Ho/5/JOhnEoZs+vr3f/Hli9P/r3PpN0iQb3/5I5kNmt2q1YDMvjn74ocpsg9+rkX2mxdZUDBk0L2d3U/H/7+wLd8wTXZ2"</definedName>
    <definedName name="EPMWorkbookOptions_7" hidden="1">"f0SQkCA/b6P+IYLc+xFBPILsj3cO/r9OkP/32LqfPH31+uzLFz9Ec3fwHubu/yOhlBJRVmOOT9589f99K/f/Hg794vT49VevTl//EFn04f//WNRQUXj093nzoxXD92oUYBNv9Pju8WpVFtOsJTj28+BT05ygVcslIU6fPc3ajD/2P3xTdQf/+FV+XufN/Mvll6t8eXSelU3++G74Ibc7KfOsBtAvl6+zy9y07H7Mbb9b1W8nVfWW2LJlMprW"</definedName>
    <definedName name="EPMWorkbookOptions_8" hidden="1">"/S/C9lcznbXHZ81PZnWRTcr8i7y+cBB6n//GiQP75Uqo8f8EAAD//5rWt0x5LAAA"</definedName>
    <definedName name="EPS">#REF!</definedName>
    <definedName name="Escalation_Status">#REF!</definedName>
    <definedName name="escape">#REF!</definedName>
    <definedName name="ESPCAhours">2080</definedName>
    <definedName name="ESPCAot">5.4655%</definedName>
    <definedName name="est">#REF!</definedName>
    <definedName name="ETR">#REF!</definedName>
    <definedName name="ETS_Taxable">#REF!</definedName>
    <definedName name="etswork0405">#REF!</definedName>
    <definedName name="etswork0408">#REF!</definedName>
    <definedName name="etswork0408b">#REF!</definedName>
    <definedName name="etswork0408c">#REF!</definedName>
    <definedName name="etsworkAll">#REF!</definedName>
    <definedName name="ev.Initialized" hidden="1">FALSE</definedName>
    <definedName name="EV__EVCOM_OPTIONS__">8</definedName>
    <definedName name="EV__EXPOPTIONS__">1</definedName>
    <definedName name="EV__LASTREFTIME__">"(GMT-05:00)2/26/2013 12:15:31 AM"</definedName>
    <definedName name="EV__MAXEXPCOLS__">200</definedName>
    <definedName name="EV__MAXEXPROWS__">20000</definedName>
    <definedName name="EV__MEMORYCVW__">0</definedName>
    <definedName name="EV__WBEVMODE__">0</definedName>
    <definedName name="EV__WBREFOPTIONS__">134217732</definedName>
    <definedName name="EV__WBVERSION__">0</definedName>
    <definedName name="EV__WSINFO__">"BPC"</definedName>
    <definedName name="Event_Label">OFFSET(#REF!,1,0,COUNT(#REF!),1)</definedName>
    <definedName name="Event_Label_Series">OFFSET(#REF!,1,0,COUNT(#REF!),1)</definedName>
    <definedName name="Event_Series">OFFSET(#REF!,1,0,COUNT(#REF!),1)</definedName>
    <definedName name="exclude">#REF!</definedName>
    <definedName name="f">#REF!</definedName>
    <definedName name="FA_AccDep_Reconciliations_CA">#REF!</definedName>
    <definedName name="FA_CA">#REF!</definedName>
    <definedName name="FA_CURRENT_YEAR">#REF!</definedName>
    <definedName name="FA_GL_lookup">#REF!</definedName>
    <definedName name="FA_MJR_Minor_NORMAL_Special_RET_CA">#REF!</definedName>
    <definedName name="FA_PRIOR_YEAR">#REF!</definedName>
    <definedName name="FA_PSOFT_AM_ACCDEPN">#REF!</definedName>
    <definedName name="FA2a_lookup">#REF!</definedName>
    <definedName name="FA2c_lookup">#REF!</definedName>
    <definedName name="FA2c1_GLBAL_LOOKUP">#REF!</definedName>
    <definedName name="FA2d_accdep_lookup">#REF!</definedName>
    <definedName name="FA2d_COST_lookup">#REF!</definedName>
    <definedName name="FA2d_lookup">#REF!</definedName>
    <definedName name="FA2e_lookup">#REF!</definedName>
    <definedName name="factor">#REF!</definedName>
    <definedName name="FAR_Allocation_Cat">#REF!</definedName>
    <definedName name="FAR_Cap_Cost">#REF!</definedName>
    <definedName name="FAR_CRN_RCN">#REF!</definedName>
    <definedName name="FAR_DT_Deprn_Code">#REF!</definedName>
    <definedName name="FAR_FV_Final">#REF!</definedName>
    <definedName name="FAR_FV_Final_USD">#REF!</definedName>
    <definedName name="FAR_FV_Pre_Obs">#REF!</definedName>
    <definedName name="FAR_Location">#REF!</definedName>
    <definedName name="FAR_NBV">#REF!</definedName>
    <definedName name="FAR_PER_CLIENT_CODE">#REF!</definedName>
    <definedName name="FAR_RCN_Final">#REF!</definedName>
    <definedName name="FAR_Trended_CRN">#REF!</definedName>
    <definedName name="FAR_Trended_FV_Final">#REF!</definedName>
    <definedName name="FAR_Weighted_RUL">#REF!</definedName>
    <definedName name="FAR_weightedage">#REF!</definedName>
    <definedName name="FDMbudget">#REF!</definedName>
    <definedName name="Feb">#REF!</definedName>
    <definedName name="feb_lookup">#REF!</definedName>
    <definedName name="FebActRetail">#REF!</definedName>
    <definedName name="ff">#REF!</definedName>
    <definedName name="fff">#REF!</definedName>
    <definedName name="ffff">#REF!</definedName>
    <definedName name="Field_Administrative_Services">#REF!</definedName>
    <definedName name="Field_Meter_Services_Manager">#REF!</definedName>
    <definedName name="Fields">#REF!</definedName>
    <definedName name="figures">#REF!</definedName>
    <definedName name="Final_Budget_Print">#REF!</definedName>
    <definedName name="financials">#REF!</definedName>
    <definedName name="first">#REF!</definedName>
    <definedName name="First_Page">#REF!</definedName>
    <definedName name="firstTimeRunReport">0</definedName>
    <definedName name="FiscalYR">#REF!</definedName>
    <definedName name="FITA_Data">#REF!</definedName>
    <definedName name="FITA_LOAD">#REF!</definedName>
    <definedName name="fixed_assets">#REF!</definedName>
    <definedName name="FLAG">#N/A</definedName>
    <definedName name="FLAG1">#N/A</definedName>
    <definedName name="FLAG2">#N/A</definedName>
    <definedName name="FLAG3">#N/A</definedName>
    <definedName name="FLAG5">#N/A</definedName>
    <definedName name="FLAG6">#N/A</definedName>
    <definedName name="FMTYP">"SP1"</definedName>
    <definedName name="Footer">#REF!</definedName>
    <definedName name="ForCumOU">#REF!</definedName>
    <definedName name="fore_2009">#REF!</definedName>
    <definedName name="fore_2010">#REF!</definedName>
    <definedName name="Forecast">#REF!</definedName>
    <definedName name="Forecast_ECS">#REF!</definedName>
    <definedName name="Forecast_Points">#REF!</definedName>
    <definedName name="Forecast_Units">#REF!</definedName>
    <definedName name="forecast_wholesale_lineplus">#REF!</definedName>
    <definedName name="forecast_wholesale_network">#REF!</definedName>
    <definedName name="Forestry_Director">#REF!</definedName>
    <definedName name="Forestry_Operations_Eastern">#REF!</definedName>
    <definedName name="Forestry_Operations_Northern">#REF!</definedName>
    <definedName name="Forestry_Operations_Southern">#REF!</definedName>
    <definedName name="Forestry_Technicians">#REF!</definedName>
    <definedName name="FORMB">#N/A</definedName>
    <definedName name="Formulas">#REF!</definedName>
    <definedName name="ForYEOU">#REF!</definedName>
    <definedName name="Fringe_Rate">#REF!</definedName>
    <definedName name="Fringes">#REF!</definedName>
    <definedName name="FSSubTeams">#REF!</definedName>
    <definedName name="FVRate0">#REF!</definedName>
    <definedName name="FVRate1">#REF!</definedName>
    <definedName name="FVRate2">#REF!</definedName>
    <definedName name="FVRate3">#REF!</definedName>
    <definedName name="FVRate4">#REF!</definedName>
    <definedName name="FXF">#REF!</definedName>
    <definedName name="FY4nv">#REF!</definedName>
    <definedName name="g">#REF!</definedName>
    <definedName name="G1LD">#REF!</definedName>
    <definedName name="G1LDCBR">#REF!</definedName>
    <definedName name="ga_peak_dem_amt">'[5]Sch 09 - GA-PEAK'!$C$37</definedName>
    <definedName name="ga_peak_total">'[6]Sch 09 - GA-PEAK'!$C$36</definedName>
    <definedName name="GAP">#N/A</definedName>
    <definedName name="GATOT">#N/A</definedName>
    <definedName name="GENADM">#N/A</definedName>
    <definedName name="GENADM2">#N/A</definedName>
    <definedName name="GeneralLedgerA">#REF!</definedName>
    <definedName name="GeneralLedgerC">#REF!</definedName>
    <definedName name="GeneralLedgerR">#REF!</definedName>
    <definedName name="ggg">#REF!</definedName>
    <definedName name="gggg">#REF!</definedName>
    <definedName name="GL">#REF!</definedName>
    <definedName name="GL_412010">#REF!</definedName>
    <definedName name="GL_412011">#REF!</definedName>
    <definedName name="GL_412018">#REF!</definedName>
    <definedName name="GL_412019">#REF!</definedName>
    <definedName name="GL_ACCDEPN_LOOKUP">#REF!</definedName>
    <definedName name="gl_acdepn_susp">#REF!</definedName>
    <definedName name="GL_bal">#REF!</definedName>
    <definedName name="GL_BAL_ALLBU_LOOKUP">#REF!</definedName>
    <definedName name="GL_Bal_summary">#REF!</definedName>
    <definedName name="GL_CAPEX_LOOKUP">#REF!</definedName>
    <definedName name="GL_COLUMN_NBR">#REF!</definedName>
    <definedName name="GL_cost_susp">#REF!</definedName>
    <definedName name="GL_Prior_Year">#REF!</definedName>
    <definedName name="gl_summary">'[7]4.  GL Summary'!$B$43:$S$84</definedName>
    <definedName name="gl_tb_lookup">#REF!</definedName>
    <definedName name="gl_txdx_amort_bal">#REF!</definedName>
    <definedName name="GL_TXDX_BAL">#REF!</definedName>
    <definedName name="glbal">#REF!</definedName>
    <definedName name="glbal_accdep">#REF!</definedName>
    <definedName name="glbal_cip">#REF!</definedName>
    <definedName name="glbal_fixedassets">#REF!</definedName>
    <definedName name="GLBAL_LOOKUP">#REF!</definedName>
    <definedName name="Goodwill">#REF!</definedName>
    <definedName name="GPSUM">#N/A</definedName>
    <definedName name="Grade_Levels">#REF!</definedName>
    <definedName name="Group">#REF!</definedName>
    <definedName name="Group1Desposing">#REF!</definedName>
    <definedName name="GSITable">#REF!</definedName>
    <definedName name="h">#REF!</definedName>
    <definedName name="H1_consol">#REF!</definedName>
    <definedName name="H1_dx">#REF!</definedName>
    <definedName name="H1_networks">#REF!</definedName>
    <definedName name="H1_other">#REF!</definedName>
    <definedName name="H1_tx">#REF!</definedName>
    <definedName name="HEADER1">"WORK ORDER ANALYSIS DETAIL  GAAP"</definedName>
    <definedName name="HEADER2">"2294"</definedName>
    <definedName name="HEADER3">"START DATE: JAN 2012     END DATE: FEB 2012"</definedName>
    <definedName name="HEADER4">""</definedName>
    <definedName name="HEADING">#N/A</definedName>
    <definedName name="Heads">#REF!</definedName>
    <definedName name="Health_Esc_02">#REF!</definedName>
    <definedName name="Health_Esc_03">#REF!</definedName>
    <definedName name="Health_Esc_04">#REF!</definedName>
    <definedName name="Health_Esc_05">#REF!</definedName>
    <definedName name="Health_Esc_06">#REF!</definedName>
    <definedName name="Health_Esc_07">#REF!</definedName>
    <definedName name="Health_Esc_08">#REF!</definedName>
    <definedName name="Health_esc_09">#REF!</definedName>
    <definedName name="Health_Esc_Rate">#REF!</definedName>
    <definedName name="HH">"12"</definedName>
    <definedName name="hhh">#REF!</definedName>
    <definedName name="hhhh">#REF!</definedName>
    <definedName name="histdate">#REF!</definedName>
    <definedName name="hn.ExtDb" hidden="1">FALSE</definedName>
    <definedName name="hn.ModelType" hidden="1">"DEAL"</definedName>
    <definedName name="hn.ModelVersion" hidden="1">1</definedName>
    <definedName name="hn.NoUpload" hidden="1">0</definedName>
    <definedName name="HOB_Reg_Assets">#REF!</definedName>
    <definedName name="HOI_HONI_">#REF!</definedName>
    <definedName name="HOI_HONI_Prior_Year">#REF!</definedName>
    <definedName name="HOLIDAYS">#N/A</definedName>
    <definedName name="HON_1505">#REF!</definedName>
    <definedName name="HONI_Budget_By_Investment">#REF!</definedName>
    <definedName name="Hours">#REF!</definedName>
    <definedName name="HTCSwitch">#REF!</definedName>
    <definedName name="HTML_CodePage" hidden="1">1252</definedName>
    <definedName name="HTML_Control" hidden="1">{"'2003 05 15'!$W$11:$AI$18","'2003 05 15'!$A$1:$V$30"}</definedName>
    <definedName name="HTML_Control_BIT">{"'2003 05 15'!$W$11:$AI$18","'2003 05 15'!$A$1:$V$30"}</definedName>
    <definedName name="HTML_Description" hidden="1">""</definedName>
    <definedName name="HTML_Email" hidden="1">""</definedName>
    <definedName name="HTML_Header" hidden="1">"2003 05 15"</definedName>
    <definedName name="HTML_LastUpdate" hidden="1">"5/15/2003"</definedName>
    <definedName name="HTML_LineAfter" hidden="1">FALSE</definedName>
    <definedName name="HTML_LineBefore" hidden="1">FALSE</definedName>
    <definedName name="HTML_Name" hidden="1">"Dave Sloan"</definedName>
    <definedName name="HTML_OBDlg2" hidden="1">TRUE</definedName>
    <definedName name="HTML_OBDlg4" hidden="1">TRUE</definedName>
    <definedName name="HTML_OS" hidden="1">0</definedName>
    <definedName name="HTML_PathFile" hidden="1">"N:\Time _ Cost Allocation\2003 03 AM Time Allocation\Results\MyHTML.htm"</definedName>
    <definedName name="HTML_Title" hidden="1">"2003 05 15 to Ian"</definedName>
    <definedName name="Huh?" hidden="1">{"'2003 05 15'!$W$11:$AI$18","'2003 05 15'!$A$1:$V$30"}</definedName>
    <definedName name="Huh?_BIT">{"'2003 05 15'!$W$11:$AI$18","'2003 05 15'!$A$1:$V$30"}</definedName>
    <definedName name="Hydro_One">#REF!</definedName>
    <definedName name="Hydro_One_Brampton_Inc.">#REF!</definedName>
    <definedName name="Hydro_One_Remote_Communities_Inc.">#REF!</definedName>
    <definedName name="Hydro_One_Telecom_Inc.">#REF!</definedName>
    <definedName name="HydroOne_SA">#REF!</definedName>
    <definedName name="i">#REF!</definedName>
    <definedName name="IFRSTB">#REF!</definedName>
    <definedName name="ii">#REF!</definedName>
    <definedName name="iii">#REF!</definedName>
    <definedName name="iiiiii">#REF!</definedName>
    <definedName name="Imported">#REF!</definedName>
    <definedName name="IN_SERVICE_ADDS">#REF!</definedName>
    <definedName name="IncluDR3?">#REF!</definedName>
    <definedName name="Incr2000">#REF!</definedName>
    <definedName name="InergiTitle">#REF!</definedName>
    <definedName name="Inflation">#REF!</definedName>
    <definedName name="Input">#REF!</definedName>
    <definedName name="INSERV_LOOKUP">#REF!</definedName>
    <definedName name="inservice_lookup">#REF!</definedName>
    <definedName name="INSTALL">#N/A</definedName>
    <definedName name="Intangible_Costs_Distribution">#REF!</definedName>
    <definedName name="Intangible_pid_segment">#REF!</definedName>
    <definedName name="IPATH">"I:\Compleo\Compleo IDF"</definedName>
    <definedName name="IQ_ADDIN" hidden="1">"AUTO"</definedName>
    <definedName name="IQ_AVG_PRICE_TARGET">"c82"</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CH" hidden="1">110000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ONTRACTS_OTHER_COMMODITIES_EQUITIES._FDIC">"c6522"</definedName>
    <definedName name="IQ_CONV_RATE">"c2192"</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Q" hidden="1">5000</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Y" hidden="1">10000</definedName>
    <definedName name="IQ_DAILY" hidden="1">500000</definedName>
    <definedName name="IQ_DNTM" hidden="1">700000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ST_EPS_SURPRISE">"c1635"</definedName>
    <definedName name="IQ_EXPENSE_CODE_" hidden="1">"0"</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FH" hidden="1">100000</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OREIGN_BRANCHES_U.S._BANKS_LOANS_FDIC">"c6438"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ONTH" hidden="1">15000</definedName>
    <definedName name="IQ_MTD" hidden="1">800000</definedName>
    <definedName name="IQ_NAMES_REVISION_DATE_" hidden="1">40821.6202662037</definedName>
    <definedName name="IQ_NAMES_REVISION_DATE__1">42298.8973032407</definedName>
    <definedName name="IQ_NAV_ACT_OR_EST">"c2225"</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TM" hidden="1">6000</definedName>
    <definedName name="IQ_OG_TOTAL_OIL_PRODUCTON">"c2059"</definedName>
    <definedName name="IQ_OPENED55" hidden="1">1</definedName>
    <definedName name="IQ_PERCENT_CHANGE_EST_FFO_12MONTHS">"c1828"</definedName>
    <definedName name="IQ_PERCENT_CHANGE_EST_FFO_18MONTHS">"c1829"</definedName>
    <definedName name="IQ_PERCENT_CHANGE_EST_FFO_3MONTHS">"c1825"</definedName>
    <definedName name="IQ_PERCENT_CHANGE_EST_FFO_6MONTHS">"c1826"</definedName>
    <definedName name="IQ_PERCENT_CHANGE_EST_FFO_9MONTHS">"c1827"</definedName>
    <definedName name="IQ_PERCENT_CHANGE_EST_FFO_DAY">"c1822"</definedName>
    <definedName name="IQ_PERCENT_CHANGE_EST_FFO_MONTH">"c1824"</definedName>
    <definedName name="IQ_PERCENT_CHANGE_EST_FFO_WEEK">"c1823"</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 hidden="1">750000</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SHAREOUTSTANDING">"c1347"</definedName>
    <definedName name="IQ_TODAY" hidden="1">0</definedName>
    <definedName name="IQ_TOTAL_PENSION_OBLIGATION">"c1292"</definedName>
    <definedName name="IQ_WEEK" hidden="1">50000</definedName>
    <definedName name="IQ_YTD" hidden="1">3000</definedName>
    <definedName name="IQ_YTDMONTH" hidden="1">130000</definedName>
    <definedName name="IQRA12">"$A$13:$A$272"</definedName>
    <definedName name="IQRA279">"$A$280:$A$539"</definedName>
    <definedName name="IQRAC12">"$AC$13"</definedName>
    <definedName name="IQRAC279">"$AC$280:$AC$539"</definedName>
    <definedName name="IQRAF12">"$AF$13"</definedName>
    <definedName name="IQRAF279">"$AF$280:$AF$339"</definedName>
    <definedName name="IQRAJ12">"$AJ$13"</definedName>
    <definedName name="IQRAJ279">"$AJ$280:$AJ$539"</definedName>
    <definedName name="IQRAM12">"$AM$13"</definedName>
    <definedName name="IQRAM279">"$AM$280:$AM$339"</definedName>
    <definedName name="IQRAQ12">"$AQ$13"</definedName>
    <definedName name="IQRAQ279">"$AQ$280:$AQ$539"</definedName>
    <definedName name="IQRAT12">"$AT$13"</definedName>
    <definedName name="IQRAT279">"$AT$280:$AT$339"</definedName>
    <definedName name="IQRAX12">"$AX$13"</definedName>
    <definedName name="IQRAX279">"$AX$280:$AX$539"</definedName>
    <definedName name="IQRBA12">"$BA$13"</definedName>
    <definedName name="IQRBA279">"$BA$280:$BA$339"</definedName>
    <definedName name="IQRBE12">"$BE$13"</definedName>
    <definedName name="IQRBE279">"$BE$280:$BE$539"</definedName>
    <definedName name="IQRBH12">"$BH$13"</definedName>
    <definedName name="IQRBH279">"$BH$280:$BH$339"</definedName>
    <definedName name="IQRBL12">"$BL$13"</definedName>
    <definedName name="IQRBL279">"$BL$280:$BL$539"</definedName>
    <definedName name="IQRBO12">"$BO$13"</definedName>
    <definedName name="IQRBO279">"$BO$280:$BO$339"</definedName>
    <definedName name="IQRBS11">"$BS$12:$BS$272"</definedName>
    <definedName name="IQRBS12">"$BS$13"</definedName>
    <definedName name="IQRBS279">"$BS$280:$BS$539"</definedName>
    <definedName name="IQRBV12">"$BV$13"</definedName>
    <definedName name="IQRBV279">"$BV$280:$BV$339"</definedName>
    <definedName name="IQRBZ12">"$BZ$13"</definedName>
    <definedName name="IQRBZ279">"$BZ$280:$BZ$539"</definedName>
    <definedName name="IQRCC12">"$CC$13"</definedName>
    <definedName name="IQRCC279">"$CC$280:$CC$339"</definedName>
    <definedName name="IQRCG12">"$CG$13"</definedName>
    <definedName name="IQRCG279">"$CG$280:$CG$539"</definedName>
    <definedName name="IQRCJ12">"$CJ$13"</definedName>
    <definedName name="IQRCJ279">"$CJ$280:$CJ$339"</definedName>
    <definedName name="IQRCN12">"$CN$13"</definedName>
    <definedName name="IQRCN279">"$CN$280:$CN$539"</definedName>
    <definedName name="IQRCQ12">"$CQ$13"</definedName>
    <definedName name="IQRCQ279">"$CQ$280:$CQ$339"</definedName>
    <definedName name="IQRCU12">"$CU$13"</definedName>
    <definedName name="IQRCU279">"$CU$280:$CU$539"</definedName>
    <definedName name="IQRCX12">"$CX$13"</definedName>
    <definedName name="IQRCX279">"$CX$280:$CX$339"</definedName>
    <definedName name="IQRD12">"$D$13:$D$71"</definedName>
    <definedName name="IQRD279">"$D$280:$D$339"</definedName>
    <definedName name="IQRH12">"$H$13"</definedName>
    <definedName name="IQRH279">"$H$280:$H$539"</definedName>
    <definedName name="IQRK12">"$K$13"</definedName>
    <definedName name="IQRK279">"$K$280:$K$339"</definedName>
    <definedName name="IQRO12">"$O$13"</definedName>
    <definedName name="IQRO279">"$O$280:$O$539"</definedName>
    <definedName name="IQRR12">"$R$13"</definedName>
    <definedName name="IQRR279">"$R$280:$R$339"</definedName>
    <definedName name="IQRV12">"$V$13"</definedName>
    <definedName name="IQRV279">"$V$280:$V$539"</definedName>
    <definedName name="IQRY12">"$Y$13"</definedName>
    <definedName name="IQRY279">"$Y$280:$Y$339"</definedName>
    <definedName name="IsColHidden" hidden="1">FALSE</definedName>
    <definedName name="IsLTMColHidden" hidden="1">FALSE</definedName>
    <definedName name="j">#REF!</definedName>
    <definedName name="JAN">#REF!</definedName>
    <definedName name="Jan_03_Estimate_p1">#REF!</definedName>
    <definedName name="Jan_03_Estimate_p2">#REF!</definedName>
    <definedName name="Jan_03_p3">#REF!</definedName>
    <definedName name="Jan_03_p4">#REF!</definedName>
    <definedName name="JBNAM">"WOANALYSIS"</definedName>
    <definedName name="JBNMB">"935083"</definedName>
    <definedName name="jj">#REF!</definedName>
    <definedName name="jjj">#REF!</definedName>
    <definedName name="jjjj">#REF!</definedName>
    <definedName name="jtemp">#REF!</definedName>
    <definedName name="JUL">#REF!</definedName>
    <definedName name="JUN">#REF!</definedName>
    <definedName name="June_02">#REF!</definedName>
    <definedName name="June_MEUs_Embedded_Variance">'[8]Jun-02 p2'!$A$51:$E$53</definedName>
    <definedName name="June_Retail_Variance">'[8]Jun-02 p2'!$A$9:$IV$50</definedName>
    <definedName name="k">#REF!</definedName>
    <definedName name="kk">#REF!</definedName>
    <definedName name="kkk">#REF!</definedName>
    <definedName name="kkkk">#REF!</definedName>
    <definedName name="l">#REF!</definedName>
    <definedName name="Labour_Esc_02">#REF!</definedName>
    <definedName name="Labour_Esc_03">#REF!</definedName>
    <definedName name="Labour_Esc_04">#REF!</definedName>
    <definedName name="Labour_Esc_05">#REF!</definedName>
    <definedName name="Labour_Esc_06">#REF!</definedName>
    <definedName name="Labour_Esc_07">#REF!</definedName>
    <definedName name="Labour_Esc_08">#REF!</definedName>
    <definedName name="Labour_Esc_09">#REF!</definedName>
    <definedName name="Language">#REF!</definedName>
    <definedName name="LAST">#N/A</definedName>
    <definedName name="Last_Year">#REF!</definedName>
    <definedName name="LDC">#REF!</definedName>
    <definedName name="LDCkWh">#REF!</definedName>
    <definedName name="LDCkWh2">#REF!</definedName>
    <definedName name="LDCkWh3">#REF!</definedName>
    <definedName name="LDCList">OFFSET(#REF!,0,0,COUNTA(#REF!),1)</definedName>
    <definedName name="LDCLoads">#REF!</definedName>
    <definedName name="LDCRates">#REF!</definedName>
    <definedName name="LDCRates2">#REF!</definedName>
    <definedName name="LEDGER">#REF!</definedName>
    <definedName name="LegalEntity">OFFSET(#REF!,0,0,1,COUNTA(#REF!,0)-2)</definedName>
    <definedName name="LegalEntityRR">OFFSET(#REF!,0,0,1,COUNTA(#REF!,0))</definedName>
    <definedName name="LegalEntityTAR">OFFSET(#REF!,0,0,1,COUNTA(#REF!,0))</definedName>
    <definedName name="LegalEntityTaxableIncome">OFFSET(#REF!,0,0,1,COUNTA(#REF!,0))</definedName>
    <definedName name="Lei">'[9]Revenue Forecast_Old'!#REF!</definedName>
    <definedName name="Levels">#REF!</definedName>
    <definedName name="Leveraged_Discount_Rate">#REF!</definedName>
    <definedName name="LIAB">#REF!</definedName>
    <definedName name="LIABJAN09">#REF!</definedName>
    <definedName name="LIMIT">#REF!</definedName>
    <definedName name="Lines_Technical_Services">#REF!</definedName>
    <definedName name="Lines_Zone_1">#REF!</definedName>
    <definedName name="Lines_Zone_2">#REF!</definedName>
    <definedName name="Lines_Zone_3A">#REF!</definedName>
    <definedName name="Lines_Zone_3B">#REF!</definedName>
    <definedName name="Lines_Zone_4">#REF!</definedName>
    <definedName name="Lines_Zone_5">#REF!</definedName>
    <definedName name="Lines_Zone_6">#REF!</definedName>
    <definedName name="Lines_Zone_7">#REF!</definedName>
    <definedName name="Lines_Zone_8">#REF!</definedName>
    <definedName name="Links_Page">#REF!</definedName>
    <definedName name="listdata">#REF!</definedName>
    <definedName name="ListOffset">1</definedName>
    <definedName name="ll">#REF!</definedName>
    <definedName name="llll">#REF!</definedName>
    <definedName name="LNPG1">#N/A</definedName>
    <definedName name="LNPG10">#N/A</definedName>
    <definedName name="LNPG11">#N/A</definedName>
    <definedName name="LNPG12">#N/A</definedName>
    <definedName name="LNPG13">#N/A</definedName>
    <definedName name="LNPG2">#N/A</definedName>
    <definedName name="LoadForecast">#REF!</definedName>
    <definedName name="Loads">#REF!</definedName>
    <definedName name="LOB">#REF!</definedName>
    <definedName name="Location">#REF!</definedName>
    <definedName name="LOOKUP">#REF!</definedName>
    <definedName name="lookup_1110190">#REF!</definedName>
    <definedName name="lookup_bu">#REF!</definedName>
    <definedName name="lookup_class">#REF!</definedName>
    <definedName name="lookup_table">#REF!</definedName>
    <definedName name="LOOPM">#N/A</definedName>
    <definedName name="LOOPX">#N/A</definedName>
    <definedName name="LossFactors">#REF!</definedName>
    <definedName name="LPK">#REF!</definedName>
    <definedName name="LTD_Data">#REF!</definedName>
    <definedName name="LU">#REF!</definedName>
    <definedName name="LUP">#REF!</definedName>
    <definedName name="LUP_Subset">#REF!</definedName>
    <definedName name="LYN">#REF!</definedName>
    <definedName name="MACRO">#REF!</definedName>
    <definedName name="MACROS">#REF!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#REF!</definedName>
    <definedName name="Manual_Prior_Year">#REF!</definedName>
    <definedName name="mapcss">#REF!</definedName>
    <definedName name="mapdss">#REF!</definedName>
    <definedName name="mapping">#REF!</definedName>
    <definedName name="MAR">#REF!</definedName>
    <definedName name="march">#REF!</definedName>
    <definedName name="MARCOS">#REF!</definedName>
    <definedName name="mast">#REF!</definedName>
    <definedName name="mat_beg_bud">#REF!</definedName>
    <definedName name="mat_end_bud">#REF!</definedName>
    <definedName name="mat12ACT">#REF!</definedName>
    <definedName name="MATBUD">#REF!</definedName>
    <definedName name="Match">#REF!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x_Mat">#REF!</definedName>
    <definedName name="MAY">#REF!</definedName>
    <definedName name="May_02">#REF!</definedName>
    <definedName name="May_2010">#REF!</definedName>
    <definedName name="MBRR">#REF!</definedName>
    <definedName name="meter_costs">#REF!</definedName>
    <definedName name="meter_installation_costs_by_type">#REF!</definedName>
    <definedName name="Meter_Readers_Zone_1">#REF!</definedName>
    <definedName name="Meter_Readers_Zone_2">#REF!</definedName>
    <definedName name="Meter_Readers_Zone_3">#REF!</definedName>
    <definedName name="Meter_Readers_Zone_4">#REF!</definedName>
    <definedName name="Meter_Readers_Zone_5">#REF!</definedName>
    <definedName name="Meter_Readers_Zone_6">#REF!</definedName>
    <definedName name="Meter_Readers_Zone_7">#REF!</definedName>
    <definedName name="Meter_Reading_Hiring_Hall">#REF!</definedName>
    <definedName name="meter_targets_by_program">#REF!</definedName>
    <definedName name="METS1_2___Rebate_Effective_Dates">#REF!</definedName>
    <definedName name="MEULoads">#REF!</definedName>
    <definedName name="MEUR">#REF!</definedName>
    <definedName name="MEURates">#REF!</definedName>
    <definedName name="MEURTXLoad">#REF!</definedName>
    <definedName name="MEURTXRate">#REF!</definedName>
    <definedName name="MEWarning">0</definedName>
    <definedName name="MFA_ADDS">#REF!</definedName>
    <definedName name="MFA_BU_CATG_LOOKUP">#REF!</definedName>
    <definedName name="MFA_Feed">#REF!</definedName>
    <definedName name="mgr">#REF!</definedName>
    <definedName name="MidPeak">#REF!</definedName>
    <definedName name="mil">#REF!</definedName>
    <definedName name="million">#REF!</definedName>
    <definedName name="milner" hidden="1">{#N/A,#N/A,FALSE,"Aging Summary";#N/A,#N/A,FALSE,"Ratio Analysis";#N/A,#N/A,FALSE,"Test 120 Day Accts";#N/A,#N/A,FALSE,"Tickmarks"}</definedName>
    <definedName name="MIN">"28"</definedName>
    <definedName name="MINOR_CONT_AM_LOOKUP">#REF!</definedName>
    <definedName name="misc1">#REF!</definedName>
    <definedName name="misc2">#REF!</definedName>
    <definedName name="misc3">#REF!</definedName>
    <definedName name="misc4">#REF!</definedName>
    <definedName name="misc5">#REF!</definedName>
    <definedName name="misc6">#REF!</definedName>
    <definedName name="MktVal">#REF!</definedName>
    <definedName name="mmm">#REF!</definedName>
    <definedName name="mmmm">#REF!</definedName>
    <definedName name="mmmmm">#REF!</definedName>
    <definedName name="Model_Accounts">#REF!</definedName>
    <definedName name="Monica">#REF!</definedName>
    <definedName name="Month">#REF!</definedName>
    <definedName name="Month_Flag">#REF!</definedName>
    <definedName name="Month_identifier">#REF!</definedName>
    <definedName name="Month_Prior">#REF!</definedName>
    <definedName name="MonthDates">#REF!</definedName>
    <definedName name="MONTHS">#REF!</definedName>
    <definedName name="mrr">#REF!</definedName>
    <definedName name="MSRates">#REF!</definedName>
    <definedName name="mwd">#REF!</definedName>
    <definedName name="mwdbor">#REF!</definedName>
    <definedName name="name">#REF!</definedName>
    <definedName name="NameTar">#REF!</definedName>
    <definedName name="NBV">#REF!</definedName>
    <definedName name="NBV_In_Scope">#REF!</definedName>
    <definedName name="NCV_IOWA_CURVE">#REF!</definedName>
    <definedName name="NCV_R2_OFFSET">#REF!</definedName>
    <definedName name="NCV_R3_OFFSET">#REF!</definedName>
    <definedName name="NCV_Round_Table">#REF!</definedName>
    <definedName name="NCV_RUL_Table">#REF!</definedName>
    <definedName name="nd_costs_other">#REF!</definedName>
    <definedName name="nd_hardware_costs">#REF!</definedName>
    <definedName name="nd_resource_costs">#REF!</definedName>
    <definedName name="NELDC_kWhs">#REF!</definedName>
    <definedName name="new">#REF!</definedName>
    <definedName name="New_Rate_Order_Effective_Date">#REF!</definedName>
    <definedName name="NewPensionBPERatio">#REF!</definedName>
    <definedName name="nmbmbm">"V2002-03-29"</definedName>
    <definedName name="nnbbmb">#REF!,#REF!,#REF!,#REF!</definedName>
    <definedName name="NNELDCkWhs">#REF!</definedName>
    <definedName name="nnnn">#REF!</definedName>
    <definedName name="nnnnn">#REF!</definedName>
    <definedName name="NON_Pensioners_ABO">#REF!</definedName>
    <definedName name="Non_Pensioners_PBO">#REF!</definedName>
    <definedName name="NonPayment">#REF!</definedName>
    <definedName name="nonzero">#REF!</definedName>
    <definedName name="NOPREC">#N/A</definedName>
    <definedName name="NoteStartRow">#REF!</definedName>
    <definedName name="NOV">#REF!</definedName>
    <definedName name="NOVASSETS">#REF!</definedName>
    <definedName name="NOVLIAB">#REF!</definedName>
    <definedName name="NPV">#REF!</definedName>
    <definedName name="NR_RPY_CI_HOI_02">#REF!</definedName>
    <definedName name="NR_RPY_CI_HOI_03">#REF!</definedName>
    <definedName name="NR_RPY_CI_HOI_04">#REF!</definedName>
    <definedName name="NR_RPY_CI_HOI_05">#REF!</definedName>
    <definedName name="NR_RPY_CI_HOI_06">#REF!</definedName>
    <definedName name="NR_RPY_CI_HOI_07">#REF!</definedName>
    <definedName name="NR_RPY_CI_HOI_08">#REF!</definedName>
    <definedName name="NR_RPY_CI_HOI_09">#REF!</definedName>
    <definedName name="NR_RPY_CI_Mkt_02">#REF!</definedName>
    <definedName name="NR_RPY_CI_Mkt_03">#REF!</definedName>
    <definedName name="NR_RPY_CI_Ntw_02">#REF!</definedName>
    <definedName name="NR_RPY_CI_Ntw_03">#REF!</definedName>
    <definedName name="NR_RPY_CI_Ntw_04">#REF!</definedName>
    <definedName name="NR_RPY_CI_Ntw_05">#REF!</definedName>
    <definedName name="NR_RPY_CI_Ntw_06">#REF!</definedName>
    <definedName name="NR_RPY_CI_Ntw_07">#REF!</definedName>
    <definedName name="NR_RPY_CI_Ntw_08">#REF!</definedName>
    <definedName name="NR_RPY_CI_Ntw_09">#REF!</definedName>
    <definedName name="NR_RPY_CI_OHE_02">#REF!</definedName>
    <definedName name="NR_RPY_CI_OHE_03">#REF!</definedName>
    <definedName name="NR_RPY_CI_OHE_04">#REF!</definedName>
    <definedName name="NR_RPY_CI_OHE_05">#REF!</definedName>
    <definedName name="NR_RPY_CI_OHE_06">#REF!</definedName>
    <definedName name="NR_RPY_CI_OHE_07">#REF!</definedName>
    <definedName name="NR_RPY_CI_OHE_08">#REF!</definedName>
    <definedName name="NR_RPY_CI_RC_02">#REF!</definedName>
    <definedName name="NR_RPY_CI_RC_03">#REF!</definedName>
    <definedName name="NR_RPY_CI_RC_04">#REF!</definedName>
    <definedName name="NR_RPY_CI_RC_05">#REF!</definedName>
    <definedName name="NR_RPY_CI_RC_06">#REF!</definedName>
    <definedName name="NR_RPY_CI_RC_07">#REF!</definedName>
    <definedName name="NR_RPY_CI_RC_08">#REF!</definedName>
    <definedName name="NR_RPY_CI_RC_09">#REF!</definedName>
    <definedName name="NR_RPY_CI_Tel_02">#REF!</definedName>
    <definedName name="NR_RPY_CI_Tel_03">#REF!</definedName>
    <definedName name="NR_RPY_CI_Tel_04">#REF!</definedName>
    <definedName name="NR_RPY_CI_Tel_05">#REF!</definedName>
    <definedName name="NR_RPY_CI_Tel_06">#REF!</definedName>
    <definedName name="NR_RPY_CI_Tel_07">#REF!</definedName>
    <definedName name="NR_RPY_CI_Tel_08">#REF!</definedName>
    <definedName name="NR_RPY_CI_Tel_09">#REF!</definedName>
    <definedName name="NRPAsOf">#REF!</definedName>
    <definedName name="NRPTrending">#REF!</definedName>
    <definedName name="NT">#REF!</definedName>
    <definedName name="NvsAnswerCol">"[Drill1]JRNLLAYOUT!$A$4:$A$79"</definedName>
    <definedName name="NvsASD">"V1999-12-29"</definedName>
    <definedName name="NvsAutoDrillOk">"VN"</definedName>
    <definedName name="NvsDateToNumber">"Y"</definedName>
    <definedName name="NvsElapsedTime">0.000695023147272877</definedName>
    <definedName name="NvsEndTime">36951.4243821759</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#REF!</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"PROJ_TYPE_TBL"</definedName>
    <definedName name="NvsValTbl.RESOURCE_TYPE">"PROJ_RES_TYPE"</definedName>
    <definedName name="NvsValTbl.STATISTICS_CODE">"STAT_TBL"</definedName>
    <definedName name="NvsValTbl.UNIT_OF_MEASURE">"UNITS_TBL"</definedName>
    <definedName name="o">#REF!</definedName>
    <definedName name="OCT">#REF!</definedName>
    <definedName name="OCTASSETS">#REF!</definedName>
    <definedName name="OCTLIAB">#REF!</definedName>
    <definedName name="October">#REF!</definedName>
    <definedName name="OEB">'[10]Input - Rates'!$C$3</definedName>
    <definedName name="OffPeak">#REF!</definedName>
    <definedName name="OFFSTAFFX">#N/A</definedName>
    <definedName name="OFPRDB01.OFPROD">#REF!</definedName>
    <definedName name="OH">#REF!</definedName>
    <definedName name="oh_wo">#REF!</definedName>
    <definedName name="OHSC_GC_S_BOARD_OF_DIRECTORS">#REF!</definedName>
    <definedName name="Old_Print_Area_A">#REF!</definedName>
    <definedName name="OLOL">#REF!</definedName>
    <definedName name="OMA">#REF!</definedName>
    <definedName name="OnPeak">#REF!</definedName>
    <definedName name="ont_total_MW">'[6]Sch 09 - GA-PEAK'!$C$37</definedName>
    <definedName name="oo">#REF!</definedName>
    <definedName name="ooo">#REF!</definedName>
    <definedName name="oooooo">#REF!</definedName>
    <definedName name="OPRB_Cum_Plan">#REF!</definedName>
    <definedName name="OPRB_Plan">#REF!</definedName>
    <definedName name="OPSUM">#N/A</definedName>
    <definedName name="OQLIB">"QUSRSYS"</definedName>
    <definedName name="OQNAM">"COMPLEO"</definedName>
    <definedName name="Order">#REF!</definedName>
    <definedName name="OrgTable">#REF!</definedName>
    <definedName name="origin_1d">#REF!</definedName>
    <definedName name="origin_id">#REF!</definedName>
    <definedName name="O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#REF!</definedName>
    <definedName name="OTHMENU">#N/A</definedName>
    <definedName name="othNYbud">#REF!</definedName>
    <definedName name="othPYACT">#REF!</definedName>
    <definedName name="OTHSTART">#REF!</definedName>
    <definedName name="overhead">#REF!</definedName>
    <definedName name="p">#REF!</definedName>
    <definedName name="Page_Count">#REF!</definedName>
    <definedName name="PAGE1">#REF!</definedName>
    <definedName name="PAGE10">#N/A</definedName>
    <definedName name="PAGE11">#N/A</definedName>
    <definedName name="PAGE12">#N/A</definedName>
    <definedName name="PAGE13">#N/A</definedName>
    <definedName name="PAGE2">#N/A</definedName>
    <definedName name="PAGE3">#N/A</definedName>
    <definedName name="PAGE4">#N/A</definedName>
    <definedName name="PAGE5">#N/A</definedName>
    <definedName name="PAGE6">#N/A</definedName>
    <definedName name="PAGE7">#N/A</definedName>
    <definedName name="PAGE8">#N/A</definedName>
    <definedName name="PAGE9">#N/A</definedName>
    <definedName name="PAGEW">"132"</definedName>
    <definedName name="PAOrgs">#REF!</definedName>
    <definedName name="PARAM1">#N/A</definedName>
    <definedName name="PAT" hidden="1">#REF!</definedName>
    <definedName name="PATQ" hidden="1">#REF!</definedName>
    <definedName name="PC">#REF!</definedName>
    <definedName name="PC_CAP_PROJ_LTD_LOOKUP">#REF!</definedName>
    <definedName name="PC_Prior_Year">#REF!</definedName>
    <definedName name="PCDAT">"3/7/2012"</definedName>
    <definedName name="PCDAY">"07"</definedName>
    <definedName name="PCDT2">"20120307"</definedName>
    <definedName name="PCMON">"03"</definedName>
    <definedName name="PCTIM">"12:28:39 PM"</definedName>
    <definedName name="PCYEA">"2012"</definedName>
    <definedName name="PDStartRow">#REF!</definedName>
    <definedName name="PensionOPEBrate">#REF!</definedName>
    <definedName name="PER">#REF!</definedName>
    <definedName name="Percent_Area">#REF!,#REF!,#REF!,#REF!</definedName>
    <definedName name="pid_check">#REF!</definedName>
    <definedName name="PipeLine___CGA_Spread">#REF!</definedName>
    <definedName name="PipeLine___Hagler_Spread">#REF!</definedName>
    <definedName name="pivot">#REF!</definedName>
    <definedName name="pivot_110190">#REF!</definedName>
    <definedName name="pivot_174090">#REF!</definedName>
    <definedName name="PIVOT3_Green">{"'2003 05 15'!$W$11:$AI$18","'2003 05 15'!$A$1:$V$30"}</definedName>
    <definedName name="PLCGS">#N/A</definedName>
    <definedName name="PNL">#REF!</definedName>
    <definedName name="popoiuo">"V900"</definedName>
    <definedName name="pp">#REF!</definedName>
    <definedName name="PPI_factor_table">#REF!</definedName>
    <definedName name="ppp">#REF!</definedName>
    <definedName name="pppppp">#REF!</definedName>
    <definedName name="Price">OFFSET(#REF!,1,0,COUNT(#REF!),1)</definedName>
    <definedName name="_xlnm.Print_Area">#REF!</definedName>
    <definedName name="Print_Area_MI">#REF!</definedName>
    <definedName name="Print_Area2">#REF!</definedName>
    <definedName name="PRINT_BDCOMMSEC">#REF!</definedName>
    <definedName name="Print_Budget">#REF!</definedName>
    <definedName name="Print_Budget_PNL">#REF!</definedName>
    <definedName name="PRINT_DIRECTORATE">#REF!</definedName>
    <definedName name="print_end">#REF!</definedName>
    <definedName name="Print_EO_Consolid">#REF!</definedName>
    <definedName name="PRINT_EXEC.SUPP.">#REF!</definedName>
    <definedName name="Print_Fcst">#REF!</definedName>
    <definedName name="PRINT_LEGAL">#REF!</definedName>
    <definedName name="Print_List">#REF!</definedName>
    <definedName name="PRINT_OPTIONS">#REF!</definedName>
    <definedName name="Print_Preview">#REF!</definedName>
    <definedName name="PRINT_RECORDS">#REF!</definedName>
    <definedName name="PRINT_SEC_EXCL_CA">#REF!</definedName>
    <definedName name="PRINT_SECURITY">#REF!</definedName>
    <definedName name="PRINT_SUMMARIZED_WORKSHEET">#REF!</definedName>
    <definedName name="PRINT_SUMMARY">#REF!</definedName>
    <definedName name="Print_VPs_Monthlyflows">#REF!</definedName>
    <definedName name="PRINTMENU">#N/A</definedName>
    <definedName name="PRIOR">" 5"</definedName>
    <definedName name="prior_mth">'[11]SAP Analysis May 16'!$B$8</definedName>
    <definedName name="processor_lookup">'[12]2.0 processor lookup '!$A:$D</definedName>
    <definedName name="Proj">#REF!</definedName>
    <definedName name="PROJECT_ID">#REF!</definedName>
    <definedName name="projectinfo0409">#REF!</definedName>
    <definedName name="projectinfo0502">#REF!</definedName>
    <definedName name="projectinfo0502a">#REF!</definedName>
    <definedName name="ProjectName">#REF!</definedName>
    <definedName name="ProjectPhase">#REF!</definedName>
    <definedName name="Projects">#REF!</definedName>
    <definedName name="ProjectStartDate">#REF!</definedName>
    <definedName name="ProrationBase">#REF!</definedName>
    <definedName name="Prudential_2002">#REF!</definedName>
    <definedName name="Prudential_2003">#REF!</definedName>
    <definedName name="PT_CCCE">#REF!,#REF!</definedName>
    <definedName name="PV_Rate">#REF!</definedName>
    <definedName name="PVModel_Rates_8.5percent">#REF!</definedName>
    <definedName name="PYCurrTaxStartRow">#REF!</definedName>
    <definedName name="PYData">#REF!</definedName>
    <definedName name="PYDefTaxStartRow">#REF!</definedName>
    <definedName name="PYInput">#REF!</definedName>
    <definedName name="PYTB">#REF!</definedName>
    <definedName name="q">#REF!</definedName>
    <definedName name="q1bpe">#REF!</definedName>
    <definedName name="q51_PC_354_Compare_with_AR_Flat_File_Credit_only">#REF!</definedName>
    <definedName name="QAP_EXTRACT_CA">#REF!</definedName>
    <definedName name="qq">#REF!</definedName>
    <definedName name="qqq">#REF!</definedName>
    <definedName name="qqqq">#REF!</definedName>
    <definedName name="qqqqqq">#REF!</definedName>
    <definedName name="Query1">#REF!</definedName>
    <definedName name="Query3">#REF!</definedName>
    <definedName name="R_GL_AD_N">#REF!</definedName>
    <definedName name="R_GL_AD_R">#REF!</definedName>
    <definedName name="R_GL_AD_S">#REF!</definedName>
    <definedName name="R_GL_COST_ACCT_TYPE">#REF!</definedName>
    <definedName name="Range_name__gl_accdepn_lookup_txdx">"1.'SUPPORT 6A - LEDGER BAL CONTROL'!$I$1:$P$55"</definedName>
    <definedName name="Range_name__Subledger_bal_by_bu___a9_to_f33">#REF!</definedName>
    <definedName name="RATE_CLASSES">#REF!</definedName>
    <definedName name="ratebase">#REF!</definedName>
    <definedName name="ratedescription">#REF!</definedName>
    <definedName name="RateLookup">#REF!</definedName>
    <definedName name="RateRecStartRow">#REF!</definedName>
    <definedName name="RatesScenarios">#REF!</definedName>
    <definedName name="rawdata">#REF!</definedName>
    <definedName name="RBN">#REF!</definedName>
    <definedName name="RBU">#REF!</definedName>
    <definedName name="rDeptCode">#REF!</definedName>
    <definedName name="rDeptYrly">#REF!</definedName>
    <definedName name="re">#REF!</definedName>
    <definedName name="RebaseYear">#REF!</definedName>
    <definedName name="Recalculation_Flag">#REF!</definedName>
    <definedName name="RecdTbl">#REF!</definedName>
    <definedName name="RECNOP">#N/A</definedName>
    <definedName name="RECRUITING">#N/A</definedName>
    <definedName name="REFLAG">#N/A</definedName>
    <definedName name="reg_act">#REF!</definedName>
    <definedName name="reg_bud">#REF!</definedName>
    <definedName name="Reg_Interest_Data_Input">#REF!</definedName>
    <definedName name="Reg_Summary">#REF!</definedName>
    <definedName name="regasset">#REF!</definedName>
    <definedName name="RegAssLiab">#REF!</definedName>
    <definedName name="region1">#REF!</definedName>
    <definedName name="regionx">#REF!</definedName>
    <definedName name="REGRateRecStartRow">#REF!</definedName>
    <definedName name="REGTaxCreditStartRow">#REF!</definedName>
    <definedName name="REGTDStartRow">#REF!</definedName>
    <definedName name="REPORT_DATA">#REF!</definedName>
    <definedName name="Report_Date">#REF!</definedName>
    <definedName name="Report_Month">#REF!</definedName>
    <definedName name="Reporting_Month_Accomp">#REF!</definedName>
    <definedName name="REPORTMENU">#N/A</definedName>
    <definedName name="RES_CAT">#REF!</definedName>
    <definedName name="RES_SUB_CAT">#REF!</definedName>
    <definedName name="RES_TYPE">#REF!</definedName>
    <definedName name="ResourceTypes">#REF!</definedName>
    <definedName name="ResultsData">#REF!</definedName>
    <definedName name="resultsyear">'[4]2011 OPA final results'!$B$4</definedName>
    <definedName name="Resultsyears">'[4]LRAMVA Register'!$O$118:$O$122</definedName>
    <definedName name="resultyear">'[4]2015 IESO final results'!$B$4</definedName>
    <definedName name="Retailers_1505">#REF!</definedName>
    <definedName name="RetailRates">#REF!</definedName>
    <definedName name="Return_to_Index">#REF!</definedName>
    <definedName name="REVERSAL_VAL">#REF!</definedName>
    <definedName name="Revised_PV_Rates">#REF!</definedName>
    <definedName name="rfff">#REF!</definedName>
    <definedName name="rFunc">#REF!</definedName>
    <definedName name="rfwejojkr">#REF!</definedName>
    <definedName name="rg">#REF!</definedName>
    <definedName name="rGroup">#REF!</definedName>
    <definedName name="rGroupCode">#REF!</definedName>
    <definedName name="RID">#REF!</definedName>
    <definedName name="rIndex">#REF!</definedName>
    <definedName name="RMDepr">#REF!</definedName>
    <definedName name="rngAccount">#REF!</definedName>
    <definedName name="rngAddNewCYCurrTax">#REF!</definedName>
    <definedName name="rngAddNewCYDefTax">#REF!</definedName>
    <definedName name="rngAddNewEBTAdj">#REF!</definedName>
    <definedName name="rngAddNewNote">#REF!</definedName>
    <definedName name="rngAddNewPD">#REF!</definedName>
    <definedName name="rngAddNewPYCurrTax">#REF!</definedName>
    <definedName name="rngAddNewPYDefTax">#REF!</definedName>
    <definedName name="rngAddNewREGRR">#REF!</definedName>
    <definedName name="rngAddNewREGTaxCredit">#REF!</definedName>
    <definedName name="rngAddNewREGTD">#REF!</definedName>
    <definedName name="rngAddNewRR">#REF!</definedName>
    <definedName name="rngAddNewTaxCredit">#REF!</definedName>
    <definedName name="rngAddNewTaxLoss">#REF!</definedName>
    <definedName name="rngAddNewTD">#REF!</definedName>
    <definedName name="rngAttribute">#REF!</definedName>
    <definedName name="rngCategory">#REF!</definedName>
    <definedName name="rngCurrency">#REF!</definedName>
    <definedName name="rngJurisdiction">#REF!</definedName>
    <definedName name="rngOrg">#REF!</definedName>
    <definedName name="rngRefer">#REF!</definedName>
    <definedName name="rngTaxType">#REF!</definedName>
    <definedName name="rngYear">#REF!</definedName>
    <definedName name="rollup_code">#REF!</definedName>
    <definedName name="rOUTGroup">#REF!</definedName>
    <definedName name="RoySwitch">#REF!</definedName>
    <definedName name="RptDate">#REF!</definedName>
    <definedName name="RPY_CI_Reg_HOI_02">#REF!</definedName>
    <definedName name="RPY_CI_Reg_HOI_03">#REF!</definedName>
    <definedName name="RPY_CI_Reg_HOI_04">#REF!</definedName>
    <definedName name="RPY_CI_Reg_HOI_05">#REF!</definedName>
    <definedName name="RPY_CI_Reg_HOI_06">#REF!</definedName>
    <definedName name="RPY_CI_Reg_HOI_07">#REF!</definedName>
    <definedName name="RPY_CI_Reg_HOI_08">#REF!</definedName>
    <definedName name="RPY_CI_Reg_HOI_09">#REF!</definedName>
    <definedName name="RPY_CI_Reg_Mkt_02">#REF!</definedName>
    <definedName name="RPY_CI_Reg_Mkt_03">#REF!</definedName>
    <definedName name="RPY_CI_Reg_Ntw_02">#REF!</definedName>
    <definedName name="RPY_CI_Reg_Ntw_03">#REF!</definedName>
    <definedName name="RPY_CI_Reg_Ntw_04">#REF!</definedName>
    <definedName name="RPY_CI_Reg_Ntw_05">#REF!</definedName>
    <definedName name="RPY_CI_Reg_Ntw_06">#REF!</definedName>
    <definedName name="RPY_CI_Reg_Ntw_07">#REF!</definedName>
    <definedName name="RPY_CI_Reg_Ntw_08">#REF!</definedName>
    <definedName name="RPY_CI_Reg_Ntw_09">#REF!</definedName>
    <definedName name="RPY_CI_Reg_OHE_02">#REF!</definedName>
    <definedName name="RPY_CI_Reg_OHE_03">#REF!</definedName>
    <definedName name="RPY_CI_Reg_OHE_04">#REF!</definedName>
    <definedName name="RPY_CI_Reg_OHE_05">#REF!</definedName>
    <definedName name="RPY_CI_Reg_OHE_06">#REF!</definedName>
    <definedName name="RPY_CI_Reg_OHE_07">#REF!</definedName>
    <definedName name="RPY_CI_Reg_OHE_08">#REF!</definedName>
    <definedName name="RPY_CI_Reg_RC_02">#REF!</definedName>
    <definedName name="RPY_CI_Reg_RC_03">#REF!</definedName>
    <definedName name="RPY_CI_Reg_RC_04">#REF!</definedName>
    <definedName name="RPY_CI_Reg_RC_05">#REF!</definedName>
    <definedName name="RPY_CI_Reg_RC_06">#REF!</definedName>
    <definedName name="RPY_CI_Reg_RC_07">#REF!</definedName>
    <definedName name="RPY_CI_Reg_RC_08">#REF!</definedName>
    <definedName name="RPY_CI_Reg_RC_09">#REF!</definedName>
    <definedName name="RPY_CI_Reg_Tel_02">#REF!</definedName>
    <definedName name="RPY_CI_Reg_Tel_03">#REF!</definedName>
    <definedName name="RPY_CI_Reg_Tel_04">#REF!</definedName>
    <definedName name="RPY_CI_Reg_Tel_05">#REF!</definedName>
    <definedName name="RPY_CI_Reg_Tel_06">#REF!</definedName>
    <definedName name="RPY_CI_Reg_Tel_07">#REF!</definedName>
    <definedName name="RPY_CI_Reg_Tel_08">#REF!</definedName>
    <definedName name="RPY_CI_Reg_Tel_09">#REF!</definedName>
    <definedName name="rr">#REF!</definedName>
    <definedName name="rrr">#REF!</definedName>
    <definedName name="rrrrrr">#REF!</definedName>
    <definedName name="rSCS">#REF!</definedName>
    <definedName name="rSMS">#REF!</definedName>
    <definedName name="RTT">#REF!</definedName>
    <definedName name="rundate">#REF!</definedName>
    <definedName name="rYrlyGroup">#REF!</definedName>
    <definedName name="s">#REF!</definedName>
    <definedName name="S1_Acquired_MEUs">#REF!</definedName>
    <definedName name="S1_All_Customers">#REF!</definedName>
    <definedName name="S1_Embedded_Directs">#REF!</definedName>
    <definedName name="S1_Embedded_LDCs">#REF!</definedName>
    <definedName name="S1_Retail">#REF!</definedName>
    <definedName name="S2_ALL">#REF!</definedName>
    <definedName name="S3_Month">#REF!</definedName>
    <definedName name="S3_ytd">#REF!</definedName>
    <definedName name="S4_ALL">#REF!</definedName>
    <definedName name="S8data">#REF!</definedName>
    <definedName name="sACCOMP">#REF!</definedName>
    <definedName name="Salary">#REF!</definedName>
    <definedName name="SALBENF">#REF!</definedName>
    <definedName name="SALCTL">#N/A</definedName>
    <definedName name="SALFUTR">#N/A</definedName>
    <definedName name="salreg">#REF!</definedName>
    <definedName name="SALREGF">#REF!</definedName>
    <definedName name="SALSTAFF">#N/A</definedName>
    <definedName name="SALTEMP">#N/A</definedName>
    <definedName name="Savings_Factor">#REF!</definedName>
    <definedName name="sCC">#REF!</definedName>
    <definedName name="SCD">#REF!</definedName>
    <definedName name="SCH9SCS">#REF!</definedName>
    <definedName name="Schedule">#REF!</definedName>
    <definedName name="SCN">#REF!</definedName>
    <definedName name="Scope">#REF!</definedName>
    <definedName name="Scope_Inflation">#REF!</definedName>
    <definedName name="SD">#REF!</definedName>
    <definedName name="SDBOR">#REF!</definedName>
    <definedName name="sdrtyhjr">#REF!</definedName>
    <definedName name="Seg220ProrationBase">#REF!</definedName>
    <definedName name="Seg222ProrationBase">#REF!</definedName>
    <definedName name="SELLING">#N/A</definedName>
    <definedName name="SensBreak">#REF!</definedName>
    <definedName name="SEP">#REF!</definedName>
    <definedName name="Serv_Cat">#REF!</definedName>
    <definedName name="servco_switch">#REF!</definedName>
    <definedName name="Service">#REF!</definedName>
    <definedName name="ServiceLines">#REF!</definedName>
    <definedName name="set_hdr_dates">#REF!</definedName>
    <definedName name="SFD">#REF!</definedName>
    <definedName name="SFDBU">#REF!</definedName>
    <definedName name="SFDDEPT">#REF!</definedName>
    <definedName name="SFN">#REF!</definedName>
    <definedName name="SFNDEPT">#REF!</definedName>
    <definedName name="SFV">#REF!</definedName>
    <definedName name="SFVBU">#REF!</definedName>
    <definedName name="SFVDEPT">#REF!</definedName>
    <definedName name="sGross">#REF!</definedName>
    <definedName name="sINSERADD">#REF!</definedName>
    <definedName name="Skill_LOB">#REF!</definedName>
    <definedName name="Skill_Type">#REF!</definedName>
    <definedName name="SkillLOBs">#REF!</definedName>
    <definedName name="SkillTypes">#REF!</definedName>
    <definedName name="SKIP">#N/A</definedName>
    <definedName name="SKIP3">#N/A</definedName>
    <definedName name="SKIP4">#N/A</definedName>
    <definedName name="SLD">#REF!</definedName>
    <definedName name="sNet">#REF!</definedName>
    <definedName name="Sorted">#REF!</definedName>
    <definedName name="source">#REF!</definedName>
    <definedName name="source1">#REF!</definedName>
    <definedName name="source2">#REF!</definedName>
    <definedName name="source3">#REF!</definedName>
    <definedName name="source4">#REF!</definedName>
    <definedName name="source5">#REF!</definedName>
    <definedName name="source6">#REF!</definedName>
    <definedName name="source7">#REF!</definedName>
    <definedName name="source8">#REF!</definedName>
    <definedName name="SOW">#REF!</definedName>
    <definedName name="SPATH">"S1042357:\QUSRSYS\COMPLEO"</definedName>
    <definedName name="SPDAT">"3/7/2012"</definedName>
    <definedName name="SPDAY">"07"</definedName>
    <definedName name="SPDT2">"20120307"</definedName>
    <definedName name="SPEED">#N/A</definedName>
    <definedName name="SPEEDX">#N/A</definedName>
    <definedName name="SPEEDZ">#N/A</definedName>
    <definedName name="Split_kWh_First___Balance_040212b_Summary_Query">#REF!</definedName>
    <definedName name="SPMON">"03"</definedName>
    <definedName name="SPNAM">"QSYSPRT"</definedName>
    <definedName name="SPNMB">"1"</definedName>
    <definedName name="SPS_Active">#REF!</definedName>
    <definedName name="SPTIM">"12:28:01"</definedName>
    <definedName name="SPTM2">"122839"</definedName>
    <definedName name="SPYEA">"2012"</definedName>
    <definedName name="sRemoval">#REF!</definedName>
    <definedName name="ss">{"'2003 05 15'!$W$11:$AI$18","'2003 05 15'!$A$1:$V$30"}</definedName>
    <definedName name="sss">#REF!</definedName>
    <definedName name="ssss">#REF!</definedName>
    <definedName name="staff">#REF!</definedName>
    <definedName name="START_YR">#REF!</definedName>
    <definedName name="StartEnd">#REF!</definedName>
    <definedName name="STAT_CODE">#REF!</definedName>
    <definedName name="STATE">"*READY"</definedName>
    <definedName name="Status">[13]Board!$A$26:$A$29</definedName>
    <definedName name="STD_TEXT_LOOKUP">#REF!</definedName>
    <definedName name="StreamAcronym">#REF!</definedName>
    <definedName name="STRIP">#N/A</definedName>
    <definedName name="STRIPK">#N/A</definedName>
    <definedName name="STRIPL">#N/A</definedName>
    <definedName name="STRIPM">#N/A</definedName>
    <definedName name="STRIPN">#N/A</definedName>
    <definedName name="STRIPP">#N/A</definedName>
    <definedName name="STRIPQ">#N/A</definedName>
    <definedName name="STRIPR">#N/A</definedName>
    <definedName name="STRIPS">#N/A</definedName>
    <definedName name="STRIPT">#N/A</definedName>
    <definedName name="STRIPU">#N/A</definedName>
    <definedName name="STRIPV">#N/A</definedName>
    <definedName name="STRIPW">#N/A</definedName>
    <definedName name="STRIPX">#N/A</definedName>
    <definedName name="Subledger_bal_110100">#REF!</definedName>
    <definedName name="Subledger_bal_110200">#REF!</definedName>
    <definedName name="Subledger_bal_110300">#REF!</definedName>
    <definedName name="Subledger_bal_110400">#REF!</definedName>
    <definedName name="Subledger_bal_140100">#REF!</definedName>
    <definedName name="Subledger_bal_140200">#REF!</definedName>
    <definedName name="Subledger_bal_140300">#REF!</definedName>
    <definedName name="Subledger_bal_140400">#REF!</definedName>
    <definedName name="Subledger_bal_by_bu">#REF!</definedName>
    <definedName name="SubRelease">#REF!</definedName>
    <definedName name="Sum_Allocation_Table">#REF!</definedName>
    <definedName name="Sum_of_Sum_Amount">#REF!</definedName>
    <definedName name="Summary">#REF!</definedName>
    <definedName name="Summary_Forestry">#REF!</definedName>
    <definedName name="Summary_Meter_Readers">#REF!</definedName>
    <definedName name="Summary_Provincial_Lines">#REF!</definedName>
    <definedName name="susp_name">#REF!</definedName>
    <definedName name="t">#REF!</definedName>
    <definedName name="t258areturntotop">#REF!</definedName>
    <definedName name="t258azone1">#REF!</definedName>
    <definedName name="t258azone2">#REF!</definedName>
    <definedName name="t258azone3a">#REF!</definedName>
    <definedName name="t258azone3b">#REF!</definedName>
    <definedName name="t258azone4">#REF!</definedName>
    <definedName name="t258azone5">#REF!</definedName>
    <definedName name="t258azone6">#REF!</definedName>
    <definedName name="t258azone7">#REF!</definedName>
    <definedName name="t258breturntotop">#REF!</definedName>
    <definedName name="t258bzone1">#REF!</definedName>
    <definedName name="t258bzone2">#REF!</definedName>
    <definedName name="t258bzone3a">#REF!</definedName>
    <definedName name="t258bzone3b">#REF!</definedName>
    <definedName name="t258bzone5">#REF!</definedName>
    <definedName name="t258bzone6">#REF!</definedName>
    <definedName name="t258bzone7">#REF!</definedName>
    <definedName name="t258zone4">#REF!</definedName>
    <definedName name="Table_1_b.__Annual_LRAMVA_Breakdown_by_Year_and_Rate_Class">#REF!</definedName>
    <definedName name="Targets">#REF!</definedName>
    <definedName name="Tax">#REF!</definedName>
    <definedName name="Tax_Class">#REF!</definedName>
    <definedName name="Tax_Provision">#REF!</definedName>
    <definedName name="TaxCreditStartRow">#REF!</definedName>
    <definedName name="Taxesbudref">#REF!</definedName>
    <definedName name="TaxLossStartRow">#REF!</definedName>
    <definedName name="TaxProv1">#REF!</definedName>
    <definedName name="TaxProv2">#REF!</definedName>
    <definedName name="TaxProv3">#REF!</definedName>
    <definedName name="TaxProv4">#REF!</definedName>
    <definedName name="TaxProv5">#REF!</definedName>
    <definedName name="TaxProv6">#REF!</definedName>
    <definedName name="taxrate06">#REF!</definedName>
    <definedName name="taxrate08">#REF!</definedName>
    <definedName name="taxrate09">#REF!</definedName>
    <definedName name="taxrate10">#REF!</definedName>
    <definedName name="TB">#REF!</definedName>
    <definedName name="tb_data">#REF!</definedName>
    <definedName name="tb_data_dec_04">#REF!</definedName>
    <definedName name="tb_data_dec_05">#REF!</definedName>
    <definedName name="tb_data_mar_06">#REF!</definedName>
    <definedName name="tb_data_sep_05">#REF!</definedName>
    <definedName name="TB_TAX">#REF!</definedName>
    <definedName name="TBAUG">#REF!</definedName>
    <definedName name="tblBudget">#REF!</definedName>
    <definedName name="tblCCCMAct">#REF!</definedName>
    <definedName name="tblCCCMBudget">#REF!</definedName>
    <definedName name="tblCCCMTime">#REF!</definedName>
    <definedName name="tblCCCMTimeact">#REF!</definedName>
    <definedName name="tblDrivers">#REF!</definedName>
    <definedName name="tblLabor">#REF!</definedName>
    <definedName name="tblNonLabor">#REF!</definedName>
    <definedName name="tblOtherBP">#REF!</definedName>
    <definedName name="tblOutYrly">#REF!</definedName>
    <definedName name="TC_L">#REF!</definedName>
    <definedName name="TC202PrintArea">#REF!</definedName>
    <definedName name="TC212PrintArea">#REF!</definedName>
    <definedName name="TCCommon">#REF!</definedName>
    <definedName name="TCDevelopment">#REF!</definedName>
    <definedName name="TCOperating">#REF!</definedName>
    <definedName name="TCSustainment">#REF!</definedName>
    <definedName name="TDStartRow">#REF!</definedName>
    <definedName name="team10">#REF!</definedName>
    <definedName name="team11">#REF!</definedName>
    <definedName name="team12">#REF!</definedName>
    <definedName name="team2">#REF!</definedName>
    <definedName name="team3">#REF!</definedName>
    <definedName name="team4">#REF!</definedName>
    <definedName name="team5">#REF!</definedName>
    <definedName name="team6">#REF!</definedName>
    <definedName name="team7">#REF!</definedName>
    <definedName name="team8">#REF!</definedName>
    <definedName name="team9">#REF!</definedName>
    <definedName name="TECHAMS">#N/A</definedName>
    <definedName name="temp">#REF!</definedName>
    <definedName name="TEMPA">#REF!</definedName>
    <definedName name="Temps">#REF!</definedName>
    <definedName name="test">#REF!</definedName>
    <definedName name="TEST0">#REF!</definedName>
    <definedName name="TEST1">#REF!</definedName>
    <definedName name="TEST10">#REF!</definedName>
    <definedName name="TEST11">#REF!</definedName>
    <definedName name="TEST12">#REF!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stYear">#REF!</definedName>
    <definedName name="TextRefCopyRangeCount">38</definedName>
    <definedName name="This_Year">#REF!</definedName>
    <definedName name="thou">#REF!</definedName>
    <definedName name="thousand">#REF!</definedName>
    <definedName name="Thousands">#REF!</definedName>
    <definedName name="Tier2_Lookup">#REF!</definedName>
    <definedName name="Tier2_reference">#REF!</definedName>
    <definedName name="Title">#REF!</definedName>
    <definedName name="Title1">#REF!</definedName>
    <definedName name="Title2">#REF!</definedName>
    <definedName name="Title3">#REF!</definedName>
    <definedName name="TM_F">#REF!</definedName>
    <definedName name="TM_L">#REF!</definedName>
    <definedName name="TMCommon">#REF!</definedName>
    <definedName name="TMCustomer">#REF!</definedName>
    <definedName name="TMDevelopment">#REF!</definedName>
    <definedName name="TMOperating">#REF!</definedName>
    <definedName name="TMSustaintment">#REF!</definedName>
    <definedName name="TOTAL">#REF!</definedName>
    <definedName name="Total_Current_Wholesale_Lineplus">#REF!</definedName>
    <definedName name="total_current_wholesale_network">#REF!</definedName>
    <definedName name="total_dept">#REF!</definedName>
    <definedName name="total_manpower">#REF!</definedName>
    <definedName name="total_material">#REF!</definedName>
    <definedName name="total_other">#REF!</definedName>
    <definedName name="total_transportation">#REF!</definedName>
    <definedName name="TotalBudCapOH">#REF!</definedName>
    <definedName name="TOTPG">"1"</definedName>
    <definedName name="TPATH">"C:\Documents and Settings\All Users\Application Data\Symtrax\Compleo Suite 4\Temp\e28ba150-e788-403e-a1b0-986113841a4f"</definedName>
    <definedName name="Trade_Month">#REF!</definedName>
    <definedName name="TRANBUD">#REF!</definedName>
    <definedName name="TRANEND">#REF!</definedName>
    <definedName name="trans_clsfy_110190">#REF!</definedName>
    <definedName name="transportation_costs">#REF!</definedName>
    <definedName name="TRANSTART">#REF!</definedName>
    <definedName name="Trend">#REF!</definedName>
    <definedName name="TrendName">#REF!</definedName>
    <definedName name="TRENDS">#N/A</definedName>
    <definedName name="trendy">#REF!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t">#REF!</definedName>
    <definedName name="ttt">#REF!</definedName>
    <definedName name="tttttt">#REF!</definedName>
    <definedName name="ttype_lookup">#REF!</definedName>
    <definedName name="TWE_adds__fr_MFA_worksheet">#REF!</definedName>
    <definedName name="TxAsOf">#REF!</definedName>
    <definedName name="TxBase">#REF!</definedName>
    <definedName name="TxCriteria">#REF!</definedName>
    <definedName name="TxDx">#REF!</definedName>
    <definedName name="txdx_acdepn_cont_sched">#REF!+#REF!:#REF!</definedName>
    <definedName name="txdx_cip_cont_sched_LTD2006">#REF!</definedName>
    <definedName name="TXDX_CIP_CONT_SCHED_YTD">#REF!</definedName>
    <definedName name="TXDX_CONT_LOOKUP">#REF!</definedName>
    <definedName name="txdx_cost_cont">#REF!</definedName>
    <definedName name="txdx_cost_cont300">#REF!</definedName>
    <definedName name="TXLDCLoad">#REF!</definedName>
    <definedName name="TXLDCRate">#REF!</definedName>
    <definedName name="TxMonthly">#REF!</definedName>
    <definedName name="TxOp">#REF!</definedName>
    <definedName name="TXProrationBase">#REF!</definedName>
    <definedName name="TxTrending">#REF!</definedName>
    <definedName name="u">#REF!</definedName>
    <definedName name="unassigned">#REF!</definedName>
    <definedName name="Union">#REF!</definedName>
    <definedName name="unit_bud">#REF!</definedName>
    <definedName name="unit_fcs">#REF!</definedName>
    <definedName name="Units1">#REF!</definedName>
    <definedName name="Units2">#REF!</definedName>
    <definedName name="Untitled">#REF!</definedName>
    <definedName name="UPDATE">#N/A</definedName>
    <definedName name="Update_Date">#REF!</definedName>
    <definedName name="USDAT">"GRWO19B_1"</definedName>
    <definedName name="usdcad">#REF!</definedName>
    <definedName name="USNAM">"SPRESSEAUL"</definedName>
    <definedName name="usofa">#REF!</definedName>
    <definedName name="Utility">#REF!</definedName>
    <definedName name="utitliy1">#REF!</definedName>
    <definedName name="uu">#REF!</definedName>
    <definedName name="uuu">#REF!</definedName>
    <definedName name="uuuuuu">#REF!</definedName>
    <definedName name="V_Client">#REF!</definedName>
    <definedName name="V_FX_at_Val_Date">#REF!</definedName>
    <definedName name="V_Index_Name">#REF!</definedName>
    <definedName name="V_Index_Table">#REF!</definedName>
    <definedName name="V_Location_Factor_Table">#REF!</definedName>
    <definedName name="V_LOM_Table">#REF!</definedName>
    <definedName name="V_Val_Date">#REF!</definedName>
    <definedName name="V_Val_Period">#REF!</definedName>
    <definedName name="V_Val_Year">#REF!</definedName>
    <definedName name="V_Variable_Table2">#REF!</definedName>
    <definedName name="Volume">OFFSET(#REF!,1,0,COUNT(#REF!),1)</definedName>
    <definedName name="vvvv">#REF!</definedName>
    <definedName name="vvvvv">#REF!</definedName>
    <definedName name="w">#REF!</definedName>
    <definedName name="WAGBENF">#REF!</definedName>
    <definedName name="wagdob">#REF!</definedName>
    <definedName name="wagdobf">#REF!</definedName>
    <definedName name="wageinfl06">#REF!</definedName>
    <definedName name="wageinfl08">#REF!</definedName>
    <definedName name="wageinfl09">#REF!</definedName>
    <definedName name="wageinfl10">#REF!</definedName>
    <definedName name="wageinfla09">#REF!</definedName>
    <definedName name="wageinfla10">#REF!</definedName>
    <definedName name="wagreg">#REF!</definedName>
    <definedName name="wagregf">#REF!</definedName>
    <definedName name="WANG">#N/A</definedName>
    <definedName name="wbs">#REF!</definedName>
    <definedName name="WBSA">#REF!</definedName>
    <definedName name="WBSR">#REF!</definedName>
    <definedName name="we">#REF!,#REF!</definedName>
    <definedName name="wer">#REF!</definedName>
    <definedName name="werere">37348.4370907407</definedName>
    <definedName name="wererere">0.000118634263344575</definedName>
    <definedName name="wererewr">"V2002-03-29"</definedName>
    <definedName name="werewryuyui">"%,FBUSINESS_UNIT,V940"</definedName>
    <definedName name="werwerewrwerwe">#REF!</definedName>
    <definedName name="WIPEOUT">#N/A</definedName>
    <definedName name="WNMENU">#N/A</definedName>
    <definedName name="wo_check">#REF!</definedName>
    <definedName name="Work_Force_Deployment">#REF!</definedName>
    <definedName name="Workforce_Acquisition">#REF!</definedName>
    <definedName name="WorkstreamNames">#REF!</definedName>
    <definedName name="wrn.Aging._.and._.Trend._.Analysis." hidden="1">{#N/A,#N/A,FALSE,"Aging Summary";#N/A,#N/A,FALSE,"Ratio Analysis";#N/A,#N/A,FALSE,"Test 120 Day Accts";#N/A,#N/A,FALSE,"Tickmarks"}</definedName>
    <definedName name="wrn.All._.Total._.Costsl." hidden="1">{"Help Desk",#N/A,FALSE,"Total Costs";"Server Management",#N/A,FALSE,"Total Costs";"Application Management",#N/A,FALSE,"Total Costs"}</definedName>
    <definedName name="wrn.Application._.Management._.Total._.Costs." hidden="1">{"Application Management",#N/A,FALSE,"Total Costs"}</definedName>
    <definedName name="wrn.August._.Ops._.Report." hidden="1">{#N/A,#N/A,FALSE,"Cover";#N/A,#N/A,FALSE,"SLA Performance";#N/A,#N/A,FALSE,"Trouble";#N/A,#N/A,FALSE,"NCONS";#N/A,#N/A,FALSE,"Upgrades";#N/A,#N/A,FALSE,"Dx Projects";#N/A,#N/A,FALSE,"Dx Project Data";#N/A,#N/A,FALSE,"Tx Projects";#N/A,#N/A,FALSE,"Productivity";#N/A,#N/A,FALSE,"Indicators";#N/A,#N/A,FALSE,"Scorecard"}</definedName>
    <definedName name="wrn.fdb1_Imprime_Print." hidden="1">{"fdb1_Rapport_Report",#N/A,FALSE,"Report"}</definedName>
    <definedName name="wrn.fdb2_print_rpt." hidden="1">{"fdb2_print",#N/A,FALSE,"Report"}</definedName>
    <definedName name="wrn.FREELANCER." hidden="1">{#N/A,#N/A,FALSE,"712";#N/A,#N/A,FALSE,"_718";#N/A,#N/A,FALSE,"724";#N/A,#N/A,FALSE,"_751";#N/A,#N/A,FALSE,"_752";#N/A,#N/A,FALSE,"753";#N/A,#N/A,FALSE,"754";#N/A,#N/A,FALSE,"758";#N/A,#N/A,FALSE,"_761";#N/A,#N/A,FALSE,"_769"}</definedName>
    <definedName name="wrn.Help._.Desk._.Total._.Costs." hidden="1">{"Help Desk",#N/A,FALSE,"Total Costs"}</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_BIT"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print._.graphs." hidden="1">{"cap_structure",#N/A,FALSE,"Graph-Mkt Cap";"price",#N/A,FALSE,"Graph-Price";"ebit",#N/A,FALSE,"Graph-EBITDA";"ebitda",#N/A,FALSE,"Graph-EBITDA"}</definedName>
    <definedName name="wrn.print._.raw._.data._.entry." hidden="1">{"inputs raw data",#N/A,TRUE,"INPUT"}</definedName>
    <definedName name="wrn.print._.summary._.sheets." hidden="1">{"summary1",#N/A,TRUE,"Comps";"summary2",#N/A,TRUE,"Comps";"summary3",#N/A,TRUE,"Comps"}</definedName>
    <definedName name="wrn.Server._.Management._.Total._.Costs." hidden="1">{"Server Management",#N/A,FALSE,"Total Costs"}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#REF!</definedName>
    <definedName name="www">#REF!</definedName>
    <definedName name="wwww">#REF!</definedName>
    <definedName name="wwwwww">#REF!</definedName>
    <definedName name="x">#REF!</definedName>
    <definedName name="XCSEDRAW">#N/A</definedName>
    <definedName name="xcvbc">#REF!</definedName>
    <definedName name="XLOAD">#N/A</definedName>
    <definedName name="XPSSBONUS">#N/A</definedName>
    <definedName name="XPSSDRAW">#N/A</definedName>
    <definedName name="xx">#REF!</definedName>
    <definedName name="xxxx">#REF!</definedName>
    <definedName name="xxxxx">#REF!</definedName>
    <definedName name="y">#REF!</definedName>
    <definedName name="Y1_p1a">#REF!</definedName>
    <definedName name="Y1_p2a">#REF!</definedName>
    <definedName name="y2_p1">#REF!</definedName>
    <definedName name="Y2p2">#REF!</definedName>
    <definedName name="Year">#REF!</definedName>
    <definedName name="Year98">#REF!</definedName>
    <definedName name="Year99">!$Z$8:$AN$540</definedName>
    <definedName name="YEB2MAsOf">#REF!</definedName>
    <definedName name="YEB2MTrend">#REF!</definedName>
    <definedName name="YEDxAsOf">#REF!</definedName>
    <definedName name="YEDxTrend">#REF!</definedName>
    <definedName name="YENRPAsOf">#REF!</definedName>
    <definedName name="YENRPTrend">#REF!</definedName>
    <definedName name="YesorNo">#REF!</definedName>
    <definedName name="YETrending">#REF!</definedName>
    <definedName name="YETxAsOf">#REF!</definedName>
    <definedName name="YeTxTrend">#REF!</definedName>
    <definedName name="YRS_LEFT">#REF!</definedName>
    <definedName name="YTD">#REF!</definedName>
    <definedName name="Ytd_620260_620264_in_BMO_tapes">#REF!</definedName>
    <definedName name="YTDBI">#REF!</definedName>
    <definedName name="yy">#REF!</definedName>
    <definedName name="yyy">#REF!</definedName>
    <definedName name="YYYY">"2012"</definedName>
    <definedName name="yyyyyy">#REF!</definedName>
    <definedName name="z">#REF!</definedName>
    <definedName name="ZLOAD">#N/A</definedName>
    <definedName name="zone1">#REF!</definedName>
    <definedName name="zxzxz">#REF!</definedName>
    <definedName name="zz">#REF!</definedName>
    <definedName name="zzzz">#REF!</definedName>
    <definedName name="zz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1" i="1" l="1"/>
  <c r="G49" i="1"/>
  <c r="AD46" i="1"/>
  <c r="Y43" i="1"/>
  <c r="X43" i="1"/>
  <c r="V43" i="1"/>
  <c r="U43" i="1"/>
  <c r="L43" i="1"/>
  <c r="K43" i="1"/>
  <c r="J43" i="1"/>
  <c r="I43" i="1"/>
  <c r="H43" i="1"/>
  <c r="G43" i="1"/>
  <c r="F43" i="1"/>
  <c r="E43" i="1"/>
  <c r="D43" i="1"/>
  <c r="E42" i="1"/>
  <c r="V41" i="1"/>
  <c r="V42" i="1" s="1"/>
  <c r="L41" i="1"/>
  <c r="L42" i="1" s="1"/>
  <c r="K41" i="1"/>
  <c r="K42" i="1" s="1"/>
  <c r="J41" i="1"/>
  <c r="J42" i="1" s="1"/>
  <c r="I41" i="1"/>
  <c r="I42" i="1" s="1"/>
  <c r="G41" i="1"/>
  <c r="G42" i="1" s="1"/>
  <c r="F41" i="1"/>
  <c r="F42" i="1" s="1"/>
  <c r="E41" i="1"/>
  <c r="D41" i="1"/>
  <c r="D42" i="1" s="1"/>
  <c r="S37" i="1"/>
  <c r="W37" i="1" s="1"/>
  <c r="AA37" i="1" s="1"/>
  <c r="AC37" i="1" s="1"/>
  <c r="M37" i="1"/>
  <c r="H37" i="1"/>
  <c r="N37" i="1" s="1"/>
  <c r="R37" i="1" s="1"/>
  <c r="AG37" i="1" s="1"/>
  <c r="M36" i="1"/>
  <c r="S36" i="1" s="1"/>
  <c r="W36" i="1" s="1"/>
  <c r="AA36" i="1" s="1"/>
  <c r="AC36" i="1" s="1"/>
  <c r="H36" i="1"/>
  <c r="N36" i="1" s="1"/>
  <c r="R36" i="1" s="1"/>
  <c r="M35" i="1"/>
  <c r="S35" i="1" s="1"/>
  <c r="W35" i="1" s="1"/>
  <c r="AA35" i="1" s="1"/>
  <c r="AC35" i="1" s="1"/>
  <c r="H35" i="1"/>
  <c r="N35" i="1" s="1"/>
  <c r="R35" i="1" s="1"/>
  <c r="M31" i="1"/>
  <c r="S31" i="1" s="1"/>
  <c r="H31" i="1"/>
  <c r="N31" i="1" s="1"/>
  <c r="M30" i="1"/>
  <c r="S30" i="1" s="1"/>
  <c r="H30" i="1"/>
  <c r="N30" i="1" s="1"/>
  <c r="M29" i="1"/>
  <c r="S29" i="1" s="1"/>
  <c r="W29" i="1" s="1"/>
  <c r="AA29" i="1" s="1"/>
  <c r="L29" i="1"/>
  <c r="H29" i="1"/>
  <c r="N29" i="1" s="1"/>
  <c r="N28" i="1"/>
  <c r="R28" i="1" s="1"/>
  <c r="M28" i="1"/>
  <c r="S28" i="1" s="1"/>
  <c r="W28" i="1" s="1"/>
  <c r="AA28" i="1" s="1"/>
  <c r="H28" i="1"/>
  <c r="M27" i="1"/>
  <c r="S27" i="1" s="1"/>
  <c r="H27" i="1"/>
  <c r="N27" i="1" s="1"/>
  <c r="M26" i="1"/>
  <c r="S26" i="1" s="1"/>
  <c r="H26" i="1"/>
  <c r="N26" i="1" s="1"/>
  <c r="M25" i="1"/>
  <c r="S25" i="1" s="1"/>
  <c r="H25" i="1"/>
  <c r="N25" i="1" s="1"/>
  <c r="M24" i="1"/>
  <c r="S24" i="1" s="1"/>
  <c r="W24" i="1" s="1"/>
  <c r="AA24" i="1" s="1"/>
  <c r="H24" i="1"/>
  <c r="N24" i="1" s="1"/>
  <c r="R24" i="1" s="1"/>
  <c r="M23" i="1"/>
  <c r="S23" i="1" s="1"/>
  <c r="H23" i="1"/>
  <c r="N23" i="1" s="1"/>
  <c r="M22" i="1"/>
  <c r="S22" i="1" s="1"/>
  <c r="W22" i="1" s="1"/>
  <c r="AA22" i="1" s="1"/>
  <c r="H22" i="1"/>
  <c r="N22" i="1" s="1"/>
  <c r="R22" i="1" s="1"/>
  <c r="M21" i="1"/>
  <c r="S21" i="1" s="1"/>
  <c r="H21" i="1"/>
  <c r="N21" i="1" s="1"/>
  <c r="W20" i="1"/>
  <c r="AA20" i="1" s="1"/>
  <c r="S20" i="1"/>
  <c r="M20" i="1"/>
  <c r="H20" i="1"/>
  <c r="N20" i="1" s="1"/>
  <c r="R20" i="1" s="1"/>
  <c r="M19" i="1"/>
  <c r="S19" i="1" s="1"/>
  <c r="W19" i="1" s="1"/>
  <c r="H19" i="1"/>
  <c r="N19" i="1" s="1"/>
  <c r="R19" i="1" s="1"/>
  <c r="Z19" i="1" s="1"/>
  <c r="M18" i="1"/>
  <c r="S18" i="1" s="1"/>
  <c r="W18" i="1" s="1"/>
  <c r="AA18" i="1" s="1"/>
  <c r="H18" i="1"/>
  <c r="N18" i="1" s="1"/>
  <c r="R18" i="1" s="1"/>
  <c r="M17" i="1"/>
  <c r="S17" i="1" s="1"/>
  <c r="W17" i="1" s="1"/>
  <c r="AA17" i="1" s="1"/>
  <c r="H17" i="1"/>
  <c r="N17" i="1" s="1"/>
  <c r="R17" i="1" s="1"/>
  <c r="AF16" i="1"/>
  <c r="S16" i="1"/>
  <c r="S43" i="1" s="1"/>
  <c r="Q41" i="1"/>
  <c r="Q42" i="1" s="1"/>
  <c r="M16" i="1"/>
  <c r="M43" i="1" s="1"/>
  <c r="H16" i="1"/>
  <c r="N16" i="1" s="1"/>
  <c r="N43" i="1" s="1"/>
  <c r="AF15" i="1"/>
  <c r="M15" i="1"/>
  <c r="S15" i="1" s="1"/>
  <c r="W15" i="1" s="1"/>
  <c r="AA15" i="1" s="1"/>
  <c r="H15" i="1"/>
  <c r="N15" i="1" s="1"/>
  <c r="M14" i="1"/>
  <c r="S14" i="1" s="1"/>
  <c r="H14" i="1"/>
  <c r="N14" i="1" s="1"/>
  <c r="M13" i="1"/>
  <c r="S13" i="1" s="1"/>
  <c r="H13" i="1"/>
  <c r="N13" i="1" s="1"/>
  <c r="M12" i="1"/>
  <c r="S12" i="1" s="1"/>
  <c r="H12" i="1"/>
  <c r="N12" i="1" s="1"/>
  <c r="N11" i="1"/>
  <c r="R11" i="1" s="1"/>
  <c r="M11" i="1"/>
  <c r="S11" i="1" s="1"/>
  <c r="W11" i="1" s="1"/>
  <c r="AA11" i="1" s="1"/>
  <c r="H11" i="1"/>
  <c r="P41" i="1"/>
  <c r="P42" i="1" s="1"/>
  <c r="M10" i="1"/>
  <c r="S10" i="1" s="1"/>
  <c r="H10" i="1"/>
  <c r="N10" i="1" s="1"/>
  <c r="S9" i="1"/>
  <c r="W9" i="1" s="1"/>
  <c r="AA9" i="1" s="1"/>
  <c r="M9" i="1"/>
  <c r="H9" i="1"/>
  <c r="N9" i="1" s="1"/>
  <c r="Y41" i="1"/>
  <c r="Y42" i="1" s="1"/>
  <c r="X41" i="1"/>
  <c r="X42" i="1" s="1"/>
  <c r="M8" i="1"/>
  <c r="S8" i="1" s="1"/>
  <c r="H8" i="1"/>
  <c r="H41" i="1" l="1"/>
  <c r="H42" i="1" s="1"/>
  <c r="G50" i="1"/>
  <c r="W21" i="1"/>
  <c r="AA21" i="1" s="1"/>
  <c r="W26" i="1"/>
  <c r="AA26" i="1" s="1"/>
  <c r="W27" i="1"/>
  <c r="AA27" i="1" s="1"/>
  <c r="Z22" i="1"/>
  <c r="AB22" i="1" s="1"/>
  <c r="AC22" i="1" s="1"/>
  <c r="AF22" i="1"/>
  <c r="AG22" i="1" s="1"/>
  <c r="R23" i="1"/>
  <c r="Z35" i="1"/>
  <c r="AD35" i="1" s="1"/>
  <c r="AG35" i="1"/>
  <c r="R9" i="1"/>
  <c r="R31" i="1"/>
  <c r="W23" i="1"/>
  <c r="AA23" i="1" s="1"/>
  <c r="AF24" i="1"/>
  <c r="AG24" i="1" s="1"/>
  <c r="Z24" i="1"/>
  <c r="AB24" i="1" s="1"/>
  <c r="Z36" i="1"/>
  <c r="AD36" i="1" s="1"/>
  <c r="AG36" i="1"/>
  <c r="R16" i="1"/>
  <c r="O43" i="1"/>
  <c r="R15" i="1"/>
  <c r="AF19" i="1"/>
  <c r="AG19" i="1" s="1"/>
  <c r="AA19" i="1"/>
  <c r="Z20" i="1"/>
  <c r="AB20" i="1" s="1"/>
  <c r="AC20" i="1" s="1"/>
  <c r="AF20" i="1"/>
  <c r="AG20" i="1" s="1"/>
  <c r="R29" i="1"/>
  <c r="W30" i="1"/>
  <c r="AA30" i="1" s="1"/>
  <c r="R12" i="1"/>
  <c r="Z17" i="1"/>
  <c r="AF17" i="1"/>
  <c r="AG17" i="1" s="1"/>
  <c r="AB17" i="1"/>
  <c r="AC17" i="1" s="1"/>
  <c r="AF18" i="1"/>
  <c r="AG18" i="1" s="1"/>
  <c r="W14" i="1"/>
  <c r="AA14" i="1" s="1"/>
  <c r="R10" i="1"/>
  <c r="AF11" i="1"/>
  <c r="AG11" i="1" s="1"/>
  <c r="Z11" i="1"/>
  <c r="AB11" i="1" s="1"/>
  <c r="AC11" i="1" s="1"/>
  <c r="R21" i="1"/>
  <c r="W12" i="1"/>
  <c r="AA12" i="1" s="1"/>
  <c r="S41" i="1"/>
  <c r="S42" i="1" s="1"/>
  <c r="R13" i="1"/>
  <c r="W13" i="1"/>
  <c r="AA13" i="1" s="1"/>
  <c r="R25" i="1"/>
  <c r="W25" i="1"/>
  <c r="AA25" i="1" s="1"/>
  <c r="R14" i="1"/>
  <c r="W31" i="1"/>
  <c r="AA31" i="1" s="1"/>
  <c r="R26" i="1"/>
  <c r="R30" i="1"/>
  <c r="M41" i="1"/>
  <c r="M42" i="1" s="1"/>
  <c r="T43" i="1"/>
  <c r="AB19" i="1"/>
  <c r="AF28" i="1"/>
  <c r="AG28" i="1" s="1"/>
  <c r="P43" i="1"/>
  <c r="R27" i="1"/>
  <c r="Z37" i="1"/>
  <c r="AD37" i="1" s="1"/>
  <c r="W10" i="1"/>
  <c r="AA10" i="1" s="1"/>
  <c r="N8" i="1"/>
  <c r="Q43" i="1"/>
  <c r="Z18" i="1"/>
  <c r="AB18" i="1" s="1"/>
  <c r="AC18" i="1" s="1"/>
  <c r="U41" i="1"/>
  <c r="U42" i="1" s="1"/>
  <c r="Z28" i="1"/>
  <c r="AB28" i="1" s="1"/>
  <c r="AC28" i="1" s="1"/>
  <c r="Z30" i="1" l="1"/>
  <c r="AF30" i="1"/>
  <c r="AG30" i="1" s="1"/>
  <c r="AB30" i="1"/>
  <c r="AF21" i="1"/>
  <c r="AG21" i="1" s="1"/>
  <c r="Z21" i="1"/>
  <c r="AB21" i="1" s="1"/>
  <c r="AC21" i="1" s="1"/>
  <c r="AC24" i="1"/>
  <c r="AC30" i="1"/>
  <c r="Z15" i="1"/>
  <c r="AG15" i="1"/>
  <c r="AF29" i="1"/>
  <c r="AG29" i="1" s="1"/>
  <c r="Z29" i="1"/>
  <c r="AB29" i="1" s="1"/>
  <c r="AC29" i="1" s="1"/>
  <c r="AF26" i="1"/>
  <c r="AG26" i="1" s="1"/>
  <c r="Z26" i="1"/>
  <c r="AB26" i="1" s="1"/>
  <c r="AC26" i="1" s="1"/>
  <c r="AF27" i="1"/>
  <c r="AG27" i="1" s="1"/>
  <c r="Z27" i="1"/>
  <c r="AB27" i="1" s="1"/>
  <c r="AC27" i="1" s="1"/>
  <c r="Z9" i="1"/>
  <c r="AB9" i="1" s="1"/>
  <c r="AC9" i="1" s="1"/>
  <c r="AF9" i="1"/>
  <c r="AG9" i="1" s="1"/>
  <c r="AF25" i="1"/>
  <c r="AG25" i="1" s="1"/>
  <c r="Z25" i="1"/>
  <c r="Z31" i="1"/>
  <c r="AF31" i="1"/>
  <c r="AG31" i="1" s="1"/>
  <c r="AB31" i="1"/>
  <c r="AC31" i="1" s="1"/>
  <c r="T41" i="1"/>
  <c r="T42" i="1" s="1"/>
  <c r="W8" i="1"/>
  <c r="AF12" i="1"/>
  <c r="AG12" i="1" s="1"/>
  <c r="Z12" i="1"/>
  <c r="AB12" i="1" s="1"/>
  <c r="AC12" i="1" s="1"/>
  <c r="AD11" i="1"/>
  <c r="AD22" i="1"/>
  <c r="AF10" i="1"/>
  <c r="AG10" i="1" s="1"/>
  <c r="Z10" i="1"/>
  <c r="AA46" i="1"/>
  <c r="AD17" i="1"/>
  <c r="AD18" i="1"/>
  <c r="W16" i="1"/>
  <c r="Z13" i="1"/>
  <c r="AF13" i="1"/>
  <c r="AG13" i="1" s="1"/>
  <c r="Z14" i="1"/>
  <c r="AF14" i="1"/>
  <c r="AG14" i="1" s="1"/>
  <c r="AD20" i="1"/>
  <c r="AG16" i="1"/>
  <c r="R43" i="1"/>
  <c r="Z16" i="1"/>
  <c r="Z23" i="1"/>
  <c r="AF23" i="1"/>
  <c r="AG23" i="1" s="1"/>
  <c r="O41" i="1"/>
  <c r="O42" i="1" s="1"/>
  <c r="R8" i="1"/>
  <c r="N41" i="1"/>
  <c r="N42" i="1" s="1"/>
  <c r="AC19" i="1"/>
  <c r="AD19" i="1" s="1"/>
  <c r="Z46" i="1" l="1"/>
  <c r="AB25" i="1"/>
  <c r="AA8" i="1"/>
  <c r="W41" i="1"/>
  <c r="W42" i="1" s="1"/>
  <c r="W43" i="1"/>
  <c r="AA16" i="1"/>
  <c r="AB15" i="1"/>
  <c r="AC15" i="1" s="1"/>
  <c r="AD15" i="1" s="1"/>
  <c r="AD9" i="1"/>
  <c r="AD23" i="1"/>
  <c r="Z43" i="1"/>
  <c r="AB10" i="1"/>
  <c r="AC10" i="1" s="1"/>
  <c r="AD10" i="1" s="1"/>
  <c r="AD12" i="1"/>
  <c r="AB14" i="1"/>
  <c r="AC14" i="1" s="1"/>
  <c r="AD14" i="1" s="1"/>
  <c r="AB13" i="1"/>
  <c r="AC13" i="1" s="1"/>
  <c r="AD13" i="1" s="1"/>
  <c r="R41" i="1"/>
  <c r="R42" i="1" s="1"/>
  <c r="AF8" i="1"/>
  <c r="AG8" i="1" s="1"/>
  <c r="Z8" i="1"/>
  <c r="AB23" i="1"/>
  <c r="AC23" i="1" s="1"/>
  <c r="AB16" i="1"/>
  <c r="AB43" i="1" s="1"/>
  <c r="AA43" i="1" l="1"/>
  <c r="AC16" i="1"/>
  <c r="Z41" i="1"/>
  <c r="Z42" i="1" s="1"/>
  <c r="Z45" i="1"/>
  <c r="AB8" i="1"/>
  <c r="AA41" i="1"/>
  <c r="AA42" i="1" s="1"/>
  <c r="AA45" i="1"/>
  <c r="AC25" i="1"/>
  <c r="AC46" i="1" s="1"/>
  <c r="AB46" i="1"/>
  <c r="AB41" i="1" l="1"/>
  <c r="AB42" i="1" s="1"/>
  <c r="AB45" i="1"/>
  <c r="AC8" i="1"/>
  <c r="AC43" i="1"/>
  <c r="AD16" i="1"/>
  <c r="AD43" i="1" s="1"/>
  <c r="AC41" i="1" l="1"/>
  <c r="AC42" i="1" s="1"/>
  <c r="AC45" i="1"/>
  <c r="AD8" i="1"/>
  <c r="AD45" i="1" l="1"/>
  <c r="AD41" i="1"/>
  <c r="AD4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KARAM Kareen</author>
  </authors>
  <commentList>
    <comment ref="O12" authorId="0" shapeId="0" xr:uid="{A82371D6-436E-4FA5-8648-B69816BD7037}">
      <text>
        <r>
          <rPr>
            <b/>
            <sz val="9"/>
            <color indexed="81"/>
            <rFont val="Tahoma"/>
            <family val="2"/>
          </rPr>
          <t>KARAM Kareen:</t>
        </r>
        <r>
          <rPr>
            <sz val="9"/>
            <color indexed="81"/>
            <rFont val="Tahoma"/>
            <family val="2"/>
          </rPr>
          <t xml:space="preserve">
from Bonnies schedule
</t>
        </r>
      </text>
    </comment>
    <comment ref="T12" authorId="0" shapeId="0" xr:uid="{9D1B986A-5345-4635-B5B0-28D2FF6FFE3F}">
      <text>
        <r>
          <rPr>
            <b/>
            <sz val="9"/>
            <color indexed="81"/>
            <rFont val="Tahoma"/>
            <family val="2"/>
          </rPr>
          <t>KARAM Kareen:</t>
        </r>
        <r>
          <rPr>
            <sz val="9"/>
            <color indexed="81"/>
            <rFont val="Tahoma"/>
            <family val="2"/>
          </rPr>
          <t xml:space="preserve">
from Bonnies schedule </t>
        </r>
      </text>
    </comment>
  </commentList>
</comments>
</file>

<file path=xl/sharedStrings.xml><?xml version="1.0" encoding="utf-8"?>
<sst xmlns="http://schemas.openxmlformats.org/spreadsheetml/2006/main" count="98" uniqueCount="73">
  <si>
    <t>Projected Interest on Dec-31-23 Balances</t>
  </si>
  <si>
    <t>2.1.7 RRR</t>
  </si>
  <si>
    <t>Account Descriptions</t>
  </si>
  <si>
    <t>Account Number</t>
  </si>
  <si>
    <t>Opening Principal Amounts as of Jan-1-22</t>
  </si>
  <si>
    <t>Transactions(1) Debit / (Credit) during 2022</t>
  </si>
  <si>
    <t>OEB-Approved Disposition during 2022</t>
  </si>
  <si>
    <t>Principal Adjustments during 2022</t>
  </si>
  <si>
    <t>Closing Principal Balance as of Dec-31-22</t>
  </si>
  <si>
    <t>Opening Interest Amounts as of Jan-1-22</t>
  </si>
  <si>
    <t>Interest Jan-1 to Dec-31-22</t>
  </si>
  <si>
    <t>Interest Adjustments(1) during 2022</t>
  </si>
  <si>
    <t>Closing Interest Amounts as of Dec-31-22</t>
  </si>
  <si>
    <t>Opening Principal Amounts as of Jan-1-23</t>
  </si>
  <si>
    <t>Transactions Debit / (Credit) during 2023</t>
  </si>
  <si>
    <t>OEB-Approved Disposition during 2023</t>
  </si>
  <si>
    <t>Principal Adjustments(1) for 2023</t>
  </si>
  <si>
    <t>Closing Principal Balance as of Dec-31-23</t>
  </si>
  <si>
    <t>Opening Interest Amounts as of Jan-1-23</t>
  </si>
  <si>
    <t>Interest Jan-1 to Dec-31-23</t>
  </si>
  <si>
    <t>Interest Adjustments(1) during 2023</t>
  </si>
  <si>
    <t>Closing Interest Amounts as of Dec-31-23</t>
  </si>
  <si>
    <t>Principal Disposition during 2024 - instructed by  OEB</t>
  </si>
  <si>
    <t>Interest Disposition during 2024- instructed by  OEB</t>
  </si>
  <si>
    <t>Closing Principal Balances as of Dec 31-23 Adjusted for Dispositions during 2024</t>
  </si>
  <si>
    <t>Closing Interest Balances as of Dec 31-23 Adjusted for Dispositions during 2024</t>
  </si>
  <si>
    <t>Projected Interest  from Jan 1, 2024 to December 31, 2024 on  Dec 31-23 balance adjusted for disposition during 2024 (2)</t>
  </si>
  <si>
    <t>Total Interest</t>
  </si>
  <si>
    <t>Total Claim</t>
  </si>
  <si>
    <t>Accounts To Dispose
Yes/No</t>
  </si>
  <si>
    <t>As of Dec 31-23</t>
  </si>
  <si>
    <t>Variance                           RRR vs. 2023 Balance                        (Principal + Interest)</t>
  </si>
  <si>
    <t>Claim before Forecasted Transactions</t>
  </si>
  <si>
    <t>Group 1 Accounts</t>
  </si>
  <si>
    <t>LV Variance Account</t>
  </si>
  <si>
    <t>Yes</t>
  </si>
  <si>
    <t>Smart Metering Entity Charge Variance Account</t>
  </si>
  <si>
    <r>
      <t>RSVA - Wholesale Market Service Charge</t>
    </r>
    <r>
      <rPr>
        <vertAlign val="superscript"/>
        <sz val="11"/>
        <rFont val="Arial"/>
        <family val="2"/>
      </rPr>
      <t>5</t>
    </r>
  </si>
  <si>
    <r>
      <t>Variance WMS – Sub-account CBR Class A</t>
    </r>
    <r>
      <rPr>
        <vertAlign val="superscript"/>
        <sz val="11"/>
        <rFont val="Arial"/>
        <family val="2"/>
      </rPr>
      <t>5</t>
    </r>
  </si>
  <si>
    <t>No</t>
  </si>
  <si>
    <r>
      <t>Variance WMS – Sub-account CBR Class B</t>
    </r>
    <r>
      <rPr>
        <vertAlign val="superscript"/>
        <sz val="11"/>
        <rFont val="Arial"/>
        <family val="2"/>
      </rPr>
      <t>5</t>
    </r>
  </si>
  <si>
    <t>RSVA - Retail Transmission Network Charge</t>
  </si>
  <si>
    <t>RSVA - Retail Transmission Connection Charge</t>
  </si>
  <si>
    <r>
      <t>RSVA - Power (excluding Global Adjustment)</t>
    </r>
    <r>
      <rPr>
        <vertAlign val="superscript"/>
        <sz val="11"/>
        <rFont val="Arial"/>
        <family val="2"/>
      </rPr>
      <t>4</t>
    </r>
  </si>
  <si>
    <r>
      <t xml:space="preserve">RSVA - Global Adjustment </t>
    </r>
    <r>
      <rPr>
        <vertAlign val="superscript"/>
        <sz val="11"/>
        <rFont val="Arial"/>
        <family val="2"/>
      </rPr>
      <t>4</t>
    </r>
  </si>
  <si>
    <r>
      <t>Disposition and Recovery/Refund of Regulatory Balances (2015)</t>
    </r>
    <r>
      <rPr>
        <vertAlign val="superscript"/>
        <sz val="11"/>
        <rFont val="Arial"/>
        <family val="2"/>
      </rPr>
      <t>3</t>
    </r>
  </si>
  <si>
    <t>Disposition and Recovery/Refund of Regulatory Balances (2016)</t>
  </si>
  <si>
    <t>Disposition and Recovery/Refund of Regulatory Balances (2017)-Haldimand</t>
  </si>
  <si>
    <t xml:space="preserve">Disposition and Recovery/Refund of Regulatory Balances (2018) </t>
  </si>
  <si>
    <t>Disposition and Recovery/Refund of Regulatory Balances (2019) - HONI</t>
  </si>
  <si>
    <t>Disposition and Recovery/Refund of Regulatory Balances (2020)</t>
  </si>
  <si>
    <t xml:space="preserve">Disposition and Recovery/Refund of Regulatory Balances (2021) - HONI and Acquired LDCs </t>
  </si>
  <si>
    <t>Disposition and Recovery/Refund of Regulatory Balances (2021) - OPDC PDI</t>
  </si>
  <si>
    <t>Disposition and Recovery/Refund of Regulatory Balances (2021) - DTA -HONI</t>
  </si>
  <si>
    <t>Disposition and Recovery/Refund of Regulatory Balances (2022)-Acquired LDCs Group 2</t>
  </si>
  <si>
    <t>Disposition and Recovery/Refund of Regulatory Balances (2022)-Acquired LDCs LRAMVA</t>
  </si>
  <si>
    <t>Disposition and Recovery/Refund of Regulatory Balances (2022)-CGAAP-Woodstock</t>
  </si>
  <si>
    <t>Disposition and Recovery/Refund of Regulatory Balances (2022) CGAAP-OPDC</t>
  </si>
  <si>
    <t>Disposition and Recovery/Refund of Regulatory Balances (2023) HONI and LDCs</t>
  </si>
  <si>
    <t>Disposition and Recovery/Refund of Regulatory Balances (2023) OPDC PDI</t>
  </si>
  <si>
    <t>Refer to the Filing Requirements for disposition eligibility.</t>
  </si>
  <si>
    <t>Group 1 Sub-Total (including Account 1589 - Global Adjustment)</t>
  </si>
  <si>
    <t>Group 1 Sub-Total (excluding Account 1589 - Global Adjustment)</t>
  </si>
  <si>
    <t xml:space="preserve">RSVA - Global Adjustment </t>
  </si>
  <si>
    <t>Total Regulatory Accounts Seeking Disposition – Group 1</t>
  </si>
  <si>
    <t xml:space="preserve">Total Regulatory Accounts Not Seeking Disposition – Group 1 </t>
  </si>
  <si>
    <t>For all OEB-Approved dispositions, please ensure that the disposition amount has the same sign (e.g: debit balances are to have a positive figure and credit balance are to have a negative figure) as per the related OEB decision.</t>
  </si>
  <si>
    <t xml:space="preserve"> Please provide explanations for the nature of the adjustments.  If the adjustment relates to previously OEB-Approved disposed balances, please provide amounts for adjustments and include supporting documentations.</t>
  </si>
  <si>
    <t xml:space="preserve"> 1) If the LDC’s rate year begins on January 1, 2021, the projected interest is recorded from January 1, 2020 to December 31, 2020 on the December 31, 2019 balances adjusted to remove balances approved for disposition in the 2020 rate decision. 
 2) If the LDC’s rate year begins on May 1, 2021, the projected interest is recorded from January 1, 2020 to April 30, 2021 on the December 31, 2019 balances adjusted to remove balances approved for disposition in the 2020 rate decision. </t>
  </si>
  <si>
    <t>The individual sub-accounts as well as the total for all Account 1595 sub-accounts is to agree to the RRR data.  Differences need to be explained. For each Account 1595 sub-account, the transfer of the balance approved for disposition into Account 1595 is to be recorded in "OEB Approved Disposition" column. The recovery/refund is to be recorded in the "Transaction" column. Any vintage year of Account 1595 is only to be disposed once on a final basis. No further dispositions of these accounts are generally expected thereafter, unless justified by the distributor.
Refer to Filing Requirements for disposition eligibility of the sub-accounts. Select "yes" column BU if the sub-account is requested for disposition. Note that Accounts 1595 (2018) and (2019) will not be eligilble for disposition in the 2021 rate application.</t>
  </si>
  <si>
    <t>New accounting guidance effective January 1, 2019 for Accounts 1588 and 1589 was issued Feb. 21, 2019 titled Accounting Procedures Handbook Update - Accounting Guidance Related to Commodity Pass-Through Accounts 1588 &amp; 1589. The amount in the "Transactions" column in this DVA Continuity Schedule are to equal the transactions in the General Ledger (excluding any amounts approved for disposition, which is shown separately in the "OEB Approved Disposition" columns). Any true-ups/adjustments/reversals needed to derive the claim amount must be shown separately in the "Principal Adjustments" columns of this DVA Continuity Schedule.</t>
  </si>
  <si>
    <t>Account 1580 RSVA WMS balance inputted into this schedule is to exclude any amounts relating to CBR. CBR amounts are to be inputted into Account 1580, sub-accounts CBR Class A and Class B separately.  There is no disposition of Account 1580, sub-account CBR Class A, accounting guidance for this sub-account is to be followed. If a balance exists for Account 1580, sub-account CBR Class A as at Dec. 31, 2018, the balance must be explained.</t>
  </si>
  <si>
    <t>RRR balance for Account 1580 RSVA - Wholesale Market Service Charge should equal to the control account as reported in the RRR. This would include the balance for Account 1580,Variance WMS – Sub-account CBR Class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</si>
</sst>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quot;$&quot;#,##0;[Red]\-&quot;$&quot;#,##0"/>
    <numFmt numFmtId="166" formatCode="&quot;$&quot;#,##0.00;[Red]\-&quot;$&quot;#,##0.00"/>
  </numFmts>
  <fonts count="22"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color rgb="FFFF0000"/>
      <name val="Arial"/>
      <family val="2"/>
    </font>
    <font>
      <b/>
      <sz val="11"/>
      <name val="Arial"/>
      <family val="2"/>
    </font>
    <font>
      <b/>
      <sz val="22"/>
      <name val="Book Antiqua"/>
      <family val="1"/>
    </font>
    <font>
      <sz val="22"/>
      <name val="Book Antiqua"/>
      <family val="1"/>
    </font>
    <font>
      <sz val="10"/>
      <color rgb="FFFF0000"/>
      <name val="Arial"/>
      <family val="2"/>
    </font>
    <font>
      <b/>
      <sz val="16"/>
      <name val="Book Antiqua"/>
      <family val="1"/>
    </font>
    <font>
      <b/>
      <sz val="10"/>
      <name val="Book Antiqua"/>
      <family val="1"/>
    </font>
    <font>
      <sz val="10"/>
      <name val="Book Antiqua"/>
      <family val="1"/>
    </font>
    <font>
      <b/>
      <sz val="18"/>
      <name val="Arial"/>
      <family val="2"/>
    </font>
    <font>
      <sz val="11"/>
      <name val="Arial"/>
      <family val="2"/>
    </font>
    <font>
      <b/>
      <sz val="11"/>
      <color theme="1"/>
      <name val="Arial"/>
      <family val="2"/>
    </font>
    <font>
      <vertAlign val="superscript"/>
      <sz val="11"/>
      <name val="Arial"/>
      <family val="2"/>
    </font>
    <font>
      <i/>
      <sz val="11"/>
      <color rgb="FFFF0000"/>
      <name val="Arial"/>
      <family val="2"/>
    </font>
    <font>
      <b/>
      <sz val="10"/>
      <color rgb="FFFF0000"/>
      <name val="Arial"/>
      <family val="2"/>
    </font>
    <font>
      <sz val="11"/>
      <color rgb="FFFF0000"/>
      <name val="Arial"/>
      <family val="2"/>
    </font>
    <font>
      <b/>
      <sz val="10"/>
      <name val="Arial"/>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rgb="FFEBF1DE"/>
        <bgColor indexed="64"/>
      </patternFill>
    </fill>
    <fill>
      <patternFill patternType="solid">
        <fgColor rgb="FFA6A6A6"/>
        <bgColor indexed="64"/>
      </patternFill>
    </fill>
    <fill>
      <patternFill patternType="solid">
        <fgColor theme="4" tint="0.79998168889431442"/>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auto="1"/>
      </right>
      <top/>
      <bottom/>
      <diagonal/>
    </border>
    <border>
      <left style="thin">
        <color indexed="64"/>
      </left>
      <right/>
      <top/>
      <bottom/>
      <diagonal/>
    </border>
    <border>
      <left style="medium">
        <color indexed="64"/>
      </left>
      <right style="medium">
        <color indexed="64"/>
      </right>
      <top/>
      <bottom/>
      <diagonal/>
    </border>
    <border>
      <left style="thin">
        <color auto="1"/>
      </left>
      <right/>
      <top/>
      <bottom style="medium">
        <color indexed="12"/>
      </bottom>
      <diagonal/>
    </border>
    <border>
      <left/>
      <right/>
      <top/>
      <bottom style="medium">
        <color indexed="12"/>
      </bottom>
      <diagonal/>
    </border>
    <border>
      <left style="medium">
        <color indexed="64"/>
      </left>
      <right/>
      <top/>
      <bottom style="medium">
        <color indexed="12"/>
      </bottom>
      <diagonal/>
    </border>
    <border>
      <left/>
      <right style="medium">
        <color indexed="64"/>
      </right>
      <top/>
      <bottom style="medium">
        <color indexed="12"/>
      </bottom>
      <diagonal/>
    </border>
    <border>
      <left style="medium">
        <color indexed="64"/>
      </left>
      <right style="medium">
        <color indexed="64"/>
      </right>
      <top/>
      <bottom style="medium">
        <color indexed="39"/>
      </bottom>
      <diagonal/>
    </border>
    <border>
      <left style="thin">
        <color auto="1"/>
      </left>
      <right/>
      <top style="medium">
        <color indexed="12"/>
      </top>
      <bottom/>
      <diagonal/>
    </border>
    <border>
      <left/>
      <right style="medium">
        <color indexed="64"/>
      </right>
      <top style="medium">
        <color indexed="12"/>
      </top>
      <bottom/>
      <diagonal/>
    </border>
    <border>
      <left style="thin">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style="medium">
        <color indexed="9"/>
      </right>
      <top style="medium">
        <color indexed="9"/>
      </top>
      <bottom style="medium">
        <color indexed="9"/>
      </bottom>
      <diagonal/>
    </border>
    <border>
      <left style="medium">
        <color indexed="64"/>
      </left>
      <right style="medium">
        <color indexed="9"/>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style="medium">
        <color indexed="9"/>
      </right>
      <top style="medium">
        <color indexed="9"/>
      </top>
      <bottom style="medium">
        <color indexed="9"/>
      </bottom>
      <diagonal/>
    </border>
    <border>
      <left style="medium">
        <color indexed="64"/>
      </left>
      <right/>
      <top style="thin">
        <color theme="0"/>
      </top>
      <bottom style="thin">
        <color theme="0"/>
      </bottom>
      <diagonal/>
    </border>
    <border>
      <left style="medium">
        <color indexed="9"/>
      </left>
      <right style="medium">
        <color indexed="9"/>
      </right>
      <top style="medium">
        <color indexed="9"/>
      </top>
      <bottom/>
      <diagonal/>
    </border>
    <border>
      <left style="thin">
        <color indexed="64"/>
      </left>
      <right style="medium">
        <color indexed="9"/>
      </right>
      <top style="medium">
        <color indexed="9"/>
      </top>
      <bottom style="medium">
        <color indexed="9"/>
      </bottom>
      <diagonal/>
    </border>
    <border>
      <left/>
      <right style="medium">
        <color indexed="9"/>
      </right>
      <top/>
      <bottom style="medium">
        <color indexed="9"/>
      </bottom>
      <diagonal/>
    </border>
    <border>
      <left style="medium">
        <color indexed="64"/>
      </left>
      <right style="medium">
        <color indexed="64"/>
      </right>
      <top style="medium">
        <color indexed="9"/>
      </top>
      <bottom/>
      <diagonal/>
    </border>
    <border>
      <left style="medium">
        <color indexed="64"/>
      </left>
      <right/>
      <top/>
      <bottom style="medium">
        <color indexed="64"/>
      </bottom>
      <diagonal/>
    </border>
    <border>
      <left/>
      <right style="medium">
        <color indexed="64"/>
      </right>
      <top/>
      <bottom style="medium">
        <color auto="1"/>
      </bottom>
      <diagonal/>
    </border>
    <border>
      <left style="thin">
        <color indexed="64"/>
      </left>
      <right/>
      <top style="medium">
        <color indexed="9"/>
      </top>
      <bottom style="medium">
        <color auto="1"/>
      </bottom>
      <diagonal/>
    </border>
    <border>
      <left/>
      <right/>
      <top/>
      <bottom style="medium">
        <color auto="1"/>
      </bottom>
      <diagonal/>
    </border>
    <border>
      <left style="medium">
        <color indexed="64"/>
      </left>
      <right/>
      <top style="medium">
        <color indexed="9"/>
      </top>
      <bottom style="medium">
        <color indexed="64"/>
      </bottom>
      <diagonal/>
    </border>
    <border>
      <left style="medium">
        <color indexed="64"/>
      </left>
      <right style="medium">
        <color indexed="64"/>
      </right>
      <top style="medium">
        <color indexed="9"/>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cellStyleXfs>
  <cellXfs count="156">
    <xf numFmtId="0" fontId="0" fillId="0" borderId="0" xfId="0"/>
    <xf numFmtId="164" fontId="0" fillId="0" borderId="0" xfId="0" applyNumberFormat="1"/>
    <xf numFmtId="165" fontId="0" fillId="0" borderId="0" xfId="0" applyNumberFormat="1"/>
    <xf numFmtId="43" fontId="0" fillId="0" borderId="0" xfId="0" applyNumberFormat="1"/>
    <xf numFmtId="0" fontId="4" fillId="0" borderId="0" xfId="2" applyFont="1"/>
    <xf numFmtId="0" fontId="5" fillId="0" borderId="0" xfId="2" applyFont="1" applyAlignment="1">
      <alignment wrapText="1"/>
    </xf>
    <xf numFmtId="0" fontId="7" fillId="0" borderId="4" xfId="2" applyFont="1" applyBorder="1" applyAlignment="1">
      <alignment horizontal="center"/>
    </xf>
    <xf numFmtId="0" fontId="7" fillId="0" borderId="3" xfId="2" applyFont="1" applyBorder="1"/>
    <xf numFmtId="0" fontId="8" fillId="0" borderId="0" xfId="2" applyFont="1"/>
    <xf numFmtId="0" fontId="3" fillId="0" borderId="0" xfId="2"/>
    <xf numFmtId="0" fontId="12" fillId="0" borderId="5" xfId="2" applyFont="1" applyBorder="1" applyAlignment="1">
      <alignment vertical="center"/>
    </xf>
    <xf numFmtId="0" fontId="13" fillId="0" borderId="6" xfId="2" applyFont="1" applyBorder="1"/>
    <xf numFmtId="43" fontId="13" fillId="0" borderId="19" xfId="1" applyFont="1" applyFill="1" applyBorder="1" applyProtection="1"/>
    <xf numFmtId="43" fontId="13" fillId="0" borderId="0" xfId="1" applyFont="1" applyFill="1" applyBorder="1" applyProtection="1"/>
    <xf numFmtId="43" fontId="3" fillId="0" borderId="0" xfId="1" applyFont="1" applyFill="1" applyBorder="1" applyAlignment="1" applyProtection="1">
      <alignment wrapText="1"/>
    </xf>
    <xf numFmtId="43" fontId="5" fillId="0" borderId="0" xfId="1" applyFont="1" applyFill="1" applyBorder="1" applyAlignment="1" applyProtection="1">
      <alignment horizontal="center" vertical="center" wrapText="1"/>
    </xf>
    <xf numFmtId="43" fontId="13" fillId="0" borderId="10" xfId="1" applyFont="1" applyFill="1" applyBorder="1" applyProtection="1"/>
    <xf numFmtId="43" fontId="5" fillId="0" borderId="11" xfId="1" applyFont="1" applyFill="1" applyBorder="1" applyAlignment="1" applyProtection="1">
      <alignment horizontal="center" vertical="center" wrapText="1"/>
    </xf>
    <xf numFmtId="43" fontId="3" fillId="0" borderId="5" xfId="1" applyFont="1" applyFill="1" applyBorder="1" applyAlignment="1" applyProtection="1">
      <alignment wrapText="1"/>
    </xf>
    <xf numFmtId="43" fontId="3" fillId="0" borderId="8" xfId="1" applyFont="1" applyFill="1" applyBorder="1" applyAlignment="1" applyProtection="1">
      <alignment wrapText="1"/>
    </xf>
    <xf numFmtId="43" fontId="3" fillId="0" borderId="9" xfId="1" applyFont="1" applyFill="1" applyBorder="1" applyProtection="1"/>
    <xf numFmtId="43" fontId="3" fillId="0" borderId="8" xfId="1" applyFont="1" applyBorder="1" applyProtection="1"/>
    <xf numFmtId="43" fontId="3" fillId="0" borderId="6" xfId="1" applyFont="1" applyBorder="1" applyProtection="1"/>
    <xf numFmtId="166" fontId="3" fillId="0" borderId="10" xfId="2" applyNumberFormat="1" applyBorder="1"/>
    <xf numFmtId="165" fontId="3" fillId="0" borderId="9" xfId="2" applyNumberFormat="1" applyBorder="1" applyProtection="1">
      <protection locked="0"/>
    </xf>
    <xf numFmtId="165" fontId="13" fillId="0" borderId="20" xfId="2" applyNumberFormat="1" applyFont="1" applyBorder="1"/>
    <xf numFmtId="165" fontId="8" fillId="0" borderId="0" xfId="2" applyNumberFormat="1" applyFont="1"/>
    <xf numFmtId="0" fontId="13" fillId="0" borderId="10" xfId="2" applyFont="1" applyBorder="1" applyAlignment="1">
      <alignment horizontal="left"/>
    </xf>
    <xf numFmtId="0" fontId="13" fillId="0" borderId="11" xfId="2" applyFont="1" applyBorder="1" applyAlignment="1">
      <alignment horizontal="center"/>
    </xf>
    <xf numFmtId="164" fontId="13" fillId="3" borderId="21" xfId="1" applyNumberFormat="1" applyFont="1" applyFill="1" applyBorder="1" applyProtection="1"/>
    <xf numFmtId="164" fontId="13" fillId="3" borderId="22" xfId="1" applyNumberFormat="1" applyFont="1" applyFill="1" applyBorder="1" applyProtection="1"/>
    <xf numFmtId="164" fontId="13" fillId="3" borderId="23" xfId="1" applyNumberFormat="1" applyFont="1" applyFill="1" applyBorder="1" applyProtection="1"/>
    <xf numFmtId="164" fontId="13" fillId="2" borderId="23" xfId="1" applyNumberFormat="1" applyFont="1" applyFill="1" applyBorder="1" applyProtection="1">
      <protection locked="0"/>
    </xf>
    <xf numFmtId="164" fontId="13" fillId="0" borderId="0" xfId="1" applyNumberFormat="1" applyFont="1" applyFill="1" applyBorder="1" applyProtection="1"/>
    <xf numFmtId="164" fontId="13" fillId="0" borderId="10" xfId="1" applyNumberFormat="1" applyFont="1" applyFill="1" applyBorder="1" applyProtection="1"/>
    <xf numFmtId="164" fontId="13" fillId="0" borderId="23" xfId="1" applyNumberFormat="1" applyFont="1" applyFill="1" applyBorder="1" applyProtection="1"/>
    <xf numFmtId="164" fontId="13" fillId="0" borderId="11" xfId="1" applyNumberFormat="1" applyFont="1" applyFill="1" applyBorder="1" applyProtection="1"/>
    <xf numFmtId="164" fontId="13" fillId="2" borderId="24" xfId="1" applyNumberFormat="1" applyFont="1" applyFill="1" applyBorder="1" applyProtection="1">
      <protection locked="0"/>
    </xf>
    <xf numFmtId="164" fontId="13" fillId="2" borderId="25" xfId="1" applyNumberFormat="1" applyFont="1" applyFill="1" applyBorder="1" applyProtection="1">
      <protection locked="0"/>
    </xf>
    <xf numFmtId="164" fontId="13" fillId="2" borderId="26" xfId="1" applyNumberFormat="1" applyFont="1" applyFill="1" applyBorder="1" applyProtection="1">
      <protection locked="0"/>
    </xf>
    <xf numFmtId="164" fontId="13" fillId="0" borderId="11" xfId="1" applyNumberFormat="1" applyFont="1" applyBorder="1" applyProtection="1"/>
    <xf numFmtId="164" fontId="14" fillId="4" borderId="27" xfId="1" applyNumberFormat="1" applyFont="1" applyFill="1" applyBorder="1" applyAlignment="1" applyProtection="1">
      <alignment horizontal="center" vertical="center"/>
      <protection locked="0"/>
    </xf>
    <xf numFmtId="37" fontId="13" fillId="2" borderId="25" xfId="2" applyNumberFormat="1" applyFont="1" applyFill="1" applyBorder="1" applyProtection="1">
      <protection locked="0"/>
    </xf>
    <xf numFmtId="164" fontId="1" fillId="0" borderId="11" xfId="1" applyNumberFormat="1" applyFont="1" applyBorder="1"/>
    <xf numFmtId="164" fontId="8" fillId="0" borderId="0" xfId="1" applyNumberFormat="1" applyFont="1"/>
    <xf numFmtId="164" fontId="0" fillId="0" borderId="0" xfId="1" applyNumberFormat="1" applyFont="1"/>
    <xf numFmtId="164" fontId="13" fillId="3" borderId="28" xfId="1" applyNumberFormat="1" applyFont="1" applyFill="1" applyBorder="1" applyProtection="1"/>
    <xf numFmtId="164" fontId="13" fillId="3" borderId="29" xfId="1" applyNumberFormat="1" applyFont="1" applyFill="1" applyBorder="1" applyProtection="1"/>
    <xf numFmtId="43" fontId="13" fillId="3" borderId="29" xfId="1" applyFont="1" applyFill="1" applyBorder="1" applyProtection="1"/>
    <xf numFmtId="43" fontId="13" fillId="3" borderId="23" xfId="1" applyFont="1" applyFill="1" applyBorder="1" applyProtection="1"/>
    <xf numFmtId="43" fontId="13" fillId="2" borderId="23" xfId="1" applyFont="1" applyFill="1" applyBorder="1" applyProtection="1">
      <protection locked="0"/>
    </xf>
    <xf numFmtId="43" fontId="13" fillId="0" borderId="23" xfId="1" applyFont="1" applyFill="1" applyBorder="1" applyProtection="1"/>
    <xf numFmtId="43" fontId="13" fillId="0" borderId="11" xfId="1" applyFont="1" applyFill="1" applyBorder="1" applyProtection="1"/>
    <xf numFmtId="43" fontId="13" fillId="2" borderId="24" xfId="1" applyFont="1" applyFill="1" applyBorder="1" applyProtection="1">
      <protection locked="0"/>
    </xf>
    <xf numFmtId="0" fontId="8" fillId="0" borderId="0" xfId="3" applyFont="1"/>
    <xf numFmtId="0" fontId="13" fillId="0" borderId="10" xfId="4" applyFont="1" applyBorder="1" applyAlignment="1">
      <alignment horizontal="left" wrapText="1"/>
    </xf>
    <xf numFmtId="0" fontId="13" fillId="0" borderId="11" xfId="2" applyFont="1" applyBorder="1" applyAlignment="1">
      <alignment horizontal="center" vertical="top"/>
    </xf>
    <xf numFmtId="0" fontId="14" fillId="4" borderId="27" xfId="2" applyFont="1" applyFill="1" applyBorder="1" applyAlignment="1" applyProtection="1">
      <alignment horizontal="center" vertical="center"/>
      <protection locked="0"/>
    </xf>
    <xf numFmtId="0" fontId="14" fillId="4" borderId="10" xfId="2" applyFont="1" applyFill="1" applyBorder="1" applyAlignment="1" applyProtection="1">
      <alignment horizontal="center" vertical="center"/>
      <protection locked="0"/>
    </xf>
    <xf numFmtId="165" fontId="13" fillId="2" borderId="25" xfId="2" applyNumberFormat="1" applyFont="1" applyFill="1" applyBorder="1" applyProtection="1">
      <protection locked="0"/>
    </xf>
    <xf numFmtId="43" fontId="13" fillId="0" borderId="12" xfId="1" applyFont="1" applyFill="1" applyBorder="1" applyProtection="1"/>
    <xf numFmtId="43" fontId="13" fillId="0" borderId="24" xfId="1" applyFont="1" applyFill="1" applyBorder="1" applyProtection="1">
      <protection locked="0"/>
    </xf>
    <xf numFmtId="43" fontId="13" fillId="0" borderId="23" xfId="1" applyFont="1" applyFill="1" applyBorder="1" applyProtection="1">
      <protection locked="0"/>
    </xf>
    <xf numFmtId="43" fontId="13" fillId="0" borderId="25" xfId="1" applyFont="1" applyFill="1" applyBorder="1" applyProtection="1">
      <protection locked="0"/>
    </xf>
    <xf numFmtId="43" fontId="13" fillId="0" borderId="30" xfId="1" applyFont="1" applyFill="1" applyBorder="1" applyProtection="1">
      <protection locked="0"/>
    </xf>
    <xf numFmtId="166" fontId="3" fillId="0" borderId="10" xfId="2" applyNumberFormat="1" applyBorder="1" applyAlignment="1">
      <alignment horizontal="center"/>
    </xf>
    <xf numFmtId="165" fontId="13" fillId="0" borderId="25" xfId="2" applyNumberFormat="1" applyFont="1" applyBorder="1" applyProtection="1">
      <protection locked="0"/>
    </xf>
    <xf numFmtId="165" fontId="1" fillId="0" borderId="11" xfId="0" applyNumberFormat="1" applyFont="1" applyBorder="1"/>
    <xf numFmtId="0" fontId="16" fillId="0" borderId="10" xfId="2" applyFont="1" applyBorder="1" applyAlignment="1">
      <alignment horizontal="left"/>
    </xf>
    <xf numFmtId="43" fontId="13" fillId="0" borderId="12" xfId="1" applyFont="1" applyFill="1" applyBorder="1" applyProtection="1">
      <protection locked="0"/>
    </xf>
    <xf numFmtId="43" fontId="13" fillId="0" borderId="0" xfId="1" applyFont="1" applyFill="1" applyBorder="1" applyProtection="1">
      <protection locked="0"/>
    </xf>
    <xf numFmtId="43" fontId="13" fillId="0" borderId="31" xfId="1" applyFont="1" applyFill="1" applyBorder="1" applyProtection="1">
      <protection locked="0"/>
    </xf>
    <xf numFmtId="43" fontId="13" fillId="0" borderId="26" xfId="1" applyFont="1" applyFill="1" applyBorder="1" applyProtection="1">
      <protection locked="0"/>
    </xf>
    <xf numFmtId="165" fontId="13" fillId="0" borderId="11" xfId="2" applyNumberFormat="1" applyFont="1" applyBorder="1"/>
    <xf numFmtId="0" fontId="13" fillId="0" borderId="10" xfId="2" applyFont="1" applyBorder="1"/>
    <xf numFmtId="0" fontId="13" fillId="0" borderId="11" xfId="2" applyFont="1" applyBorder="1"/>
    <xf numFmtId="43" fontId="3" fillId="0" borderId="13" xfId="1" applyFont="1" applyBorder="1" applyProtection="1"/>
    <xf numFmtId="43" fontId="3" fillId="0" borderId="0" xfId="1" applyFont="1" applyFill="1" applyBorder="1" applyProtection="1"/>
    <xf numFmtId="43" fontId="13" fillId="0" borderId="11" xfId="1" applyFont="1" applyBorder="1" applyProtection="1"/>
    <xf numFmtId="0" fontId="5" fillId="0" borderId="10" xfId="2" applyFont="1" applyBorder="1"/>
    <xf numFmtId="0" fontId="5" fillId="0" borderId="11" xfId="2" applyFont="1" applyBorder="1"/>
    <xf numFmtId="43" fontId="5" fillId="0" borderId="12" xfId="1" applyFont="1" applyFill="1" applyBorder="1" applyProtection="1"/>
    <xf numFmtId="164" fontId="5" fillId="0" borderId="12" xfId="1" applyNumberFormat="1" applyFont="1" applyFill="1" applyBorder="1" applyProtection="1"/>
    <xf numFmtId="164" fontId="5" fillId="0" borderId="10" xfId="1" applyNumberFormat="1" applyFont="1" applyFill="1" applyBorder="1" applyProtection="1"/>
    <xf numFmtId="164" fontId="5" fillId="0" borderId="13" xfId="1" applyNumberFormat="1" applyFont="1" applyFill="1" applyBorder="1" applyProtection="1"/>
    <xf numFmtId="164" fontId="5" fillId="0" borderId="0" xfId="1" applyNumberFormat="1" applyFont="1" applyFill="1" applyBorder="1" applyProtection="1"/>
    <xf numFmtId="166" fontId="3" fillId="0" borderId="13" xfId="2" applyNumberFormat="1" applyBorder="1"/>
    <xf numFmtId="165" fontId="5" fillId="0" borderId="25" xfId="2" applyNumberFormat="1" applyFont="1" applyBorder="1" applyProtection="1">
      <protection locked="0"/>
    </xf>
    <xf numFmtId="165" fontId="5" fillId="0" borderId="11" xfId="2" applyNumberFormat="1" applyFont="1" applyBorder="1"/>
    <xf numFmtId="164" fontId="17" fillId="0" borderId="0" xfId="3" applyNumberFormat="1" applyFont="1"/>
    <xf numFmtId="0" fontId="2" fillId="0" borderId="0" xfId="0" applyFont="1"/>
    <xf numFmtId="164" fontId="13" fillId="0" borderId="13" xfId="1" applyNumberFormat="1" applyFont="1" applyFill="1" applyBorder="1" applyProtection="1"/>
    <xf numFmtId="166" fontId="13" fillId="0" borderId="10" xfId="2" applyNumberFormat="1" applyFont="1" applyBorder="1"/>
    <xf numFmtId="0" fontId="5" fillId="0" borderId="10" xfId="2" applyFont="1" applyBorder="1" applyAlignment="1">
      <alignment horizontal="left"/>
    </xf>
    <xf numFmtId="0" fontId="5" fillId="0" borderId="11" xfId="2" applyFont="1" applyBorder="1" applyAlignment="1">
      <alignment horizontal="center"/>
    </xf>
    <xf numFmtId="165" fontId="13" fillId="0" borderId="13" xfId="2" applyNumberFormat="1" applyFont="1" applyBorder="1" applyProtection="1">
      <protection locked="0"/>
    </xf>
    <xf numFmtId="43" fontId="5" fillId="0" borderId="0" xfId="1" applyFont="1" applyFill="1" applyBorder="1" applyProtection="1"/>
    <xf numFmtId="43" fontId="5" fillId="0" borderId="11" xfId="1" applyFont="1" applyFill="1" applyBorder="1" applyProtection="1"/>
    <xf numFmtId="166" fontId="5" fillId="0" borderId="10" xfId="2" applyNumberFormat="1" applyFont="1" applyBorder="1"/>
    <xf numFmtId="165" fontId="5" fillId="0" borderId="13" xfId="2" applyNumberFormat="1" applyFont="1" applyBorder="1" applyProtection="1">
      <protection locked="0"/>
    </xf>
    <xf numFmtId="0" fontId="4" fillId="0" borderId="0" xfId="3" applyFont="1"/>
    <xf numFmtId="43" fontId="5" fillId="0" borderId="10" xfId="1" applyFont="1" applyFill="1" applyBorder="1" applyProtection="1"/>
    <xf numFmtId="43" fontId="13" fillId="0" borderId="13" xfId="1" applyFont="1" applyFill="1" applyBorder="1" applyProtection="1"/>
    <xf numFmtId="0" fontId="18" fillId="0" borderId="0" xfId="3" applyFont="1"/>
    <xf numFmtId="0" fontId="13" fillId="0" borderId="32" xfId="2" applyFont="1" applyBorder="1"/>
    <xf numFmtId="0" fontId="13" fillId="0" borderId="33" xfId="2" applyFont="1" applyBorder="1" applyAlignment="1">
      <alignment horizontal="center"/>
    </xf>
    <xf numFmtId="165" fontId="13" fillId="0" borderId="34" xfId="2" applyNumberFormat="1" applyFont="1" applyBorder="1"/>
    <xf numFmtId="165" fontId="13" fillId="0" borderId="35" xfId="2" applyNumberFormat="1" applyFont="1" applyBorder="1"/>
    <xf numFmtId="165" fontId="13" fillId="0" borderId="36" xfId="2" applyNumberFormat="1" applyFont="1" applyBorder="1"/>
    <xf numFmtId="165" fontId="13" fillId="0" borderId="33" xfId="2" applyNumberFormat="1" applyFont="1" applyBorder="1"/>
    <xf numFmtId="165" fontId="13" fillId="0" borderId="37" xfId="2" applyNumberFormat="1" applyFont="1" applyBorder="1"/>
    <xf numFmtId="166" fontId="3" fillId="0" borderId="32" xfId="2" applyNumberFormat="1" applyBorder="1"/>
    <xf numFmtId="166" fontId="3" fillId="0" borderId="38" xfId="2" applyNumberFormat="1" applyBorder="1" applyProtection="1">
      <protection locked="0"/>
    </xf>
    <xf numFmtId="0" fontId="1" fillId="0" borderId="0" xfId="0" applyFont="1"/>
    <xf numFmtId="0" fontId="19" fillId="0" borderId="0" xfId="5" applyFont="1"/>
    <xf numFmtId="0" fontId="15" fillId="0" borderId="0" xfId="5" applyFont="1" applyAlignment="1">
      <alignment vertical="top"/>
    </xf>
    <xf numFmtId="0" fontId="3" fillId="0" borderId="0" xfId="5" applyAlignment="1">
      <alignment horizontal="left" vertical="top" wrapText="1"/>
    </xf>
    <xf numFmtId="166" fontId="3" fillId="0" borderId="0" xfId="5" applyNumberFormat="1" applyAlignment="1">
      <alignment vertical="top"/>
    </xf>
    <xf numFmtId="0" fontId="3" fillId="0" borderId="0" xfId="5" applyAlignment="1">
      <alignment vertical="top" wrapText="1"/>
    </xf>
    <xf numFmtId="0" fontId="3" fillId="0" borderId="0" xfId="5" applyAlignment="1">
      <alignment horizontal="left" vertical="top" wrapText="1"/>
    </xf>
    <xf numFmtId="166" fontId="10" fillId="0" borderId="6" xfId="2" applyNumberFormat="1" applyFont="1" applyBorder="1" applyAlignment="1">
      <alignment horizontal="center" vertical="center" wrapText="1"/>
    </xf>
    <xf numFmtId="166" fontId="10" fillId="0" borderId="11" xfId="2" applyNumberFormat="1" applyFont="1" applyBorder="1" applyAlignment="1">
      <alignment horizontal="center" vertical="center" wrapText="1"/>
    </xf>
    <xf numFmtId="166" fontId="10" fillId="0" borderId="17" xfId="2" applyNumberFormat="1" applyFont="1" applyBorder="1" applyAlignment="1">
      <alignment horizontal="center" vertical="center" wrapText="1"/>
    </xf>
    <xf numFmtId="0" fontId="5" fillId="0" borderId="0" xfId="5" applyFont="1" applyAlignment="1">
      <alignment horizontal="left" vertical="top" wrapText="1"/>
    </xf>
    <xf numFmtId="166" fontId="10" fillId="0" borderId="8" xfId="2" applyNumberFormat="1" applyFont="1" applyBorder="1" applyAlignment="1">
      <alignment horizontal="center" vertical="center" wrapText="1"/>
    </xf>
    <xf numFmtId="166" fontId="11" fillId="0" borderId="0" xfId="2" applyNumberFormat="1" applyFont="1" applyAlignment="1">
      <alignment horizontal="center" vertical="center" wrapText="1"/>
    </xf>
    <xf numFmtId="166" fontId="11" fillId="0" borderId="11" xfId="2" applyNumberFormat="1" applyFont="1" applyBorder="1" applyAlignment="1">
      <alignment horizontal="center" vertical="center" wrapText="1"/>
    </xf>
    <xf numFmtId="166" fontId="10" fillId="0" borderId="9" xfId="2" applyNumberFormat="1" applyFont="1" applyBorder="1" applyAlignment="1">
      <alignment horizontal="center" vertical="center" wrapText="1"/>
    </xf>
    <xf numFmtId="166" fontId="10" fillId="0" borderId="13" xfId="2" applyNumberFormat="1" applyFont="1" applyBorder="1" applyAlignment="1">
      <alignment horizontal="center" vertical="center" wrapText="1"/>
    </xf>
    <xf numFmtId="166" fontId="10" fillId="0" borderId="0" xfId="2" applyNumberFormat="1" applyFont="1" applyAlignment="1">
      <alignment horizontal="center" vertical="center" wrapText="1"/>
    </xf>
    <xf numFmtId="166" fontId="10" fillId="0" borderId="18" xfId="2" applyNumberFormat="1" applyFont="1" applyBorder="1" applyAlignment="1">
      <alignment horizontal="center" vertical="center" wrapText="1"/>
    </xf>
    <xf numFmtId="166" fontId="11" fillId="2" borderId="0" xfId="2" applyNumberFormat="1" applyFont="1" applyFill="1" applyAlignment="1">
      <alignment horizontal="center" vertical="center" wrapText="1"/>
    </xf>
    <xf numFmtId="166" fontId="11" fillId="2" borderId="15" xfId="2" applyNumberFormat="1" applyFont="1" applyFill="1" applyBorder="1" applyAlignment="1">
      <alignment horizontal="center" vertical="center" wrapText="1"/>
    </xf>
    <xf numFmtId="166" fontId="10" fillId="0" borderId="5" xfId="2" applyNumberFormat="1" applyFont="1" applyBorder="1" applyAlignment="1">
      <alignment horizontal="center" vertical="center" wrapText="1"/>
    </xf>
    <xf numFmtId="166" fontId="11" fillId="0" borderId="10" xfId="2" applyNumberFormat="1" applyFont="1" applyBorder="1" applyAlignment="1">
      <alignment horizontal="center" vertical="center" wrapText="1"/>
    </xf>
    <xf numFmtId="166" fontId="10" fillId="0" borderId="10" xfId="2" applyNumberFormat="1" applyFont="1" applyBorder="1" applyAlignment="1">
      <alignment horizontal="center" vertical="center" wrapText="1"/>
    </xf>
    <xf numFmtId="166" fontId="10" fillId="0" borderId="16" xfId="2" applyNumberFormat="1" applyFont="1" applyBorder="1" applyAlignment="1">
      <alignment horizontal="center" vertical="center" wrapText="1"/>
    </xf>
    <xf numFmtId="166" fontId="10" fillId="2" borderId="0" xfId="2" applyNumberFormat="1" applyFont="1" applyFill="1" applyAlignment="1">
      <alignment horizontal="center" vertical="center" wrapText="1"/>
    </xf>
    <xf numFmtId="166" fontId="10" fillId="2" borderId="15" xfId="2" applyNumberFormat="1" applyFont="1" applyFill="1" applyBorder="1" applyAlignment="1">
      <alignment horizontal="center" vertical="center" wrapText="1"/>
    </xf>
    <xf numFmtId="166" fontId="11" fillId="0" borderId="15" xfId="2" applyNumberFormat="1" applyFont="1" applyBorder="1" applyAlignment="1">
      <alignment horizontal="center" vertical="center" wrapText="1"/>
    </xf>
    <xf numFmtId="166" fontId="10" fillId="0" borderId="15" xfId="2" applyNumberFormat="1" applyFont="1" applyBorder="1" applyAlignment="1">
      <alignment horizontal="center" vertical="center" wrapText="1"/>
    </xf>
    <xf numFmtId="0" fontId="6" fillId="0" borderId="1"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7" fillId="0" borderId="2" xfId="2" applyFont="1" applyBorder="1" applyAlignment="1">
      <alignment horizontal="center" wrapText="1"/>
    </xf>
    <xf numFmtId="0" fontId="7" fillId="0" borderId="3" xfId="2" applyFont="1" applyBorder="1" applyAlignment="1">
      <alignment horizontal="center" wrapText="1"/>
    </xf>
    <xf numFmtId="0" fontId="9" fillId="0" borderId="5" xfId="2" applyFont="1" applyBorder="1" applyAlignment="1">
      <alignment horizontal="left" vertical="center"/>
    </xf>
    <xf numFmtId="0" fontId="9" fillId="0" borderId="10" xfId="2" applyFont="1" applyBorder="1" applyAlignment="1">
      <alignment horizontal="left" vertical="center"/>
    </xf>
    <xf numFmtId="0" fontId="10" fillId="0" borderId="6" xfId="2" applyFont="1" applyBorder="1" applyAlignment="1">
      <alignment horizontal="center" vertical="center" wrapText="1"/>
    </xf>
    <xf numFmtId="0" fontId="10" fillId="0" borderId="11" xfId="2" applyFont="1" applyBorder="1" applyAlignment="1">
      <alignment horizontal="center" vertical="center" wrapText="1"/>
    </xf>
    <xf numFmtId="166" fontId="10" fillId="0" borderId="7" xfId="2" applyNumberFormat="1" applyFont="1" applyBorder="1" applyAlignment="1">
      <alignment horizontal="center" vertical="center" wrapText="1"/>
    </xf>
    <xf numFmtId="166" fontId="10" fillId="2" borderId="12" xfId="2" applyNumberFormat="1" applyFont="1" applyFill="1" applyBorder="1" applyAlignment="1">
      <alignment horizontal="center" vertical="center" wrapText="1"/>
    </xf>
    <xf numFmtId="166" fontId="10" fillId="2" borderId="14" xfId="2" applyNumberFormat="1" applyFont="1" applyFill="1" applyBorder="1" applyAlignment="1">
      <alignment horizontal="center" vertical="center" wrapText="1"/>
    </xf>
  </cellXfs>
  <cellStyles count="6">
    <cellStyle name="Comma" xfId="1" builtinId="3"/>
    <cellStyle name="Normal" xfId="0" builtinId="0"/>
    <cellStyle name="Normal 10 12" xfId="5" xr:uid="{E3E6B4B1-D073-47E2-BA1F-B6A5347D69C0}"/>
    <cellStyle name="Normal 2" xfId="4" xr:uid="{5B21DCDC-14A5-424F-A7A9-336602561605}"/>
    <cellStyle name="Normal 2 5" xfId="3" xr:uid="{CB168B06-A81A-4086-A254-FE2E10144248}"/>
    <cellStyle name="Normal 33" xfId="2" xr:uid="{2D8A64B9-738F-4D80-BA27-78D10D78AB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customXml" Target="../customXml/item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2003%20Dx%20Tariff%20021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vortex-ho1\RegFinance\Business%20Plan\Businesss%20Plan%202020-2025\2020-25%20BP%20and%20Trending%20-%20Regulatory%20Accounts%20%20DO%20NOT%20USE%20%20v2.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p\ho\Users\180728\AppData\Local\Temp\Temp1_~2013%2005%20OCEB%20Credit%20Analysis%20and%20Summary%20for%20IESO%20Filing%20-%20CSS%20and%20CIS.zip\~2013%2005%20OCEB%20Credit%20Analysis%20and%20Summary%20for%20IESO%20Filing%20-%20CSS%20and%20CI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COE-AccountAnalysis\CIS%20Working%20Files\Reconciliation\299997%20CIS%20Transfers%20Clearing\2013%2011%20Nov\299997%20CIS%20Tansfers%20Clearing%20Dec%20%202013-%20backup%20e-mail%20request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orp\ho\Users\203301\AppData\Local\Microsoft\Windows\Temporary%20Internet%20Files\Content.Outlook\O4TW0LJ4\Embedded%20Retail%20Generators\New%20ERGs\2015%2004%20APR%20Master%20File%20of%20all%20Non-MF%20GENP%20Accounts%20Cycle%2024.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vortex-ho1\regfinance\Rate%20Applications\10%20-%20Annual%20updates\2025%20Annual%20Update-DX\HONI_Dx_HONI_Consolidated%20DVA%20Schedule_2025%20app%20v4.xlsx" TargetMode="External"/><Relationship Id="rId1" Type="http://schemas.openxmlformats.org/officeDocument/2006/relationships/externalLinkPath" Target="/Rate%20Applications/10%20-%20Annual%20updates/2025%20Annual%20Update-DX/HONI_Dx_HONI_Consolidated%20DVA%20Schedule_2025%20app%20v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eams.hydroone.com/DOCUME~1/185056/LOCALS~1/Temp/Temporary%20Directory%201%20for%20RMTx%20BP061208a.zip/BP%20-%20RMTx/Old%20011022/BIG%20DX%20010629a%20010719a%20BAS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s.hydroone.com/DOCUME~1/185056/LOCALS~1/Temp/Temporary%20Directory%201%20for%20RMTx%20BP061208a.zip/BP%20-%20RMTx/Old%20011022/BIG%20DX%20010629a%20010719a%20BAS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rp\ho\Users\207561\AppData\Local\Microsoft\Windows\Temporary%20Internet%20Files\Content.Outlook\N7CMW0UI\HCH%202013-2016%20LRAMVA%20calculator-v5-01%20(2).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8%20IESO-Reg%20Clear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s.hydroone.com/Documents%20and%20Settings/184174/Local%20Settings/Temporary%20Internet%20Files/Content.Outlook/V9QXHW11/201107%20IESO-Reg%20Clearing%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rp\ho\Users\180728\AppData\Local\Temp\Temp1_2013%2007%20OCEB%20Credit%20Analysis%20and%20Summary%20for%20IESO%20Filing%20and%20MOF%20filing.zip\2013%2007%20OCEB%20Credit%20Analysis%20and%20Summary%20for%20IESO%20Filing%20and%20MOF%20fili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10E7A26\(12-Sep-02)%20Aug-02%20COP%20Variance%20for%20Financial%20Report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rp\ho\TEMP\2003%20Dx%20Tariff%20021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 Rates"/>
      <sheetName val="Provincial Green Energy"/>
      <sheetName val="Dx"/>
      <sheetName val="Dx Trending"/>
      <sheetName val="Dx - base"/>
      <sheetName val="Dx - variance"/>
      <sheetName val="DX decision "/>
      <sheetName val="Tx"/>
      <sheetName val="Tx Trending"/>
      <sheetName val="Tx - base"/>
      <sheetName val="Tx - variance"/>
      <sheetName val="TX decision "/>
      <sheetName val="Dec'18 USofA TB by Seg"/>
      <sheetName val="Seg 222 SAP TB Dec '18"/>
      <sheetName val="B2M"/>
      <sheetName val="B2M Trending"/>
      <sheetName val="B2M - base"/>
      <sheetName val="B2M - variance"/>
      <sheetName val="LDCs"/>
      <sheetName val="LDCs Trending"/>
      <sheetName val="LDCs - base"/>
      <sheetName val="LDCs - variance"/>
    </sheetNames>
    <sheetDataSet>
      <sheetData sheetId="0">
        <row r="3">
          <cell r="C3">
            <v>2.1700000000000001E-2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Comparative Summary Amounts"/>
      <sheetName val="FAT Extract Analysis"/>
      <sheetName val="OCEB Report Analysis"/>
      <sheetName val="WPD Analysis"/>
      <sheetName val="SAP Analysis May 16"/>
      <sheetName val="SAP Analysis May 31"/>
      <sheetName val="Ex01a - Write-off Details"/>
      <sheetName val="Ex01b - Reinstate Details"/>
      <sheetName val="Ex02 - Trans_ST Accounts"/>
      <sheetName val="Ex03a - MicroFIT YTD"/>
      <sheetName val="Ex05a 900-901 Apr"/>
      <sheetName val="Ex05b-Manual 0352-0111"/>
      <sheetName val="Ex06 - CSS GL Mapping Issues"/>
      <sheetName val="Ex06a-GL Mapping 530000"/>
      <sheetName val="Ex07 Cat Lake Adjustment"/>
      <sheetName val="DGEN outstanding LTD May 16,201"/>
      <sheetName val="DGEN All"/>
      <sheetName val="Journal cat lake"/>
      <sheetName val="Ex 08 CIS RA-310 Network"/>
      <sheetName val="EX09 CIS RA-310 Remotes"/>
      <sheetName val="Ex 10 -incorrect hi gh bill adj"/>
    </sheetNames>
    <sheetDataSet>
      <sheetData sheetId="0"/>
      <sheetData sheetId="1"/>
      <sheetData sheetId="2"/>
      <sheetData sheetId="3"/>
      <sheetData sheetId="4"/>
      <sheetData sheetId="5">
        <row r="1">
          <cell r="D1">
            <v>41395</v>
          </cell>
        </row>
        <row r="8">
          <cell r="B8">
            <v>41365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 1.2 Outstd Nov (raw details"/>
      <sheetName val="processors (dfkkko)"/>
      <sheetName val="CA name (FKKVKP)"/>
      <sheetName val="CMO adj proc Nov 14"/>
      <sheetName val="2.1 Cheng william $835.40"/>
      <sheetName val="2.2 hoskin Janet  $4960.45"/>
      <sheetName val="2.3 luccisao M $274.04 "/>
      <sheetName val="2.4 Mcgill J $204.61 cr"/>
      <sheetName val="2.5  Janice Mulholland $1497.3 "/>
      <sheetName val="2.6  Laurie Perrault $467.45"/>
      <sheetName val="2.7 Reid I $194.76"/>
      <sheetName val="2.8  richards sue $11.89"/>
      <sheetName val="2.9 Turner T $28.47"/>
      <sheetName val="2.10 uehira a $4.73"/>
      <sheetName val="2.11 Vandermark L $727.10"/>
      <sheetName val="2.12 944055 Mike Youssef $1014"/>
      <sheetName val="2.13 -  Rick Descary  2207.26"/>
      <sheetName val="2.14  501186 Fabian M$149.77"/>
      <sheetName val="2.15  001444 Judy Gonyou $225.9"/>
      <sheetName val="2.16 -Gordon v $33.90"/>
      <sheetName val="2.17   Ryan Harris  $1556.56"/>
      <sheetName val="2.18   Sadia Hayat $391.83"/>
      <sheetName val="2.19 Jake  (67.80) (45.20)"/>
      <sheetName val="2.20  April Johnson $174.46 "/>
      <sheetName val="2.21 Kimberly Maeves $16240 "/>
      <sheetName val="2.22 Rick Russ $124.12 ok"/>
      <sheetName val="2.23 O'neil   $13648.78"/>
      <sheetName val="2.24 o'Neil j $3789.84"/>
      <sheetName val="2.25 1300 picard $195.54 "/>
      <sheetName val="2.0 processor lookup "/>
      <sheetName val="journal  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Row Labels</v>
          </cell>
          <cell r="B1" t="str">
            <v>e-mail and name</v>
          </cell>
          <cell r="C1" t="str">
            <v>name only</v>
          </cell>
          <cell r="D1" t="str">
            <v>e-mail only</v>
          </cell>
        </row>
        <row r="2">
          <cell r="A2" t="str">
            <v>001444</v>
          </cell>
          <cell r="B2" t="str">
            <v>GONYOU Judy &lt;Judy.Gonyou@vertexcm.com&gt;</v>
          </cell>
          <cell r="C2" t="str">
            <v xml:space="preserve">GONYOU Judy </v>
          </cell>
          <cell r="D2" t="str">
            <v>Judy.Gonyou@vertexcm.com&gt;</v>
          </cell>
        </row>
        <row r="3">
          <cell r="A3" t="str">
            <v>001163</v>
          </cell>
          <cell r="B3" t="str">
            <v>O'NEIL Jordan &lt;Jordan.ONeil@vertexcm.com&gt;</v>
          </cell>
          <cell r="C3" t="str">
            <v xml:space="preserve">O'NEIL Jordan </v>
          </cell>
          <cell r="D3" t="str">
            <v>Jordan.ONeil@vertexcm.com&gt;</v>
          </cell>
        </row>
        <row r="4">
          <cell r="A4" t="str">
            <v>185146</v>
          </cell>
          <cell r="B4" t="str">
            <v xml:space="preserve">MAVES Kimberly &lt;Kimberly.Maves@HydroOne.com&gt;; </v>
          </cell>
          <cell r="C4" t="str">
            <v xml:space="preserve">MAVES Kimberly </v>
          </cell>
          <cell r="D4" t="str">
            <v xml:space="preserve">Kimberly.Maves@HydroOne.com&gt;; </v>
          </cell>
        </row>
        <row r="5">
          <cell r="A5" t="str">
            <v>186358</v>
          </cell>
          <cell r="B5" t="str">
            <v>HARRIS Ryan &lt;Ryan.Harris@HydroOne.com&gt;;</v>
          </cell>
          <cell r="C5" t="str">
            <v xml:space="preserve">HARRIS Ryan </v>
          </cell>
          <cell r="D5" t="str">
            <v>Ryan.Harris@HydroOne.com&gt;;</v>
          </cell>
        </row>
        <row r="6">
          <cell r="A6" t="str">
            <v>214585</v>
          </cell>
          <cell r="B6" t="str">
            <v xml:space="preserve"> RUSS Rick &lt;rick.russ@HydroOne.com&gt;</v>
          </cell>
          <cell r="C6" t="str">
            <v xml:space="preserve"> RUSS Rick </v>
          </cell>
          <cell r="D6" t="str">
            <v>rick.russ@HydroOne.com&gt;</v>
          </cell>
        </row>
        <row r="7">
          <cell r="A7" t="str">
            <v>264761</v>
          </cell>
          <cell r="B7" t="str">
            <v xml:space="preserve"> MULHOLLAND Janice &lt;janice.mulholland@vertexcm.com&gt;</v>
          </cell>
          <cell r="C7" t="str">
            <v xml:space="preserve"> MULHOLLAND Janice </v>
          </cell>
          <cell r="D7" t="str">
            <v>janice.mulholland@vertexcm.com&gt;</v>
          </cell>
        </row>
        <row r="8">
          <cell r="A8" t="str">
            <v>501186</v>
          </cell>
          <cell r="B8" t="str">
            <v>FABIAN Michelle &lt;michelle.fabian@vertexcm.com&gt;</v>
          </cell>
          <cell r="C8" t="str">
            <v xml:space="preserve">FABIAN Michelle </v>
          </cell>
          <cell r="D8" t="str">
            <v>michelle.fabian@vertexcm.com&gt;</v>
          </cell>
        </row>
        <row r="9">
          <cell r="A9" t="str">
            <v>660303</v>
          </cell>
          <cell r="B9" t="str">
            <v xml:space="preserve"> PICARD Lynne &lt;Lynne.Picard@vertexcm.com&gt;</v>
          </cell>
          <cell r="C9" t="str">
            <v xml:space="preserve"> PICARD Lynne </v>
          </cell>
          <cell r="D9" t="str">
            <v>Lynne.Picard@vertexcm.com&gt;</v>
          </cell>
        </row>
        <row r="10">
          <cell r="A10" t="str">
            <v>660436</v>
          </cell>
          <cell r="B10" t="str">
            <v xml:space="preserve"> RICHARDS Sue &lt;sue.richards@vertexcm.com&gt;</v>
          </cell>
          <cell r="C10" t="str">
            <v xml:space="preserve"> RICHARDS Sue </v>
          </cell>
          <cell r="D10" t="str">
            <v>sue.richards@vertexcm.com&gt;</v>
          </cell>
        </row>
        <row r="11">
          <cell r="A11" t="str">
            <v>674674</v>
          </cell>
          <cell r="B11" t="str">
            <v>HAYAT Sadia &lt;sadia.hayat@Hydroone.com&gt;</v>
          </cell>
          <cell r="C11" t="str">
            <v xml:space="preserve">HAYAT Sadia </v>
          </cell>
          <cell r="D11" t="str">
            <v>sadia.hayat@Hydroone.com&gt;</v>
          </cell>
        </row>
        <row r="12">
          <cell r="A12" t="str">
            <v>756182</v>
          </cell>
          <cell r="B12" t="str">
            <v>DESCARY Rick &lt;Rick.Descary@vertexcm.com&gt;</v>
          </cell>
          <cell r="C12" t="str">
            <v xml:space="preserve">DESCARY Rick </v>
          </cell>
          <cell r="D12" t="str">
            <v>Rick.Descary@vertexcm.com&gt;</v>
          </cell>
        </row>
        <row r="13">
          <cell r="A13" t="str">
            <v>824705</v>
          </cell>
          <cell r="B13" t="str">
            <v>GORDON Val &lt;Val.Gordon@vertexcm.com&gt;</v>
          </cell>
          <cell r="C13" t="str">
            <v xml:space="preserve">GORDON Val </v>
          </cell>
          <cell r="D13" t="str">
            <v>Val.Gordon@vertexcm.com&gt;</v>
          </cell>
        </row>
        <row r="14">
          <cell r="A14" t="str">
            <v>843640</v>
          </cell>
          <cell r="B14" t="str">
            <v xml:space="preserve"> PERRAULT Laurie Christin &lt;laurie.perrault@vertexcm.com&gt;;</v>
          </cell>
          <cell r="C14" t="str">
            <v xml:space="preserve"> PERRAULT Laurie Christin </v>
          </cell>
          <cell r="D14" t="str">
            <v>laurie.perrault@vertexcm.com&gt;;</v>
          </cell>
        </row>
        <row r="15">
          <cell r="A15" t="str">
            <v>944055</v>
          </cell>
          <cell r="B15" t="str">
            <v xml:space="preserve"> YOUSSEF Mike &lt;mike.youssef@vertexcm.com&gt;</v>
          </cell>
          <cell r="C15" t="str">
            <v xml:space="preserve"> YOUSSEF Mike </v>
          </cell>
          <cell r="D15" t="str">
            <v>mike.youssef@vertexcm.com&gt;</v>
          </cell>
        </row>
        <row r="16">
          <cell r="A16" t="str">
            <v>NEB/AR group</v>
          </cell>
          <cell r="B16" t="str">
            <v>Jake Kadwell</v>
          </cell>
          <cell r="C16" t="str">
            <v>Jake Kadwell</v>
          </cell>
        </row>
        <row r="17">
          <cell r="A17" t="str">
            <v>000783</v>
          </cell>
          <cell r="B17" t="str">
            <v>JOHNSON Aprile &lt;Aprile.Johnson@vertexcm.com&gt;</v>
          </cell>
          <cell r="C17" t="str">
            <v xml:space="preserve">JOHNSON Aprile </v>
          </cell>
          <cell r="D17" t="str">
            <v>Aprile.Johnson@vertexcm.com&gt;</v>
          </cell>
        </row>
        <row r="18">
          <cell r="A18" t="str">
            <v>000749</v>
          </cell>
          <cell r="B18" t="str">
            <v>WARE Kriston &lt;Kriston.Ware@vertexcm.com&gt;</v>
          </cell>
          <cell r="C18" t="str">
            <v xml:space="preserve">WARE Kriston </v>
          </cell>
          <cell r="D18" t="str">
            <v>Kriston.Ware@vertexcm.com&gt;</v>
          </cell>
        </row>
        <row r="19">
          <cell r="A19" t="str">
            <v>000777</v>
          </cell>
          <cell r="B19" t="str">
            <v xml:space="preserve"> REID Iain &lt;Iain.Reid@vertexcm.com&gt;</v>
          </cell>
          <cell r="C19" t="str">
            <v xml:space="preserve"> REID Iain </v>
          </cell>
          <cell r="D19" t="str">
            <v>Iain.Reid@vertexcm.com&gt;</v>
          </cell>
        </row>
        <row r="20">
          <cell r="A20" t="str">
            <v>001265</v>
          </cell>
          <cell r="B20" t="str">
            <v xml:space="preserve"> TURNER Tristan &lt;Tristan.TURNER@vertexcm.com&gt;</v>
          </cell>
          <cell r="C20" t="str">
            <v xml:space="preserve"> TURNER Tristan </v>
          </cell>
          <cell r="D20" t="str">
            <v>Tristan.TURNER@vertexcm.com&gt;</v>
          </cell>
        </row>
        <row r="21">
          <cell r="A21" t="str">
            <v>186891</v>
          </cell>
          <cell r="B21" t="str">
            <v xml:space="preserve"> UEHIRA Ai &lt;Ai.Uehira@HydroOne.com&gt;</v>
          </cell>
          <cell r="C21" t="str">
            <v xml:space="preserve"> UEHIRA Ai </v>
          </cell>
          <cell r="D21" t="str">
            <v>Ai.Uehira@HydroOne.com&gt;</v>
          </cell>
        </row>
        <row r="22">
          <cell r="A22" t="str">
            <v>459410</v>
          </cell>
          <cell r="B22" t="str">
            <v xml:space="preserve"> CHENG William &lt;william.cheng@HydroOne.com&gt;</v>
          </cell>
          <cell r="C22" t="str">
            <v xml:space="preserve"> CHENG William </v>
          </cell>
          <cell r="D22" t="str">
            <v>william.cheng@HydroOne.com&gt;</v>
          </cell>
        </row>
        <row r="23">
          <cell r="A23" t="str">
            <v>690445</v>
          </cell>
          <cell r="B23" t="str">
            <v xml:space="preserve"> MCGILL Jody &lt;jody.mcgill@hydroone.com&gt;</v>
          </cell>
          <cell r="C23" t="str">
            <v xml:space="preserve"> MCGILL Jody </v>
          </cell>
          <cell r="D23" t="str">
            <v>jody.mcgill@hydroone.com&gt;</v>
          </cell>
        </row>
        <row r="24">
          <cell r="A24" t="str">
            <v>784385</v>
          </cell>
          <cell r="B24" t="str">
            <v xml:space="preserve"> HOSKIN Janet &lt;Janet.Hoskin@vertexcm.com&gt;</v>
          </cell>
          <cell r="C24" t="str">
            <v xml:space="preserve"> HOSKIN Janet </v>
          </cell>
          <cell r="D24" t="str">
            <v>Janet.Hoskin@vertexcm.com&gt;</v>
          </cell>
        </row>
        <row r="25">
          <cell r="A25" t="str">
            <v>824740</v>
          </cell>
          <cell r="B25" t="str">
            <v xml:space="preserve"> LUCCISANO Monica &lt;Monica.Luccisano@vertexcm.com&gt;</v>
          </cell>
          <cell r="C25" t="str">
            <v xml:space="preserve"> LUCCISANO Monica </v>
          </cell>
          <cell r="D25" t="str">
            <v>Monica.Luccisano@vertexcm.com&gt;</v>
          </cell>
        </row>
        <row r="26">
          <cell r="A26" t="str">
            <v>943243</v>
          </cell>
          <cell r="B26" t="str">
            <v xml:space="preserve"> VANDERMARK Lori &lt;Lori.Vandermark@vertexcm.com&gt;</v>
          </cell>
          <cell r="C26" t="str">
            <v xml:space="preserve"> VANDERMARK Lori </v>
          </cell>
          <cell r="D26" t="str">
            <v>Lori.Vandermark@vertexcm.com&gt;</v>
          </cell>
        </row>
      </sheetData>
      <sheetData sheetId="3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arnishment"/>
      <sheetName val="Master list of all non MF GENP"/>
      <sheetName val="Off Line Pay Cleared, DR CRs"/>
      <sheetName val="Off Line Pay NOT Cleared"/>
      <sheetName val="Final billed"/>
      <sheetName val="PPA Terms"/>
      <sheetName val="Board"/>
      <sheetName val="Lists"/>
      <sheetName val="Sheet2"/>
      <sheetName val="Applying DR CR"/>
    </sheetNames>
    <sheetDataSet>
      <sheetData sheetId="0"/>
      <sheetData sheetId="1"/>
      <sheetData sheetId="2"/>
      <sheetData sheetId="3"/>
      <sheetData sheetId="4"/>
      <sheetData sheetId="5"/>
      <sheetData sheetId="6">
        <row r="1">
          <cell r="B1">
            <v>0</v>
          </cell>
        </row>
        <row r="26">
          <cell r="A26">
            <v>0</v>
          </cell>
        </row>
        <row r="27">
          <cell r="A27" t="str">
            <v>Pending</v>
          </cell>
        </row>
        <row r="28">
          <cell r="A28" t="str">
            <v>Verify</v>
          </cell>
        </row>
        <row r="29">
          <cell r="A29" t="str">
            <v>Complete</v>
          </cell>
        </row>
      </sheetData>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Continuity Schedule (5)"/>
      <sheetName val="2. Continuity Schedule (7)"/>
      <sheetName val="2021 Rider"/>
      <sheetName val="2023 Q4 USofA TB by Seg"/>
      <sheetName val="2. Continuity Schedule (6)"/>
      <sheetName val="3. Appendix A (2)"/>
      <sheetName val="RSVA Continuity w Principal Adj"/>
      <sheetName val="Email on 1595"/>
      <sheetName val="1.  Information Sheet"/>
      <sheetName val="2. Continuity Schedule (3)"/>
      <sheetName val="2. Continuity Schedule (4)"/>
      <sheetName val="3. Appendix A"/>
      <sheetName val="2. Continuity Schedule (2)"/>
      <sheetName val="2. Continuity Schedule"/>
      <sheetName val="RSVA Continuity Summary20230606"/>
      <sheetName val="2023 Q4 TB BPC Regulatory"/>
      <sheetName val="2. Continuity Schedule previous"/>
      <sheetName val="sum of all three riders"/>
      <sheetName val="DX Rider"/>
      <sheetName val="JRAP  Continuity Schedule"/>
      <sheetName val="OPDC PDI Rider"/>
      <sheetName val="2022 Q4 USofA TB by Seg"/>
      <sheetName val="2a. PDI Continuity Sch with adj"/>
      <sheetName val="2a. OPDC Continuity Sch - Grp 1"/>
      <sheetName val="4.  Billing Determinants"/>
      <sheetName val="5.  Allocation of Balances"/>
      <sheetName val="6. Class A consumption"/>
      <sheetName val="6.1 GA Balance"/>
    </sheetNames>
    <sheetDataSet>
      <sheetData sheetId="0"/>
      <sheetData sheetId="1"/>
      <sheetData sheetId="2"/>
      <sheetData sheetId="3">
        <row r="420">
          <cell r="H420">
            <v>-80060661.150000006</v>
          </cell>
        </row>
        <row r="421">
          <cell r="H421">
            <v>1445618.5</v>
          </cell>
        </row>
        <row r="422">
          <cell r="H422">
            <v>-3445942.74</v>
          </cell>
        </row>
        <row r="423">
          <cell r="H423">
            <v>102608.09</v>
          </cell>
        </row>
      </sheetData>
      <sheetData sheetId="4"/>
      <sheetData sheetId="5"/>
      <sheetData sheetId="6"/>
      <sheetData sheetId="7"/>
      <sheetData sheetId="8"/>
      <sheetData sheetId="9"/>
      <sheetData sheetId="10"/>
      <sheetData sheetId="11"/>
      <sheetData sheetId="12"/>
      <sheetData sheetId="13"/>
      <sheetData sheetId="14"/>
      <sheetData sheetId="15"/>
      <sheetData sheetId="16">
        <row r="31">
          <cell r="AG31">
            <v>0</v>
          </cell>
        </row>
        <row r="37">
          <cell r="AB37">
            <v>-32116713.359999988</v>
          </cell>
        </row>
      </sheetData>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A1" t="str">
            <v xml:space="preserve">                     HYDRO ONE - 2001-6 OPRB/EB LIABILITY FORECAST ($M) </v>
          </cell>
        </row>
        <row r="3">
          <cell r="F3">
            <v>2001</v>
          </cell>
          <cell r="G3">
            <v>2002</v>
          </cell>
        </row>
        <row r="4">
          <cell r="A4" t="str">
            <v>Opening Liability (and previous year's Closing)</v>
          </cell>
        </row>
        <row r="5">
          <cell r="A5" t="str">
            <v>OPRB</v>
          </cell>
          <cell r="F5">
            <v>398.483</v>
          </cell>
          <cell r="G5">
            <v>413.97300000000001</v>
          </cell>
        </row>
        <row r="6">
          <cell r="A6" t="str">
            <v>SPS</v>
          </cell>
          <cell r="F6">
            <v>25.734000000000002</v>
          </cell>
          <cell r="G6">
            <v>28.734000000000002</v>
          </cell>
        </row>
        <row r="7">
          <cell r="A7" t="str">
            <v>LTD</v>
          </cell>
          <cell r="F7">
            <v>58.771000000000001</v>
          </cell>
          <cell r="G7">
            <v>64.171999999999997</v>
          </cell>
        </row>
        <row r="8">
          <cell r="A8" t="str">
            <v>SA</v>
          </cell>
          <cell r="F8">
            <v>3.9350000000000001</v>
          </cell>
          <cell r="G8">
            <v>4.3650000000000002</v>
          </cell>
        </row>
        <row r="9">
          <cell r="A9" t="str">
            <v>Total</v>
          </cell>
          <cell r="F9">
            <v>486.923</v>
          </cell>
          <cell r="G9">
            <v>511.24400000000003</v>
          </cell>
        </row>
        <row r="11">
          <cell r="A11" t="str">
            <v>Expense</v>
          </cell>
        </row>
        <row r="12">
          <cell r="A12" t="str">
            <v>OPRB</v>
          </cell>
          <cell r="F12">
            <v>35.299999999999997</v>
          </cell>
          <cell r="G12">
            <v>36.200000000000003</v>
          </cell>
        </row>
        <row r="13">
          <cell r="A13" t="str">
            <v>SPS</v>
          </cell>
          <cell r="F13">
            <v>3.2</v>
          </cell>
          <cell r="G13">
            <v>3.5</v>
          </cell>
        </row>
        <row r="14">
          <cell r="A14" t="str">
            <v>LTD</v>
          </cell>
          <cell r="F14">
            <v>10.3</v>
          </cell>
          <cell r="G14">
            <v>10.8</v>
          </cell>
        </row>
        <row r="15">
          <cell r="A15" t="str">
            <v>SA</v>
          </cell>
          <cell r="F15">
            <v>0.5</v>
          </cell>
          <cell r="G15">
            <v>0.5</v>
          </cell>
        </row>
        <row r="16">
          <cell r="A16" t="str">
            <v>Total</v>
          </cell>
          <cell r="F16">
            <v>49.3</v>
          </cell>
          <cell r="G16">
            <v>51</v>
          </cell>
        </row>
        <row r="18">
          <cell r="A18" t="str">
            <v>Payments</v>
          </cell>
        </row>
        <row r="19">
          <cell r="A19" t="str">
            <v>OPRB</v>
          </cell>
          <cell r="F19">
            <v>19.809999999999999</v>
          </cell>
          <cell r="G19">
            <v>20.503</v>
          </cell>
        </row>
        <row r="20">
          <cell r="A20" t="str">
            <v>SPS</v>
          </cell>
          <cell r="F20">
            <v>0.2</v>
          </cell>
          <cell r="G20">
            <v>0.20300000000000001</v>
          </cell>
        </row>
        <row r="21">
          <cell r="A21" t="str">
            <v>LTD</v>
          </cell>
          <cell r="F21">
            <v>4.899</v>
          </cell>
          <cell r="G21">
            <v>5.07</v>
          </cell>
        </row>
        <row r="22">
          <cell r="A22" t="str">
            <v>SA</v>
          </cell>
          <cell r="F22">
            <v>7.0000000000000007E-2</v>
          </cell>
          <cell r="G22">
            <v>7.1999999999999995E-2</v>
          </cell>
        </row>
        <row r="23">
          <cell r="A23" t="str">
            <v>Total</v>
          </cell>
          <cell r="F23">
            <v>24.978999999999999</v>
          </cell>
          <cell r="G23">
            <v>25.847999999999999</v>
          </cell>
        </row>
        <row r="25">
          <cell r="A25" t="str">
            <v>Allocation</v>
          </cell>
        </row>
        <row r="27">
          <cell r="A27" t="str">
            <v>OPRB and SPS - weighted by regular staff count at Jan 1, 2001</v>
          </cell>
        </row>
        <row r="29">
          <cell r="A29" t="str">
            <v>Hydro One Network Services Inc.</v>
          </cell>
          <cell r="F29">
            <v>0.60858000000000001</v>
          </cell>
        </row>
        <row r="30">
          <cell r="A30" t="str">
            <v>Hydro One Networks Inc.</v>
          </cell>
          <cell r="F30">
            <v>0.19400999999999999</v>
          </cell>
        </row>
        <row r="31">
          <cell r="A31" t="str">
            <v>E-Services</v>
          </cell>
          <cell r="F31">
            <v>0.17199999999999999</v>
          </cell>
        </row>
        <row r="32">
          <cell r="A32" t="str">
            <v>Hydro One Markets Inc.</v>
          </cell>
          <cell r="F32">
            <v>4.5399999999999998E-3</v>
          </cell>
        </row>
        <row r="33">
          <cell r="A33" t="str">
            <v>Hydro One Remote Communities Inc.</v>
          </cell>
          <cell r="F33">
            <v>7.7099999999999998E-3</v>
          </cell>
        </row>
        <row r="34">
          <cell r="A34" t="str">
            <v>Hydro One Inc.</v>
          </cell>
          <cell r="F34">
            <v>7.26E-3</v>
          </cell>
        </row>
        <row r="35">
          <cell r="A35" t="str">
            <v>Ontario Hydro Energy Inc.</v>
          </cell>
          <cell r="F35">
            <v>4.5399999999999998E-3</v>
          </cell>
        </row>
        <row r="36">
          <cell r="A36" t="str">
            <v>Hydro One Telecom Inc.</v>
          </cell>
          <cell r="F36">
            <v>1.3600000000000001E-3</v>
          </cell>
        </row>
        <row r="37">
          <cell r="F37">
            <v>1</v>
          </cell>
        </row>
        <row r="38">
          <cell r="A38" t="str">
            <v>LTD - weighted by PV of claims at Jan 1, 2001</v>
          </cell>
        </row>
        <row r="40">
          <cell r="A40" t="str">
            <v>Hydro One Network Services Inc.</v>
          </cell>
          <cell r="F40">
            <v>0.53222000000000003</v>
          </cell>
        </row>
        <row r="41">
          <cell r="A41" t="str">
            <v>Hydro One Networks Inc.</v>
          </cell>
          <cell r="F41">
            <v>0.15640999999999999</v>
          </cell>
        </row>
        <row r="42">
          <cell r="A42" t="str">
            <v>E-Services</v>
          </cell>
          <cell r="F42">
            <v>0.31136999999999998</v>
          </cell>
        </row>
        <row r="43">
          <cell r="F43">
            <v>1</v>
          </cell>
        </row>
        <row r="44">
          <cell r="A44" t="str">
            <v>SA - to Hydro One Inc.</v>
          </cell>
        </row>
      </sheetData>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tr_Cntrl"/>
      <sheetName val="BIG_DX"/>
      <sheetName val="DNAM"/>
      <sheetName val="DBD1"/>
      <sheetName val="DBD2"/>
      <sheetName val="Data_In"/>
      <sheetName val="Retail_2001"/>
      <sheetName val="Retail_2002"/>
      <sheetName val="BIG_DX_Chg"/>
      <sheetName val="BIG_DX_BASE"/>
      <sheetName val="DNAM_Chg"/>
      <sheetName val="DNAM_BASE"/>
      <sheetName val="DBD1_Chg"/>
      <sheetName val="DBD1_BASE"/>
      <sheetName val="DBD2_Chg"/>
      <sheetName val="DBD2_BASE"/>
      <sheetName val="Bonds_DNAM"/>
      <sheetName val="Bonds_DBD1"/>
      <sheetName val="Bonds_DBD2"/>
      <sheetName val="Dx_Tariff"/>
      <sheetName val="OPEB"/>
      <sheetName val="DxData"/>
      <sheetName val="DBDData1"/>
      <sheetName val="DBDData_Rick1"/>
      <sheetName val="DBDData2"/>
      <sheetName val="DBDData_Rick2"/>
      <sheetName val="Out_DNAM"/>
      <sheetName val="Out_DBD1"/>
      <sheetName val="Out_DBD2"/>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A1" t="str">
            <v xml:space="preserve">                     HYDRO ONE - 2001-6 OPRB/EB LIABILITY FORECAST ($M) </v>
          </cell>
        </row>
        <row r="3">
          <cell r="F3">
            <v>2001</v>
          </cell>
          <cell r="G3">
            <v>2002</v>
          </cell>
        </row>
        <row r="4">
          <cell r="A4" t="str">
            <v>Opening Liability (and previous year's Closing)</v>
          </cell>
        </row>
        <row r="5">
          <cell r="A5" t="str">
            <v>OPRB</v>
          </cell>
          <cell r="F5">
            <v>398.483</v>
          </cell>
          <cell r="G5">
            <v>413.97300000000001</v>
          </cell>
        </row>
        <row r="6">
          <cell r="A6" t="str">
            <v>SPS</v>
          </cell>
          <cell r="F6">
            <v>25.734000000000002</v>
          </cell>
          <cell r="G6">
            <v>28.734000000000002</v>
          </cell>
        </row>
        <row r="7">
          <cell r="A7" t="str">
            <v>LTD</v>
          </cell>
          <cell r="F7">
            <v>58.771000000000001</v>
          </cell>
          <cell r="G7">
            <v>64.171999999999997</v>
          </cell>
        </row>
        <row r="8">
          <cell r="A8" t="str">
            <v>SA</v>
          </cell>
          <cell r="F8">
            <v>3.9350000000000001</v>
          </cell>
          <cell r="G8">
            <v>4.3650000000000002</v>
          </cell>
        </row>
        <row r="9">
          <cell r="A9" t="str">
            <v>Total</v>
          </cell>
          <cell r="F9">
            <v>486.923</v>
          </cell>
          <cell r="G9">
            <v>511.24400000000003</v>
          </cell>
        </row>
        <row r="11">
          <cell r="A11" t="str">
            <v>Expense</v>
          </cell>
        </row>
        <row r="12">
          <cell r="A12" t="str">
            <v>OPRB</v>
          </cell>
          <cell r="F12">
            <v>35.299999999999997</v>
          </cell>
          <cell r="G12">
            <v>36.200000000000003</v>
          </cell>
        </row>
        <row r="13">
          <cell r="A13" t="str">
            <v>SPS</v>
          </cell>
          <cell r="F13">
            <v>3.2</v>
          </cell>
          <cell r="G13">
            <v>3.5</v>
          </cell>
        </row>
        <row r="14">
          <cell r="A14" t="str">
            <v>LTD</v>
          </cell>
          <cell r="F14">
            <v>10.3</v>
          </cell>
          <cell r="G14">
            <v>10.8</v>
          </cell>
        </row>
        <row r="15">
          <cell r="A15" t="str">
            <v>SA</v>
          </cell>
          <cell r="F15">
            <v>0.5</v>
          </cell>
          <cell r="G15">
            <v>0.5</v>
          </cell>
        </row>
        <row r="16">
          <cell r="A16" t="str">
            <v>Total</v>
          </cell>
          <cell r="F16">
            <v>49.3</v>
          </cell>
          <cell r="G16">
            <v>51</v>
          </cell>
        </row>
        <row r="18">
          <cell r="A18" t="str">
            <v>Payments</v>
          </cell>
        </row>
        <row r="19">
          <cell r="A19" t="str">
            <v>OPRB</v>
          </cell>
          <cell r="F19">
            <v>19.809999999999999</v>
          </cell>
          <cell r="G19">
            <v>20.503</v>
          </cell>
        </row>
        <row r="20">
          <cell r="A20" t="str">
            <v>SPS</v>
          </cell>
          <cell r="F20">
            <v>0.2</v>
          </cell>
          <cell r="G20">
            <v>0.20300000000000001</v>
          </cell>
        </row>
        <row r="21">
          <cell r="A21" t="str">
            <v>LTD</v>
          </cell>
          <cell r="F21">
            <v>4.899</v>
          </cell>
          <cell r="G21">
            <v>5.07</v>
          </cell>
        </row>
        <row r="22">
          <cell r="A22" t="str">
            <v>SA</v>
          </cell>
          <cell r="F22">
            <v>7.0000000000000007E-2</v>
          </cell>
          <cell r="G22">
            <v>7.1999999999999995E-2</v>
          </cell>
        </row>
        <row r="23">
          <cell r="A23" t="str">
            <v>Total</v>
          </cell>
          <cell r="F23">
            <v>24.978999999999999</v>
          </cell>
          <cell r="G23">
            <v>25.847999999999999</v>
          </cell>
        </row>
        <row r="25">
          <cell r="A25" t="str">
            <v>Allocation</v>
          </cell>
        </row>
        <row r="27">
          <cell r="A27" t="str">
            <v>OPRB and SPS - weighted by regular staff count at Jan 1, 2001</v>
          </cell>
        </row>
        <row r="29">
          <cell r="A29" t="str">
            <v>Hydro One Network Services Inc.</v>
          </cell>
          <cell r="F29">
            <v>0.60858000000000001</v>
          </cell>
        </row>
        <row r="30">
          <cell r="A30" t="str">
            <v>Hydro One Networks Inc.</v>
          </cell>
          <cell r="F30">
            <v>0.19400999999999999</v>
          </cell>
        </row>
        <row r="31">
          <cell r="A31" t="str">
            <v>E-Services</v>
          </cell>
          <cell r="F31">
            <v>0.17199999999999999</v>
          </cell>
        </row>
        <row r="32">
          <cell r="A32" t="str">
            <v>Hydro One Markets Inc.</v>
          </cell>
          <cell r="F32">
            <v>4.5399999999999998E-3</v>
          </cell>
        </row>
        <row r="33">
          <cell r="A33" t="str">
            <v>Hydro One Remote Communities Inc.</v>
          </cell>
          <cell r="F33">
            <v>7.7099999999999998E-3</v>
          </cell>
        </row>
        <row r="34">
          <cell r="A34" t="str">
            <v>Hydro One Inc.</v>
          </cell>
          <cell r="F34">
            <v>7.26E-3</v>
          </cell>
        </row>
        <row r="35">
          <cell r="A35" t="str">
            <v>Ontario Hydro Energy Inc.</v>
          </cell>
          <cell r="F35">
            <v>4.5399999999999998E-3</v>
          </cell>
        </row>
        <row r="36">
          <cell r="A36" t="str">
            <v>Hydro One Telecom Inc.</v>
          </cell>
          <cell r="F36">
            <v>1.3600000000000001E-3</v>
          </cell>
        </row>
        <row r="37">
          <cell r="F37">
            <v>1</v>
          </cell>
        </row>
        <row r="38">
          <cell r="A38" t="str">
            <v>LTD - weighted by PV of claims at Jan 1, 2001</v>
          </cell>
        </row>
        <row r="40">
          <cell r="A40" t="str">
            <v>Hydro One Network Services Inc.</v>
          </cell>
          <cell r="F40">
            <v>0.53222000000000003</v>
          </cell>
        </row>
        <row r="41">
          <cell r="A41" t="str">
            <v>Hydro One Networks Inc.</v>
          </cell>
          <cell r="F41">
            <v>0.15640999999999999</v>
          </cell>
        </row>
        <row r="42">
          <cell r="A42" t="str">
            <v>E-Services</v>
          </cell>
          <cell r="F42">
            <v>0.31136999999999998</v>
          </cell>
        </row>
        <row r="43">
          <cell r="F43">
            <v>1</v>
          </cell>
        </row>
        <row r="44">
          <cell r="A44" t="str">
            <v>SA - to Hydro One Inc.</v>
          </cell>
        </row>
      </sheetData>
      <sheetData sheetId="21"/>
      <sheetData sheetId="22"/>
      <sheetData sheetId="23"/>
      <sheetData sheetId="24"/>
      <sheetData sheetId="25"/>
      <sheetData sheetId="26"/>
      <sheetData sheetId="27"/>
      <sheetData sheetId="28"/>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Notes"/>
      <sheetName val="LRAMVA Register"/>
      <sheetName val="CarryingCharges"/>
      <sheetName val="Rates"/>
      <sheetName val="Forecast"/>
      <sheetName val="ForecastVariance"/>
      <sheetName val="2011 OPA final results"/>
      <sheetName val="2011LostRev"/>
      <sheetName val="2012 OPA final results"/>
      <sheetName val="Adjustmen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References"/>
      <sheetName val="OEB_export"/>
      <sheetName val="LRAM workbook"/>
    </sheetNames>
    <sheetDataSet>
      <sheetData sheetId="0"/>
      <sheetData sheetId="1"/>
      <sheetData sheetId="2">
        <row r="84">
          <cell r="N84">
            <v>172001.41511267546</v>
          </cell>
        </row>
        <row r="118">
          <cell r="O118">
            <v>2011</v>
          </cell>
        </row>
        <row r="119">
          <cell r="O119">
            <v>2013</v>
          </cell>
        </row>
        <row r="120">
          <cell r="O120">
            <v>2014</v>
          </cell>
        </row>
        <row r="121">
          <cell r="O121">
            <v>2015</v>
          </cell>
        </row>
        <row r="122">
          <cell r="O122">
            <v>2016</v>
          </cell>
        </row>
      </sheetData>
      <sheetData sheetId="3">
        <row r="118">
          <cell r="P118">
            <v>3680.939945015215</v>
          </cell>
        </row>
        <row r="149">
          <cell r="Q149" t="str">
            <v>All</v>
          </cell>
        </row>
        <row r="150">
          <cell r="Q150">
            <v>2011</v>
          </cell>
        </row>
        <row r="151">
          <cell r="Q151">
            <v>2012</v>
          </cell>
        </row>
        <row r="152">
          <cell r="Q152">
            <v>2013</v>
          </cell>
        </row>
        <row r="153">
          <cell r="Q153">
            <v>2014</v>
          </cell>
        </row>
        <row r="154">
          <cell r="Q154">
            <v>2015</v>
          </cell>
        </row>
        <row r="155">
          <cell r="Q155">
            <v>2016</v>
          </cell>
        </row>
        <row r="156">
          <cell r="Q156">
            <v>2017</v>
          </cell>
        </row>
      </sheetData>
      <sheetData sheetId="4">
        <row r="7">
          <cell r="B7" t="str">
            <v>Residential</v>
          </cell>
          <cell r="C7" t="str">
            <v>kWh</v>
          </cell>
        </row>
        <row r="8">
          <cell r="B8" t="str">
            <v>GS &lt; 50 kW</v>
          </cell>
          <cell r="C8" t="str">
            <v>kWh</v>
          </cell>
        </row>
        <row r="9">
          <cell r="B9" t="str">
            <v>GS 50 to 4,999 kW</v>
          </cell>
          <cell r="C9" t="str">
            <v>kW</v>
          </cell>
        </row>
        <row r="10">
          <cell r="B10" t="str">
            <v>Unmetered Scattered Load</v>
          </cell>
          <cell r="C10" t="str">
            <v>kWh</v>
          </cell>
        </row>
        <row r="11">
          <cell r="B11" t="str">
            <v>Sentinel Lighting</v>
          </cell>
          <cell r="C11" t="str">
            <v>kW</v>
          </cell>
        </row>
        <row r="12">
          <cell r="B12" t="str">
            <v>Street Lighting</v>
          </cell>
          <cell r="C12" t="str">
            <v>kW</v>
          </cell>
        </row>
        <row r="13">
          <cell r="B13" t="str">
            <v>Embedded Distributor</v>
          </cell>
          <cell r="C13" t="str">
            <v>NA</v>
          </cell>
        </row>
        <row r="14">
          <cell r="B14" t="str">
            <v>microFIT Generator</v>
          </cell>
          <cell r="C14" t="str">
            <v>NA</v>
          </cell>
        </row>
        <row r="15">
          <cell r="B15" t="str">
            <v>"--Unused -- hide</v>
          </cell>
          <cell r="C15" t="str">
            <v>kW</v>
          </cell>
        </row>
        <row r="16">
          <cell r="B16" t="str">
            <v>"--Unused -- hide</v>
          </cell>
          <cell r="C16" t="str">
            <v>kWh</v>
          </cell>
        </row>
        <row r="17">
          <cell r="B17" t="str">
            <v>"--Unused -- hide</v>
          </cell>
          <cell r="C17" t="str">
            <v>kW</v>
          </cell>
        </row>
        <row r="18">
          <cell r="B18" t="str">
            <v>"--Unused -- hide</v>
          </cell>
          <cell r="C18" t="str">
            <v>NA</v>
          </cell>
        </row>
        <row r="40">
          <cell r="A40">
            <v>1</v>
          </cell>
          <cell r="B40" t="str">
            <v>Residential</v>
          </cell>
          <cell r="C40" t="str">
            <v>kWh</v>
          </cell>
          <cell r="D40">
            <v>0</v>
          </cell>
          <cell r="E40">
            <v>0</v>
          </cell>
          <cell r="F40">
            <v>2.7E-2</v>
          </cell>
          <cell r="G40">
            <v>2.53E-2</v>
          </cell>
          <cell r="H40">
            <v>2.4799999999999999E-2</v>
          </cell>
          <cell r="I40">
            <v>2.0199999999999999E-2</v>
          </cell>
        </row>
        <row r="41">
          <cell r="A41">
            <v>2</v>
          </cell>
          <cell r="B41" t="str">
            <v>GS &lt; 50 kW</v>
          </cell>
          <cell r="C41" t="str">
            <v>kWh</v>
          </cell>
          <cell r="D41">
            <v>0</v>
          </cell>
          <cell r="E41">
            <v>0</v>
          </cell>
          <cell r="F41">
            <v>2.0199999999999999E-2</v>
          </cell>
          <cell r="G41">
            <v>1.9400000000000001E-2</v>
          </cell>
          <cell r="H41">
            <v>1.9E-2</v>
          </cell>
          <cell r="I41">
            <v>1.9E-2</v>
          </cell>
        </row>
        <row r="42">
          <cell r="A42">
            <v>3</v>
          </cell>
          <cell r="B42" t="str">
            <v>GS 50 to 4,999 kW</v>
          </cell>
          <cell r="C42" t="str">
            <v>kW</v>
          </cell>
          <cell r="D42">
            <v>0</v>
          </cell>
          <cell r="E42">
            <v>0</v>
          </cell>
          <cell r="F42">
            <v>4.7889999999999997</v>
          </cell>
          <cell r="G42">
            <v>4.2230999999999996</v>
          </cell>
          <cell r="H42">
            <v>3.9339</v>
          </cell>
          <cell r="I42">
            <v>3.9339</v>
          </cell>
        </row>
        <row r="43">
          <cell r="A43">
            <v>4</v>
          </cell>
          <cell r="B43" t="str">
            <v>Unmetered Scattered Load</v>
          </cell>
          <cell r="C43" t="str">
            <v>kWh</v>
          </cell>
          <cell r="D43">
            <v>0</v>
          </cell>
          <cell r="E43">
            <v>0</v>
          </cell>
          <cell r="F43">
            <v>2.3999999999999998E-3</v>
          </cell>
          <cell r="G43">
            <v>2.5000000000000001E-3</v>
          </cell>
          <cell r="H43">
            <v>2.5000000000000001E-3</v>
          </cell>
          <cell r="I43">
            <v>2.5000000000000001E-3</v>
          </cell>
        </row>
        <row r="44">
          <cell r="A44">
            <v>5</v>
          </cell>
          <cell r="B44" t="str">
            <v>Sentinel Lighting</v>
          </cell>
          <cell r="C44" t="str">
            <v>kW</v>
          </cell>
          <cell r="D44">
            <v>0</v>
          </cell>
          <cell r="E44">
            <v>0</v>
          </cell>
          <cell r="F44">
            <v>32.816600000000001</v>
          </cell>
          <cell r="G44">
            <v>35.473399999999998</v>
          </cell>
          <cell r="H44">
            <v>36.726100000000002</v>
          </cell>
          <cell r="I44">
            <v>36.726100000000002</v>
          </cell>
        </row>
        <row r="45">
          <cell r="A45">
            <v>6</v>
          </cell>
          <cell r="B45" t="str">
            <v>Street Lighting</v>
          </cell>
          <cell r="C45" t="str">
            <v>kW</v>
          </cell>
          <cell r="D45">
            <v>0</v>
          </cell>
          <cell r="E45">
            <v>0</v>
          </cell>
          <cell r="F45">
            <v>15.277900000000001</v>
          </cell>
          <cell r="G45">
            <v>14.840400000000001</v>
          </cell>
          <cell r="H45">
            <v>14.588200000000001</v>
          </cell>
          <cell r="I45">
            <v>14.588200000000001</v>
          </cell>
        </row>
        <row r="46">
          <cell r="A46">
            <v>7</v>
          </cell>
          <cell r="B46" t="str">
            <v>Embedded Distributor</v>
          </cell>
          <cell r="C46" t="str">
            <v>NA</v>
          </cell>
          <cell r="D46">
            <v>0</v>
          </cell>
          <cell r="E46">
            <v>0</v>
          </cell>
          <cell r="F46">
            <v>0</v>
          </cell>
          <cell r="G46">
            <v>0</v>
          </cell>
          <cell r="H46">
            <v>0</v>
          </cell>
          <cell r="I46">
            <v>0</v>
          </cell>
        </row>
        <row r="47">
          <cell r="A47">
            <v>8</v>
          </cell>
          <cell r="B47" t="str">
            <v>microFIT Generator</v>
          </cell>
          <cell r="C47" t="str">
            <v>NA</v>
          </cell>
          <cell r="D47">
            <v>0</v>
          </cell>
          <cell r="E47">
            <v>0</v>
          </cell>
          <cell r="F47">
            <v>0</v>
          </cell>
          <cell r="G47">
            <v>0</v>
          </cell>
          <cell r="H47">
            <v>0</v>
          </cell>
          <cell r="I47">
            <v>0</v>
          </cell>
        </row>
        <row r="48">
          <cell r="A48">
            <v>9</v>
          </cell>
          <cell r="B48" t="str">
            <v>"--Unused -- hide</v>
          </cell>
          <cell r="C48" t="str">
            <v>kW</v>
          </cell>
          <cell r="D48">
            <v>0</v>
          </cell>
          <cell r="E48">
            <v>0</v>
          </cell>
          <cell r="F48">
            <v>0</v>
          </cell>
          <cell r="G48">
            <v>0</v>
          </cell>
          <cell r="H48">
            <v>0</v>
          </cell>
          <cell r="I48">
            <v>0</v>
          </cell>
        </row>
        <row r="49">
          <cell r="A49">
            <v>10</v>
          </cell>
          <cell r="B49" t="str">
            <v>"--Unused -- hide</v>
          </cell>
          <cell r="C49" t="str">
            <v>kWh</v>
          </cell>
          <cell r="D49">
            <v>0</v>
          </cell>
          <cell r="E49">
            <v>0</v>
          </cell>
          <cell r="F49">
            <v>0</v>
          </cell>
          <cell r="G49">
            <v>0</v>
          </cell>
          <cell r="H49">
            <v>0</v>
          </cell>
          <cell r="I49">
            <v>0</v>
          </cell>
        </row>
        <row r="50">
          <cell r="A50">
            <v>11</v>
          </cell>
          <cell r="B50" t="str">
            <v>"--Unused -- hide</v>
          </cell>
          <cell r="C50" t="str">
            <v>kW</v>
          </cell>
          <cell r="D50">
            <v>0</v>
          </cell>
          <cell r="E50">
            <v>0</v>
          </cell>
          <cell r="F50">
            <v>0</v>
          </cell>
          <cell r="G50">
            <v>0</v>
          </cell>
          <cell r="H50">
            <v>0</v>
          </cell>
          <cell r="I50">
            <v>0</v>
          </cell>
        </row>
        <row r="51">
          <cell r="A51">
            <v>12</v>
          </cell>
          <cell r="B51" t="str">
            <v>"--Unused -- hide</v>
          </cell>
          <cell r="C51" t="str">
            <v>NA</v>
          </cell>
          <cell r="D51">
            <v>0</v>
          </cell>
          <cell r="E51">
            <v>0</v>
          </cell>
          <cell r="F51">
            <v>0</v>
          </cell>
          <cell r="G51">
            <v>0</v>
          </cell>
          <cell r="H51">
            <v>0</v>
          </cell>
          <cell r="I51">
            <v>0</v>
          </cell>
        </row>
      </sheetData>
      <sheetData sheetId="5"/>
      <sheetData sheetId="6"/>
      <sheetData sheetId="7">
        <row r="4">
          <cell r="B4">
            <v>2011</v>
          </cell>
        </row>
      </sheetData>
      <sheetData sheetId="8"/>
      <sheetData sheetId="9"/>
      <sheetData sheetId="10"/>
      <sheetData sheetId="11"/>
      <sheetData sheetId="12"/>
      <sheetData sheetId="13"/>
      <sheetData sheetId="14"/>
      <sheetData sheetId="15"/>
      <sheetData sheetId="16">
        <row r="4">
          <cell r="B4">
            <v>2015</v>
          </cell>
        </row>
      </sheetData>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refreshError="1"/>
      <sheetData sheetId="2"/>
      <sheetData sheetId="3" refreshError="1"/>
      <sheetData sheetId="4"/>
      <sheetData sheetId="5"/>
      <sheetData sheetId="6"/>
      <sheetData sheetId="7" refreshError="1"/>
      <sheetData sheetId="8" refreshError="1"/>
      <sheetData sheetId="9">
        <row r="37">
          <cell r="C37">
            <v>423140323.25999999</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ch 01 - Block 0 Detail Extract"/>
      <sheetName val="Sch 02 - kWh NE 0 and $ EQ 0"/>
      <sheetName val="Sch 03 - HOEP Rates Ref"/>
      <sheetName val="Sch 04 - SPOT-COP MUSH Details"/>
      <sheetName val="Sch 05 - MicroFIT Details"/>
      <sheetName val="Sch 06 - Review Cons and $"/>
      <sheetName val="Sch 07-Z7 FIX-COP Av Rt Anlys "/>
      <sheetName val="Sch 08 - Z6 IBR Avg Rt Analys"/>
      <sheetName val="Sch 09 - GA-PEAK"/>
    </sheetNames>
    <sheetDataSet>
      <sheetData sheetId="0"/>
      <sheetData sheetId="1"/>
      <sheetData sheetId="2"/>
      <sheetData sheetId="3"/>
      <sheetData sheetId="4"/>
      <sheetData sheetId="5"/>
      <sheetData sheetId="6"/>
      <sheetData sheetId="7"/>
      <sheetData sheetId="8"/>
      <sheetData sheetId="9">
        <row r="36">
          <cell r="C36">
            <v>498229321.94</v>
          </cell>
        </row>
        <row r="37">
          <cell r="C37">
            <v>122084.851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IESO Filing"/>
      <sheetName val="MOF  - 1"/>
      <sheetName val="MOF 2-5"/>
      <sheetName val="4.  GL Summary"/>
      <sheetName val="4a.GL Detail  Jul"/>
      <sheetName val="4b.  Incorrect hi gh bill adj"/>
      <sheetName val="4b1 addl June entries"/>
      <sheetName val="1.0 RA-310 MOF OCEB SEG SUM JUL"/>
      <sheetName val="1.1 RA-310 MOF OCEB Rate Cl JUL"/>
      <sheetName val="1.2 RA-310 MOF Multi Unit jUL "/>
      <sheetName val="1.3 RA-310 MOF OCEB Retailr JUL"/>
      <sheetName val="5. DGEN All"/>
      <sheetName val="5a.  DGEN outstanding LTD "/>
      <sheetName val="Summary OCEB 2013- settlements"/>
      <sheetName val="Filter Summary"/>
      <sheetName val="Report Definition"/>
      <sheetName val="2.0 RA-300-a OCEB Summary jul"/>
    </sheetNames>
    <sheetDataSet>
      <sheetData sheetId="0" refreshError="1"/>
      <sheetData sheetId="1" refreshError="1"/>
      <sheetData sheetId="2" refreshError="1"/>
      <sheetData sheetId="3">
        <row r="44">
          <cell r="B44" t="str">
            <v>2013</v>
          </cell>
        </row>
        <row r="45">
          <cell r="B45" t="str">
            <v>7</v>
          </cell>
        </row>
        <row r="47">
          <cell r="F47" t="str">
            <v>document type classification</v>
          </cell>
        </row>
        <row r="48">
          <cell r="B48" t="str">
            <v>Segment</v>
          </cell>
          <cell r="C48" t="str">
            <v>Document Type</v>
          </cell>
          <cell r="D48" t="str">
            <v>Document Header Text</v>
          </cell>
          <cell r="E48" t="str">
            <v>Posting Key</v>
          </cell>
          <cell r="F48" t="str">
            <v>CIS sub-ledger</v>
          </cell>
          <cell r="G48" t="str">
            <v>manual entry</v>
          </cell>
          <cell r="H48" t="str">
            <v>IESO settlement</v>
          </cell>
          <cell r="I48" t="str">
            <v>Grand Total</v>
          </cell>
        </row>
        <row r="49">
          <cell r="B49" t="str">
            <v>220</v>
          </cell>
          <cell r="C49" t="str">
            <v>ZC</v>
          </cell>
          <cell r="D49" t="str">
            <v/>
          </cell>
          <cell r="E49" t="str">
            <v>40</v>
          </cell>
          <cell r="F49">
            <v>26094011.580000009</v>
          </cell>
          <cell r="I49">
            <v>26094011.580000009</v>
          </cell>
        </row>
        <row r="50">
          <cell r="E50" t="str">
            <v>50</v>
          </cell>
          <cell r="F50">
            <v>-1432928.9900000009</v>
          </cell>
          <cell r="I50">
            <v>-1432928.9900000009</v>
          </cell>
        </row>
        <row r="51">
          <cell r="C51" t="str">
            <v>ZB</v>
          </cell>
          <cell r="D51" t="str">
            <v>Adj CSS high bill</v>
          </cell>
          <cell r="E51" t="str">
            <v>40</v>
          </cell>
          <cell r="G51">
            <v>10669.12</v>
          </cell>
          <cell r="I51">
            <v>10669.12</v>
          </cell>
        </row>
        <row r="52">
          <cell r="C52" t="str">
            <v>SA</v>
          </cell>
          <cell r="D52" t="str">
            <v>IESO Inv OCEB Remotes</v>
          </cell>
          <cell r="E52" t="str">
            <v>40</v>
          </cell>
          <cell r="G52">
            <v>54294.91</v>
          </cell>
          <cell r="I52">
            <v>54294.91</v>
          </cell>
        </row>
        <row r="53">
          <cell r="D53" t="str">
            <v>IESO Inv  OCEB Remotes</v>
          </cell>
          <cell r="E53" t="str">
            <v>40</v>
          </cell>
          <cell r="G53">
            <v>114838.48</v>
          </cell>
          <cell r="I53">
            <v>114838.48</v>
          </cell>
        </row>
        <row r="54">
          <cell r="C54" t="str">
            <v>KG</v>
          </cell>
          <cell r="D54" t="str">
            <v>PRESCAN</v>
          </cell>
          <cell r="E54" t="str">
            <v>50</v>
          </cell>
          <cell r="H54">
            <v>-33741159.109999999</v>
          </cell>
          <cell r="I54">
            <v>-33741159.109999999</v>
          </cell>
        </row>
        <row r="55">
          <cell r="C55" t="str">
            <v>AB</v>
          </cell>
          <cell r="D55" t="str">
            <v>IESO Inv OCEB Remotes</v>
          </cell>
          <cell r="E55" t="str">
            <v>50</v>
          </cell>
          <cell r="G55">
            <v>-54294.91</v>
          </cell>
          <cell r="I55">
            <v>-54294.91</v>
          </cell>
        </row>
        <row r="56">
          <cell r="B56" t="str">
            <v>220 Total</v>
          </cell>
          <cell r="F56">
            <v>24661082.590000007</v>
          </cell>
          <cell r="G56">
            <v>125507.6</v>
          </cell>
          <cell r="H56">
            <v>-33741159.109999999</v>
          </cell>
          <cell r="I56">
            <v>-8954568.9199999906</v>
          </cell>
        </row>
        <row r="57">
          <cell r="B57" t="str">
            <v>900</v>
          </cell>
          <cell r="C57" t="str">
            <v>ZC</v>
          </cell>
          <cell r="D57" t="str">
            <v/>
          </cell>
          <cell r="E57" t="str">
            <v>40</v>
          </cell>
          <cell r="F57">
            <v>2939.1500000000005</v>
          </cell>
          <cell r="I57">
            <v>2939.1500000000005</v>
          </cell>
        </row>
        <row r="58">
          <cell r="E58" t="str">
            <v>50</v>
          </cell>
          <cell r="F58">
            <v>-59.4</v>
          </cell>
          <cell r="I58">
            <v>-59.4</v>
          </cell>
        </row>
        <row r="59">
          <cell r="C59" t="str">
            <v>KG</v>
          </cell>
          <cell r="D59" t="str">
            <v>PRESCAN</v>
          </cell>
          <cell r="E59" t="str">
            <v>50</v>
          </cell>
          <cell r="H59">
            <v>-2112.38</v>
          </cell>
          <cell r="I59">
            <v>-2112.38</v>
          </cell>
        </row>
        <row r="60">
          <cell r="B60" t="str">
            <v>900 Total</v>
          </cell>
          <cell r="F60">
            <v>2879.7500000000005</v>
          </cell>
          <cell r="H60">
            <v>-2112.38</v>
          </cell>
          <cell r="I60">
            <v>767.37000000000035</v>
          </cell>
        </row>
        <row r="61">
          <cell r="F61">
            <v>24663962.340000007</v>
          </cell>
          <cell r="G61">
            <v>125507.6</v>
          </cell>
          <cell r="H61">
            <v>-33743271.490000002</v>
          </cell>
          <cell r="I61">
            <v>-8953801.5499999914</v>
          </cell>
        </row>
        <row r="62">
          <cell r="B62" t="str">
            <v>650</v>
          </cell>
          <cell r="C62" t="str">
            <v>ZC</v>
          </cell>
          <cell r="D62" t="str">
            <v/>
          </cell>
          <cell r="E62" t="str">
            <v>40</v>
          </cell>
          <cell r="F62">
            <v>71802.569999999978</v>
          </cell>
          <cell r="I62">
            <v>71802.569999999978</v>
          </cell>
        </row>
        <row r="63">
          <cell r="E63" t="str">
            <v>50</v>
          </cell>
          <cell r="F63">
            <v>-2193.7799999999997</v>
          </cell>
          <cell r="I63">
            <v>-2193.7799999999997</v>
          </cell>
        </row>
        <row r="64">
          <cell r="C64" t="str">
            <v>SA</v>
          </cell>
          <cell r="D64" t="str">
            <v>IESO Inv OCEB Remotes</v>
          </cell>
          <cell r="E64" t="str">
            <v>50</v>
          </cell>
          <cell r="G64">
            <v>-54294.91</v>
          </cell>
          <cell r="I64">
            <v>-54294.91</v>
          </cell>
        </row>
        <row r="65">
          <cell r="D65" t="str">
            <v>IESO Inv  OCEB Remotes</v>
          </cell>
          <cell r="E65" t="str">
            <v>50</v>
          </cell>
          <cell r="G65">
            <v>-114838.48</v>
          </cell>
          <cell r="I65">
            <v>-114838.48</v>
          </cell>
        </row>
        <row r="66">
          <cell r="C66" t="str">
            <v>AB</v>
          </cell>
          <cell r="D66" t="str">
            <v>IESO Inv OCEB Remotes</v>
          </cell>
          <cell r="E66" t="str">
            <v>40</v>
          </cell>
          <cell r="G66">
            <v>54294.91</v>
          </cell>
          <cell r="I66">
            <v>54294.91</v>
          </cell>
        </row>
        <row r="67">
          <cell r="B67" t="str">
            <v>650 Total</v>
          </cell>
          <cell r="F67">
            <v>69608.789999999979</v>
          </cell>
          <cell r="G67">
            <v>-114838.48000000001</v>
          </cell>
          <cell r="I67">
            <v>-45229.690000000017</v>
          </cell>
        </row>
        <row r="68">
          <cell r="F68">
            <v>69608.789999999979</v>
          </cell>
          <cell r="G68">
            <v>-114838.48000000001</v>
          </cell>
          <cell r="I68">
            <v>-45229.690000000017</v>
          </cell>
        </row>
        <row r="69">
          <cell r="F69">
            <v>24733571.130000006</v>
          </cell>
          <cell r="G69">
            <v>10669.12000000001</v>
          </cell>
          <cell r="H69">
            <v>-33743271.490000002</v>
          </cell>
          <cell r="I69">
            <v>-8999031.2399999909</v>
          </cell>
        </row>
        <row r="71">
          <cell r="D71" t="str">
            <v>Add:  Manual entry</v>
          </cell>
          <cell r="F71">
            <v>10669.12000000001</v>
          </cell>
          <cell r="G71">
            <v>-10669.12000000001</v>
          </cell>
        </row>
        <row r="72">
          <cell r="D72" t="str">
            <v xml:space="preserve">Total GL (per sub-ledger + manual adj) </v>
          </cell>
          <cell r="F72">
            <v>24744240.250000007</v>
          </cell>
          <cell r="G72">
            <v>-219007.84000000003</v>
          </cell>
        </row>
        <row r="74">
          <cell r="D74" t="str">
            <v>Per OCEB report</v>
          </cell>
          <cell r="F74">
            <v>-24744240.250000007</v>
          </cell>
        </row>
        <row r="76">
          <cell r="D76" t="str">
            <v>Diff</v>
          </cell>
          <cell r="F76">
            <v>0</v>
          </cell>
        </row>
      </sheetData>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02 p1"/>
      <sheetName val="Aug-02 p2"/>
      <sheetName val="Aug-02 p3"/>
      <sheetName val="Aug-02 price"/>
      <sheetName val="Jul-02 p1"/>
      <sheetName val="Jul-02 p2"/>
      <sheetName val="Jul-02 p3"/>
      <sheetName val="Jul-02 Price"/>
      <sheetName val="Jun-02 p1"/>
      <sheetName val="Jun-02 p2"/>
      <sheetName val="Jun-02 p3"/>
      <sheetName val="Jun-02 Pr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9">
          <cell r="B9" t="str">
            <v>Current Month</v>
          </cell>
          <cell r="D9" t="str">
            <v>Year to Date</v>
          </cell>
          <cell r="G9">
            <v>37377</v>
          </cell>
        </row>
        <row r="10">
          <cell r="B10" t="str">
            <v>$ M</v>
          </cell>
          <cell r="C10" t="str">
            <v>GWh</v>
          </cell>
          <cell r="D10" t="str">
            <v>$ M</v>
          </cell>
          <cell r="E10" t="str">
            <v>GWh</v>
          </cell>
          <cell r="G10" t="str">
            <v>$ M</v>
          </cell>
          <cell r="H10" t="str">
            <v>GWh</v>
          </cell>
        </row>
        <row r="12">
          <cell r="A12" t="str">
            <v>Retail</v>
          </cell>
        </row>
        <row r="14">
          <cell r="A14" t="str">
            <v>May to June</v>
          </cell>
        </row>
        <row r="16">
          <cell r="A16" t="str">
            <v>Transmission Price and Volume Assumptions</v>
          </cell>
          <cell r="B16">
            <v>0.34</v>
          </cell>
          <cell r="D16">
            <v>-1.03</v>
          </cell>
          <cell r="G16">
            <v>-1.37</v>
          </cell>
        </row>
        <row r="18">
          <cell r="A18" t="str">
            <v>Price Variance</v>
          </cell>
        </row>
        <row r="19">
          <cell r="A19" t="str">
            <v>Commodity</v>
          </cell>
          <cell r="B19">
            <v>-20.38</v>
          </cell>
          <cell r="D19">
            <v>-47.55</v>
          </cell>
          <cell r="G19">
            <v>-27.17</v>
          </cell>
        </row>
        <row r="20">
          <cell r="A20" t="str">
            <v>DRC</v>
          </cell>
          <cell r="B20">
            <v>-7.85</v>
          </cell>
          <cell r="D20">
            <v>-15.86</v>
          </cell>
          <cell r="G20">
            <v>-8.01</v>
          </cell>
        </row>
        <row r="21">
          <cell r="A21" t="str">
            <v>Wholesale Market Service Charge</v>
          </cell>
          <cell r="B21">
            <v>-2.38</v>
          </cell>
          <cell r="D21">
            <v>-2.82</v>
          </cell>
          <cell r="G21">
            <v>-0.44</v>
          </cell>
        </row>
        <row r="22">
          <cell r="A22" t="str">
            <v>Total Commodity and WMSC Price Variance</v>
          </cell>
          <cell r="B22">
            <v>-30.609999999999996</v>
          </cell>
          <cell r="D22">
            <v>-66.22999999999999</v>
          </cell>
          <cell r="G22">
            <v>-35.619999999999997</v>
          </cell>
        </row>
        <row r="24">
          <cell r="A24" t="str">
            <v>Volume (GWh) Variance</v>
          </cell>
        </row>
        <row r="25">
          <cell r="A25" t="str">
            <v>- Weather</v>
          </cell>
          <cell r="B25">
            <v>1.42</v>
          </cell>
          <cell r="C25">
            <v>38.607544799999999</v>
          </cell>
          <cell r="D25">
            <v>3.13</v>
          </cell>
          <cell r="E25">
            <v>89.87754480000001</v>
          </cell>
          <cell r="G25">
            <v>1.71</v>
          </cell>
          <cell r="H25">
            <v>51.27</v>
          </cell>
        </row>
        <row r="26">
          <cell r="A26" t="str">
            <v>- Effect of Dec 2001 OPG Billing Adjustment on Budget (note 3)</v>
          </cell>
          <cell r="B26">
            <v>1.1399999999999999</v>
          </cell>
          <cell r="C26">
            <v>31</v>
          </cell>
          <cell r="D26">
            <v>2.5499999999999998</v>
          </cell>
          <cell r="E26">
            <v>73.38</v>
          </cell>
          <cell r="G26">
            <v>1.41</v>
          </cell>
          <cell r="H26">
            <v>42.38</v>
          </cell>
        </row>
        <row r="27">
          <cell r="A27" t="str">
            <v>- Volume Variance Due to Other Events</v>
          </cell>
          <cell r="B27">
            <v>-0.65</v>
          </cell>
          <cell r="C27">
            <v>-17.771192903952901</v>
          </cell>
          <cell r="D27">
            <v>1.2599999999999998</v>
          </cell>
          <cell r="E27">
            <v>39.698807096047098</v>
          </cell>
          <cell r="G27">
            <v>1.91</v>
          </cell>
          <cell r="H27">
            <v>57.47</v>
          </cell>
        </row>
        <row r="28">
          <cell r="A28" t="str">
            <v>- May Accrual Vs Actual Variance</v>
          </cell>
          <cell r="B28">
            <v>-10.81</v>
          </cell>
          <cell r="C28">
            <v>-7.65</v>
          </cell>
        </row>
        <row r="29">
          <cell r="A29" t="str">
            <v>Total Volume Variance</v>
          </cell>
          <cell r="B29">
            <v>-8.9</v>
          </cell>
          <cell r="C29">
            <v>44.1863518960471</v>
          </cell>
          <cell r="D29">
            <v>6.9399999999999995</v>
          </cell>
          <cell r="E29">
            <v>202.9563518960471</v>
          </cell>
          <cell r="G29">
            <v>5.03</v>
          </cell>
          <cell r="H29">
            <v>151.12</v>
          </cell>
        </row>
        <row r="31">
          <cell r="A31" t="str">
            <v>Total May to June</v>
          </cell>
          <cell r="B31">
            <v>-39.169999999999995</v>
          </cell>
          <cell r="C31">
            <v>44.1863518960471</v>
          </cell>
          <cell r="D31">
            <v>-60.319999999999993</v>
          </cell>
          <cell r="E31">
            <v>202.9563518960471</v>
          </cell>
          <cell r="G31">
            <v>-31.959999999999994</v>
          </cell>
          <cell r="H31">
            <v>151.12</v>
          </cell>
        </row>
        <row r="32">
          <cell r="A32" t="str">
            <v>CHECK</v>
          </cell>
          <cell r="B32">
            <v>-28.359999999999992</v>
          </cell>
          <cell r="C32">
            <v>51.836351896047098</v>
          </cell>
          <cell r="D32">
            <v>-60.319999999999993</v>
          </cell>
          <cell r="E32">
            <v>202.9563518960471</v>
          </cell>
          <cell r="G32">
            <v>-31.959999999999994</v>
          </cell>
          <cell r="H32">
            <v>151.12</v>
          </cell>
        </row>
        <row r="34">
          <cell r="A34" t="str">
            <v>January to April</v>
          </cell>
        </row>
        <row r="35">
          <cell r="A35" t="str">
            <v>- Weather</v>
          </cell>
          <cell r="D35">
            <v>-20.718612676697845</v>
          </cell>
          <cell r="E35">
            <v>-303.79197473163998</v>
          </cell>
        </row>
        <row r="36">
          <cell r="A36" t="str">
            <v>- Effect of Dec 2001 OPG Billing Adjustment on Budget (note 3)</v>
          </cell>
          <cell r="D36">
            <v>6.4790000000000001</v>
          </cell>
          <cell r="E36">
            <v>95</v>
          </cell>
        </row>
        <row r="37">
          <cell r="A37" t="str">
            <v>- Volume Variance Due to Other Events</v>
          </cell>
          <cell r="D37">
            <v>0.90253939789979787</v>
          </cell>
          <cell r="E37">
            <v>13.233715511727301</v>
          </cell>
        </row>
        <row r="38">
          <cell r="A38" t="str">
            <v>- April Accrual vs Actual Variance</v>
          </cell>
          <cell r="B38">
            <v>-2.0460000000002516E-3</v>
          </cell>
          <cell r="C38">
            <v>-3.000000000000369E-2</v>
          </cell>
        </row>
        <row r="39">
          <cell r="A39" t="str">
            <v>Total January to April</v>
          </cell>
          <cell r="B39">
            <v>-2.0460000000002516E-3</v>
          </cell>
          <cell r="C39">
            <v>-3.000000000000369E-2</v>
          </cell>
          <cell r="D39">
            <v>-13.337073278798048</v>
          </cell>
          <cell r="E39">
            <v>-195.55825921991269</v>
          </cell>
        </row>
        <row r="41">
          <cell r="A41" t="str">
            <v>2001 $ reported in 2002 Financial Results</v>
          </cell>
        </row>
        <row r="42">
          <cell r="A42" t="str">
            <v xml:space="preserve">- Apr-Jun-02 OPG adjustments to 1999-2001 COP </v>
          </cell>
          <cell r="B42">
            <v>0.42204600000000025</v>
          </cell>
          <cell r="D42">
            <v>1.46602361086448</v>
          </cell>
        </row>
        <row r="43">
          <cell r="A43" t="str">
            <v>- London LTLT 2001</v>
          </cell>
          <cell r="D43">
            <v>0.396254</v>
          </cell>
        </row>
        <row r="44">
          <cell r="A44" t="str">
            <v>- Brant County 1999-2000 LTLT</v>
          </cell>
          <cell r="B44">
            <v>0.35359164999999998</v>
          </cell>
          <cell r="D44">
            <v>0.35359164999999998</v>
          </cell>
        </row>
        <row r="45">
          <cell r="A45" t="str">
            <v>- Other Prior Year Adjustments</v>
          </cell>
          <cell r="B45">
            <v>-0.01</v>
          </cell>
          <cell r="D45">
            <v>0.36068744999999997</v>
          </cell>
        </row>
        <row r="46">
          <cell r="A46" t="str">
            <v>Total 2001 $ in 2002 Journal</v>
          </cell>
          <cell r="B46">
            <v>0.76563765000000017</v>
          </cell>
          <cell r="C46">
            <v>0</v>
          </cell>
          <cell r="D46">
            <v>2.5765567108644798</v>
          </cell>
          <cell r="E46">
            <v>0</v>
          </cell>
        </row>
        <row r="48">
          <cell r="A48" t="str">
            <v>Total Retail Variance</v>
          </cell>
          <cell r="B48">
            <v>-38.406408349999992</v>
          </cell>
          <cell r="C48">
            <v>44.156351896047099</v>
          </cell>
          <cell r="D48">
            <v>-71.080516567933557</v>
          </cell>
          <cell r="E48">
            <v>7.3980926761344108</v>
          </cell>
        </row>
        <row r="49">
          <cell r="A49" t="str">
            <v>CHECK</v>
          </cell>
          <cell r="B49">
            <v>-38.408863159369943</v>
          </cell>
          <cell r="C49">
            <v>44.162606860173582</v>
          </cell>
          <cell r="D49">
            <v>-71.077688159369927</v>
          </cell>
          <cell r="E49">
            <v>7.4003100201734924</v>
          </cell>
        </row>
        <row r="52">
          <cell r="A52" t="str">
            <v xml:space="preserve">note 3: Retail Budget kwh has not accounted for the impact of Dec-01 and 2002 OPGI Retroactive Adjustment. </v>
          </cell>
        </row>
        <row r="53">
          <cell r="A53" t="str">
            <v xml:space="preserve"> If the adjustments were incorporated, the Budget kwh would have been higher.</v>
          </cell>
        </row>
      </sheetData>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V Model Notes"/>
      <sheetName val="Impacts"/>
      <sheetName val="Forecast Load Input_New"/>
      <sheetName val="Revenue Forecast"/>
      <sheetName val="Forecast Load Input_Chg"/>
      <sheetName val="Revenue Forecast_Chg"/>
      <sheetName val="Forecast Load Input_Chg_Old"/>
      <sheetName val="Revenue Forecast_Old"/>
      <sheetName val="Loss Factor Assumptions"/>
      <sheetName val="Forecast Load Input NA"/>
      <sheetName val="Forecast Load Assumptions NA"/>
      <sheetName val="Forecast Rate Input"/>
      <sheetName val="Rate Class Assumptions"/>
      <sheetName val="MEU Data"/>
      <sheetName val="Mthly Report"/>
      <sheetName val="Bottom Up Actuals"/>
      <sheetName val="New Top Down Actuals"/>
      <sheetName val="Monthly IMO Cost Actuals"/>
    </sheetNames>
    <sheetDataSet>
      <sheetData sheetId="0" refreshError="1"/>
      <sheetData sheetId="1" refreshError="1"/>
      <sheetData sheetId="2" refreshError="1"/>
      <sheetData sheetId="3"/>
      <sheetData sheetId="4" refreshError="1"/>
      <sheetData sheetId="5"/>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A383A-0139-43A3-BCC0-4AD0760E5512}">
  <sheetPr>
    <tabColor rgb="FFFFFF00"/>
    <pageSetUpPr fitToPage="1"/>
  </sheetPr>
  <dimension ref="A1:AJ58"/>
  <sheetViews>
    <sheetView showGridLines="0" tabSelected="1" zoomScale="90" zoomScaleNormal="90" workbookViewId="0">
      <pane xSplit="3" ySplit="6" topLeftCell="D7" activePane="bottomRight" state="frozen"/>
      <selection activeCell="AH41" sqref="AH41"/>
      <selection pane="topRight" activeCell="AH41" sqref="AH41"/>
      <selection pane="bottomLeft" activeCell="AH41" sqref="AH41"/>
      <selection pane="bottomRight" activeCell="AB12" sqref="AB12"/>
    </sheetView>
  </sheetViews>
  <sheetFormatPr defaultColWidth="8.42578125" defaultRowHeight="15" outlineLevelRow="1" x14ac:dyDescent="0.25"/>
  <cols>
    <col min="2" max="2" width="75.5703125" customWidth="1"/>
    <col min="3" max="3" width="11.42578125" customWidth="1"/>
    <col min="4" max="4" width="11.5703125" customWidth="1"/>
    <col min="5" max="5" width="14.85546875" customWidth="1"/>
    <col min="6" max="6" width="12.42578125" customWidth="1"/>
    <col min="7" max="7" width="19.85546875" customWidth="1"/>
    <col min="8" max="8" width="15.85546875" customWidth="1"/>
    <col min="9" max="9" width="11.7109375" customWidth="1"/>
    <col min="10" max="10" width="16" customWidth="1"/>
    <col min="11" max="11" width="13.5703125" customWidth="1"/>
    <col min="12" max="12" width="14.42578125" customWidth="1"/>
    <col min="13" max="13" width="16.5703125" customWidth="1"/>
    <col min="14" max="14" width="18.140625" customWidth="1"/>
    <col min="15" max="15" width="17.140625" customWidth="1"/>
    <col min="16" max="16" width="16.42578125" customWidth="1"/>
    <col min="17" max="17" width="15.140625" customWidth="1"/>
    <col min="18" max="18" width="17.42578125" customWidth="1"/>
    <col min="19" max="21" width="16.5703125" customWidth="1"/>
    <col min="22" max="22" width="15.42578125" customWidth="1"/>
    <col min="23" max="23" width="17" customWidth="1"/>
    <col min="24" max="24" width="18.5703125" customWidth="1"/>
    <col min="25" max="25" width="19.7109375" customWidth="1"/>
    <col min="26" max="26" width="20.42578125" customWidth="1"/>
    <col min="27" max="27" width="18.42578125" customWidth="1"/>
    <col min="28" max="28" width="25.5703125" customWidth="1"/>
    <col min="29" max="29" width="18.5703125" customWidth="1"/>
    <col min="30" max="30" width="20.140625" customWidth="1"/>
    <col min="31" max="31" width="13.42578125" customWidth="1"/>
    <col min="32" max="32" width="16.5703125" customWidth="1"/>
    <col min="33" max="33" width="13.42578125" customWidth="1"/>
    <col min="34" max="34" width="12.28515625" bestFit="1" customWidth="1"/>
    <col min="35" max="35" width="13" customWidth="1"/>
    <col min="36" max="36" width="10.42578125" bestFit="1" customWidth="1"/>
  </cols>
  <sheetData>
    <row r="1" spans="2:34" x14ac:dyDescent="0.25">
      <c r="M1" s="1"/>
      <c r="Z1" s="2"/>
      <c r="AC1" s="2"/>
      <c r="AD1" s="2"/>
    </row>
    <row r="2" spans="2:34" ht="15.75" thickBot="1" x14ac:dyDescent="0.3">
      <c r="J2" s="3"/>
    </row>
    <row r="3" spans="2:34" ht="56.25" customHeight="1" thickBot="1" x14ac:dyDescent="0.5">
      <c r="B3" s="4"/>
      <c r="C3" s="5"/>
      <c r="D3" s="141">
        <v>2022</v>
      </c>
      <c r="E3" s="142"/>
      <c r="F3" s="142"/>
      <c r="G3" s="142"/>
      <c r="H3" s="142"/>
      <c r="I3" s="142"/>
      <c r="J3" s="142"/>
      <c r="K3" s="142"/>
      <c r="L3" s="142"/>
      <c r="M3" s="143"/>
      <c r="N3" s="144">
        <v>2023</v>
      </c>
      <c r="O3" s="145"/>
      <c r="P3" s="145"/>
      <c r="Q3" s="145"/>
      <c r="R3" s="145"/>
      <c r="S3" s="145"/>
      <c r="T3" s="145"/>
      <c r="U3" s="145"/>
      <c r="V3" s="145"/>
      <c r="W3" s="146"/>
      <c r="X3" s="144">
        <v>2024</v>
      </c>
      <c r="Y3" s="145"/>
      <c r="Z3" s="145"/>
      <c r="AA3" s="146"/>
      <c r="AB3" s="147" t="s">
        <v>0</v>
      </c>
      <c r="AC3" s="147"/>
      <c r="AD3" s="148"/>
      <c r="AE3" s="6"/>
      <c r="AF3" s="6" t="s">
        <v>1</v>
      </c>
      <c r="AG3" s="7"/>
      <c r="AH3" s="8"/>
    </row>
    <row r="4" spans="2:34" ht="15" customHeight="1" x14ac:dyDescent="0.25">
      <c r="B4" s="149" t="s">
        <v>2</v>
      </c>
      <c r="C4" s="151" t="s">
        <v>3</v>
      </c>
      <c r="D4" s="153" t="s">
        <v>4</v>
      </c>
      <c r="E4" s="124" t="s">
        <v>5</v>
      </c>
      <c r="F4" s="124" t="s">
        <v>6</v>
      </c>
      <c r="G4" s="124" t="s">
        <v>7</v>
      </c>
      <c r="H4" s="124" t="s">
        <v>8</v>
      </c>
      <c r="I4" s="124" t="s">
        <v>9</v>
      </c>
      <c r="J4" s="124" t="s">
        <v>10</v>
      </c>
      <c r="K4" s="124" t="s">
        <v>6</v>
      </c>
      <c r="L4" s="124" t="s">
        <v>11</v>
      </c>
      <c r="M4" s="124" t="s">
        <v>12</v>
      </c>
      <c r="N4" s="133" t="s">
        <v>13</v>
      </c>
      <c r="O4" s="124" t="s">
        <v>14</v>
      </c>
      <c r="P4" s="124" t="s">
        <v>15</v>
      </c>
      <c r="Q4" s="124" t="s">
        <v>16</v>
      </c>
      <c r="R4" s="124" t="s">
        <v>17</v>
      </c>
      <c r="S4" s="124" t="s">
        <v>18</v>
      </c>
      <c r="T4" s="124" t="s">
        <v>19</v>
      </c>
      <c r="U4" s="124" t="s">
        <v>15</v>
      </c>
      <c r="V4" s="124" t="s">
        <v>20</v>
      </c>
      <c r="W4" s="120" t="s">
        <v>21</v>
      </c>
      <c r="X4" s="133" t="s">
        <v>22</v>
      </c>
      <c r="Y4" s="124" t="s">
        <v>23</v>
      </c>
      <c r="Z4" s="124" t="s">
        <v>24</v>
      </c>
      <c r="AA4" s="120" t="s">
        <v>25</v>
      </c>
      <c r="AB4" s="127" t="s">
        <v>26</v>
      </c>
      <c r="AC4" s="124" t="s">
        <v>27</v>
      </c>
      <c r="AD4" s="120" t="s">
        <v>28</v>
      </c>
      <c r="AE4" s="127" t="s">
        <v>29</v>
      </c>
      <c r="AF4" s="120" t="s">
        <v>30</v>
      </c>
      <c r="AG4" s="120" t="s">
        <v>31</v>
      </c>
      <c r="AH4" s="9"/>
    </row>
    <row r="5" spans="2:34" x14ac:dyDescent="0.25">
      <c r="B5" s="150"/>
      <c r="C5" s="152"/>
      <c r="D5" s="154"/>
      <c r="E5" s="137"/>
      <c r="F5" s="131"/>
      <c r="G5" s="131"/>
      <c r="H5" s="125"/>
      <c r="I5" s="137"/>
      <c r="J5" s="131"/>
      <c r="K5" s="131"/>
      <c r="L5" s="131"/>
      <c r="M5" s="129"/>
      <c r="N5" s="135"/>
      <c r="O5" s="137"/>
      <c r="P5" s="131"/>
      <c r="Q5" s="131"/>
      <c r="R5" s="125"/>
      <c r="S5" s="129"/>
      <c r="T5" s="131"/>
      <c r="U5" s="131"/>
      <c r="V5" s="131"/>
      <c r="W5" s="121"/>
      <c r="X5" s="134"/>
      <c r="Y5" s="125"/>
      <c r="Z5" s="125"/>
      <c r="AA5" s="126"/>
      <c r="AB5" s="128"/>
      <c r="AC5" s="129"/>
      <c r="AD5" s="121"/>
      <c r="AE5" s="128"/>
      <c r="AF5" s="121"/>
      <c r="AG5" s="121"/>
      <c r="AH5" s="9"/>
    </row>
    <row r="6" spans="2:34" ht="52.5" customHeight="1" thickBot="1" x14ac:dyDescent="0.3">
      <c r="B6" s="150"/>
      <c r="C6" s="152"/>
      <c r="D6" s="155"/>
      <c r="E6" s="138"/>
      <c r="F6" s="132"/>
      <c r="G6" s="132"/>
      <c r="H6" s="139"/>
      <c r="I6" s="138"/>
      <c r="J6" s="132"/>
      <c r="K6" s="132"/>
      <c r="L6" s="132"/>
      <c r="M6" s="140"/>
      <c r="N6" s="136"/>
      <c r="O6" s="138"/>
      <c r="P6" s="132"/>
      <c r="Q6" s="132"/>
      <c r="R6" s="139"/>
      <c r="S6" s="140"/>
      <c r="T6" s="132"/>
      <c r="U6" s="132"/>
      <c r="V6" s="132"/>
      <c r="W6" s="122"/>
      <c r="X6" s="134"/>
      <c r="Y6" s="125"/>
      <c r="Z6" s="125"/>
      <c r="AA6" s="126"/>
      <c r="AB6" s="128"/>
      <c r="AC6" s="129" t="s">
        <v>32</v>
      </c>
      <c r="AD6" s="121" t="s">
        <v>32</v>
      </c>
      <c r="AE6" s="130"/>
      <c r="AF6" s="122"/>
      <c r="AG6" s="122"/>
      <c r="AH6" s="9"/>
    </row>
    <row r="7" spans="2:34" ht="24.75" customHeight="1" thickBot="1" x14ac:dyDescent="0.3">
      <c r="B7" s="10" t="s">
        <v>33</v>
      </c>
      <c r="C7" s="11"/>
      <c r="D7" s="12"/>
      <c r="E7" s="13"/>
      <c r="F7" s="14"/>
      <c r="G7" s="14"/>
      <c r="H7" s="14"/>
      <c r="I7" s="14"/>
      <c r="J7" s="14"/>
      <c r="K7" s="14"/>
      <c r="L7" s="14"/>
      <c r="M7" s="15"/>
      <c r="N7" s="16"/>
      <c r="O7" s="13"/>
      <c r="P7" s="14"/>
      <c r="Q7" s="14"/>
      <c r="R7" s="14"/>
      <c r="S7" s="14"/>
      <c r="T7" s="14"/>
      <c r="U7" s="14"/>
      <c r="V7" s="14"/>
      <c r="W7" s="17"/>
      <c r="X7" s="18"/>
      <c r="Y7" s="19"/>
      <c r="Z7" s="19"/>
      <c r="AA7" s="19"/>
      <c r="AB7" s="20"/>
      <c r="AC7" s="21"/>
      <c r="AD7" s="22"/>
      <c r="AE7" s="23"/>
      <c r="AF7" s="24"/>
      <c r="AG7" s="25"/>
      <c r="AH7" s="26"/>
    </row>
    <row r="8" spans="2:34" s="45" customFormat="1" ht="15.75" thickBot="1" x14ac:dyDescent="0.3">
      <c r="B8" s="27" t="s">
        <v>34</v>
      </c>
      <c r="C8" s="28">
        <v>1550</v>
      </c>
      <c r="D8" s="29"/>
      <c r="E8" s="30"/>
      <c r="F8" s="31"/>
      <c r="G8" s="32">
        <v>11269560.93</v>
      </c>
      <c r="H8" s="33">
        <f>G8</f>
        <v>11269560.93</v>
      </c>
      <c r="I8" s="31"/>
      <c r="J8" s="31"/>
      <c r="K8" s="31"/>
      <c r="L8" s="32">
        <v>407040.65</v>
      </c>
      <c r="M8" s="33">
        <f>L8</f>
        <v>407040.65</v>
      </c>
      <c r="N8" s="34">
        <f>H8</f>
        <v>11269560.93</v>
      </c>
      <c r="O8" s="32">
        <v>1305825.3100000005</v>
      </c>
      <c r="P8" s="32">
        <v>6851133.6100000003</v>
      </c>
      <c r="Q8" s="32"/>
      <c r="R8" s="33">
        <f t="shared" ref="R8:R23" si="0">N8+O8-P8+Q8</f>
        <v>5724252.6299999999</v>
      </c>
      <c r="S8" s="35">
        <f t="shared" ref="S8:S31" si="1">M8</f>
        <v>407040.65</v>
      </c>
      <c r="T8" s="32">
        <v>281703.12</v>
      </c>
      <c r="U8" s="32">
        <v>344056.65</v>
      </c>
      <c r="V8" s="32"/>
      <c r="W8" s="36">
        <f>S8+T8-U8+V8</f>
        <v>344687.12</v>
      </c>
      <c r="X8" s="37">
        <v>4418427.3199999994</v>
      </c>
      <c r="Y8" s="32">
        <v>614905.10739650007</v>
      </c>
      <c r="Z8" s="33">
        <f>R8-X8</f>
        <v>1305825.3100000005</v>
      </c>
      <c r="AA8" s="33">
        <f>W8-Y8</f>
        <v>-270217.98739650007</v>
      </c>
      <c r="AB8" s="38">
        <f>(R8+Z8)/2*5.49%*0.5+(R8+Z8)/2*5.2%*0.25+(R8+Z8)/2*4.4%*0.25</f>
        <v>180848.75500650005</v>
      </c>
      <c r="AC8" s="39">
        <f>AA8+AB8</f>
        <v>-89369.232390000019</v>
      </c>
      <c r="AD8" s="40">
        <f>Z8+AC8</f>
        <v>1216456.0776100005</v>
      </c>
      <c r="AE8" s="41" t="s">
        <v>35</v>
      </c>
      <c r="AF8" s="42">
        <f t="shared" ref="AF8:AF23" si="2">R8+W8</f>
        <v>6068939.75</v>
      </c>
      <c r="AG8" s="43">
        <f>AF8-SUM(R8,W8)</f>
        <v>0</v>
      </c>
      <c r="AH8" s="44"/>
    </row>
    <row r="9" spans="2:34" s="45" customFormat="1" ht="15.75" thickBot="1" x14ac:dyDescent="0.3">
      <c r="B9" s="27" t="s">
        <v>36</v>
      </c>
      <c r="C9" s="28">
        <v>1551</v>
      </c>
      <c r="D9" s="29"/>
      <c r="E9" s="30"/>
      <c r="F9" s="31"/>
      <c r="G9" s="32">
        <v>-4879429.8600000003</v>
      </c>
      <c r="H9" s="33">
        <f t="shared" ref="H9:H37" si="3">G9</f>
        <v>-4879429.8600000003</v>
      </c>
      <c r="I9" s="46"/>
      <c r="J9" s="31"/>
      <c r="K9" s="31"/>
      <c r="L9" s="32">
        <v>-52638.32</v>
      </c>
      <c r="M9" s="33">
        <f t="shared" ref="M9:M37" si="4">L9</f>
        <v>-52638.32</v>
      </c>
      <c r="N9" s="34">
        <f t="shared" ref="N9:N37" si="5">H9</f>
        <v>-4879429.8600000003</v>
      </c>
      <c r="O9" s="32">
        <v>-2274711.9399999995</v>
      </c>
      <c r="P9" s="32">
        <v>-198260.7</v>
      </c>
      <c r="Q9" s="32"/>
      <c r="R9" s="33">
        <f t="shared" si="0"/>
        <v>-6955881.0999999996</v>
      </c>
      <c r="S9" s="35">
        <f t="shared" si="1"/>
        <v>-52638.32</v>
      </c>
      <c r="T9" s="32">
        <v>-269649.43</v>
      </c>
      <c r="U9" s="32">
        <v>-11216.62</v>
      </c>
      <c r="V9" s="32"/>
      <c r="W9" s="36">
        <f t="shared" ref="W9:W36" si="6">S9+T9-U9+V9</f>
        <v>-311071.13</v>
      </c>
      <c r="X9" s="37">
        <v>-4681169.16</v>
      </c>
      <c r="Y9" s="32">
        <v>-432358.23654100008</v>
      </c>
      <c r="Z9" s="33">
        <f>R9-X9</f>
        <v>-2274711.9399999995</v>
      </c>
      <c r="AA9" s="33">
        <f t="shared" ref="AA9:AA31" si="7">W9-Y9</f>
        <v>121287.10654100007</v>
      </c>
      <c r="AB9" s="38">
        <f t="shared" ref="AB9:AB31" si="8">(R9+Z9)/2*5.49%*0.5+(R9+Z9)/2*5.2%*0.25+(R9+Z9)/2*4.4%*0.25</f>
        <v>-237457.00595399999</v>
      </c>
      <c r="AC9" s="39">
        <f t="shared" ref="AC9:AC36" si="9">AA9+AB9</f>
        <v>-116169.89941299992</v>
      </c>
      <c r="AD9" s="40">
        <f t="shared" ref="AD9:AD20" si="10">Z9+AC9</f>
        <v>-2390881.8394129993</v>
      </c>
      <c r="AE9" s="41" t="s">
        <v>35</v>
      </c>
      <c r="AF9" s="42">
        <f t="shared" si="2"/>
        <v>-7266952.2299999995</v>
      </c>
      <c r="AG9" s="43">
        <f t="shared" ref="AG9:AG37" si="11">AF9-SUM(R9,W9)</f>
        <v>0</v>
      </c>
      <c r="AH9" s="44"/>
    </row>
    <row r="10" spans="2:34" s="45" customFormat="1" ht="14.1" customHeight="1" thickBot="1" x14ac:dyDescent="0.3">
      <c r="B10" s="27" t="s">
        <v>37</v>
      </c>
      <c r="C10" s="28">
        <v>1580</v>
      </c>
      <c r="D10" s="47"/>
      <c r="E10" s="31"/>
      <c r="F10" s="31"/>
      <c r="G10" s="32">
        <v>29399156.505280256</v>
      </c>
      <c r="H10" s="33">
        <f t="shared" si="3"/>
        <v>29399156.505280256</v>
      </c>
      <c r="I10" s="30"/>
      <c r="J10" s="31"/>
      <c r="K10" s="31"/>
      <c r="L10" s="32">
        <v>7725.8477342169499</v>
      </c>
      <c r="M10" s="33">
        <f t="shared" si="4"/>
        <v>7725.8477342169499</v>
      </c>
      <c r="N10" s="34">
        <f t="shared" si="5"/>
        <v>29399156.505280256</v>
      </c>
      <c r="O10" s="32">
        <v>-42536844.518512085</v>
      </c>
      <c r="P10" s="32">
        <v>-24955530.609508026</v>
      </c>
      <c r="Q10" s="32"/>
      <c r="R10" s="33">
        <f t="shared" si="0"/>
        <v>11817842.596276198</v>
      </c>
      <c r="S10" s="35">
        <f t="shared" si="1"/>
        <v>7725.8477342169499</v>
      </c>
      <c r="T10" s="32">
        <v>1890528.722507338</v>
      </c>
      <c r="U10" s="32">
        <v>-998621.25845608499</v>
      </c>
      <c r="V10" s="32"/>
      <c r="W10" s="36">
        <f t="shared" si="6"/>
        <v>2896875.82869764</v>
      </c>
      <c r="X10" s="37">
        <v>54354687.114788279</v>
      </c>
      <c r="Y10" s="32">
        <v>4797426.2748621218</v>
      </c>
      <c r="Z10" s="33">
        <f>R10-X10</f>
        <v>-42536844.518512085</v>
      </c>
      <c r="AA10" s="33">
        <f>W10-Y10</f>
        <v>-1900550.4461644818</v>
      </c>
      <c r="AB10" s="38">
        <f t="shared" si="8"/>
        <v>-790246.32444951823</v>
      </c>
      <c r="AC10" s="39">
        <f t="shared" si="9"/>
        <v>-2690796.770614</v>
      </c>
      <c r="AD10" s="40">
        <f>Z10+AC10</f>
        <v>-45227641.289126083</v>
      </c>
      <c r="AE10" s="41" t="s">
        <v>35</v>
      </c>
      <c r="AF10" s="42">
        <f t="shared" si="2"/>
        <v>14714718.424973838</v>
      </c>
      <c r="AG10" s="43">
        <f t="shared" si="11"/>
        <v>0</v>
      </c>
      <c r="AH10" s="44"/>
    </row>
    <row r="11" spans="2:34" s="45" customFormat="1" ht="14.1" customHeight="1" thickBot="1" x14ac:dyDescent="0.3">
      <c r="B11" s="27" t="s">
        <v>38</v>
      </c>
      <c r="C11" s="28">
        <v>1580</v>
      </c>
      <c r="D11" s="47"/>
      <c r="E11" s="31"/>
      <c r="F11" s="31"/>
      <c r="G11" s="32">
        <v>0</v>
      </c>
      <c r="H11" s="33">
        <f t="shared" si="3"/>
        <v>0</v>
      </c>
      <c r="I11" s="30"/>
      <c r="J11" s="31"/>
      <c r="K11" s="31"/>
      <c r="L11" s="32">
        <v>0</v>
      </c>
      <c r="M11" s="33">
        <f t="shared" si="4"/>
        <v>0</v>
      </c>
      <c r="N11" s="34">
        <f t="shared" si="5"/>
        <v>0</v>
      </c>
      <c r="O11" s="32"/>
      <c r="P11" s="32">
        <v>0</v>
      </c>
      <c r="Q11" s="32"/>
      <c r="R11" s="33">
        <f t="shared" si="0"/>
        <v>0</v>
      </c>
      <c r="S11" s="35">
        <f t="shared" si="1"/>
        <v>0</v>
      </c>
      <c r="T11" s="32"/>
      <c r="U11" s="32">
        <v>0</v>
      </c>
      <c r="V11" s="32"/>
      <c r="W11" s="36">
        <f t="shared" si="6"/>
        <v>0</v>
      </c>
      <c r="X11" s="37">
        <v>0</v>
      </c>
      <c r="Y11" s="32">
        <v>0</v>
      </c>
      <c r="Z11" s="33">
        <f t="shared" ref="Z11:Z31" si="12">R11-X11</f>
        <v>0</v>
      </c>
      <c r="AA11" s="33">
        <f t="shared" si="7"/>
        <v>0</v>
      </c>
      <c r="AB11" s="38">
        <f t="shared" si="8"/>
        <v>0</v>
      </c>
      <c r="AC11" s="39">
        <f t="shared" si="9"/>
        <v>0</v>
      </c>
      <c r="AD11" s="40">
        <f t="shared" si="10"/>
        <v>0</v>
      </c>
      <c r="AE11" s="41" t="s">
        <v>39</v>
      </c>
      <c r="AF11" s="42">
        <f t="shared" si="2"/>
        <v>0</v>
      </c>
      <c r="AG11" s="43">
        <f t="shared" si="11"/>
        <v>0</v>
      </c>
      <c r="AH11" s="44"/>
    </row>
    <row r="12" spans="2:34" s="45" customFormat="1" ht="14.1" customHeight="1" thickBot="1" x14ac:dyDescent="0.3">
      <c r="B12" s="27" t="s">
        <v>40</v>
      </c>
      <c r="C12" s="28">
        <v>1580</v>
      </c>
      <c r="D12" s="47"/>
      <c r="E12" s="31"/>
      <c r="F12" s="31"/>
      <c r="G12" s="32">
        <v>-13136103.815280261</v>
      </c>
      <c r="H12" s="33">
        <f t="shared" si="3"/>
        <v>-13136103.815280261</v>
      </c>
      <c r="I12" s="30"/>
      <c r="J12" s="31"/>
      <c r="K12" s="31"/>
      <c r="L12" s="32">
        <v>-285588.56773421692</v>
      </c>
      <c r="M12" s="33">
        <f t="shared" si="4"/>
        <v>-285588.56773421692</v>
      </c>
      <c r="N12" s="34">
        <f t="shared" si="5"/>
        <v>-13136103.815280261</v>
      </c>
      <c r="O12" s="32">
        <v>906518.43689469062</v>
      </c>
      <c r="P12" s="32">
        <v>-3277802.1621093694</v>
      </c>
      <c r="Q12" s="32"/>
      <c r="R12" s="33">
        <f t="shared" si="0"/>
        <v>-8951783.2162762005</v>
      </c>
      <c r="S12" s="35">
        <f t="shared" si="1"/>
        <v>-285588.56773421692</v>
      </c>
      <c r="T12" s="32">
        <v>-601929.67202103068</v>
      </c>
      <c r="U12" s="32">
        <v>133378.50894239239</v>
      </c>
      <c r="V12" s="32"/>
      <c r="W12" s="36">
        <f>S12+T12-U12+V12</f>
        <v>-1020896.74869764</v>
      </c>
      <c r="X12" s="37">
        <v>-9858301.6531708911</v>
      </c>
      <c r="Y12" s="32">
        <v>-1320773.8871651343</v>
      </c>
      <c r="Z12" s="33">
        <f t="shared" si="12"/>
        <v>906518.43689469062</v>
      </c>
      <c r="AA12" s="33">
        <f t="shared" si="7"/>
        <v>299877.13846749428</v>
      </c>
      <c r="AB12" s="38">
        <f t="shared" si="8"/>
        <v>-206964.43644958938</v>
      </c>
      <c r="AC12" s="39">
        <f t="shared" si="9"/>
        <v>92912.7020179049</v>
      </c>
      <c r="AD12" s="40">
        <f t="shared" si="10"/>
        <v>999431.13891259558</v>
      </c>
      <c r="AE12" s="41" t="s">
        <v>35</v>
      </c>
      <c r="AF12" s="42">
        <f t="shared" si="2"/>
        <v>-9972679.9649738409</v>
      </c>
      <c r="AG12" s="43">
        <f t="shared" si="11"/>
        <v>0</v>
      </c>
      <c r="AH12" s="44"/>
    </row>
    <row r="13" spans="2:34" s="45" customFormat="1" ht="14.1" customHeight="1" thickBot="1" x14ac:dyDescent="0.3">
      <c r="B13" s="27" t="s">
        <v>41</v>
      </c>
      <c r="C13" s="28">
        <v>1584</v>
      </c>
      <c r="D13" s="47"/>
      <c r="E13" s="31"/>
      <c r="F13" s="31"/>
      <c r="G13" s="32">
        <v>25511733.300000001</v>
      </c>
      <c r="H13" s="33">
        <f t="shared" si="3"/>
        <v>25511733.300000001</v>
      </c>
      <c r="I13" s="30"/>
      <c r="J13" s="31"/>
      <c r="K13" s="31"/>
      <c r="L13" s="32">
        <v>247395.08999999997</v>
      </c>
      <c r="M13" s="33">
        <f t="shared" si="4"/>
        <v>247395.08999999997</v>
      </c>
      <c r="N13" s="34">
        <f t="shared" si="5"/>
        <v>25511733.300000001</v>
      </c>
      <c r="O13" s="32">
        <v>-22725828.650000002</v>
      </c>
      <c r="P13" s="32">
        <v>-14167062.460000001</v>
      </c>
      <c r="Q13" s="32"/>
      <c r="R13" s="33">
        <f t="shared" si="0"/>
        <v>16952967.109999999</v>
      </c>
      <c r="S13" s="35">
        <f t="shared" si="1"/>
        <v>247395.08999999997</v>
      </c>
      <c r="T13" s="32">
        <v>1460134.0900000003</v>
      </c>
      <c r="U13" s="32">
        <v>-394703.79</v>
      </c>
      <c r="V13" s="32"/>
      <c r="W13" s="36">
        <f t="shared" si="6"/>
        <v>2102232.9700000002</v>
      </c>
      <c r="X13" s="37">
        <v>39678795.760000005</v>
      </c>
      <c r="Y13" s="32">
        <v>3520761.8463090006</v>
      </c>
      <c r="Z13" s="33">
        <f>R13-X13</f>
        <v>-22725828.650000006</v>
      </c>
      <c r="AA13" s="33">
        <f>W13-Y13</f>
        <v>-1418528.8763090004</v>
      </c>
      <c r="AB13" s="38">
        <f t="shared" si="8"/>
        <v>-148506.86311650017</v>
      </c>
      <c r="AC13" s="39">
        <f>AA13+AB13</f>
        <v>-1567035.7394255006</v>
      </c>
      <c r="AD13" s="40">
        <f t="shared" si="10"/>
        <v>-24292864.389425505</v>
      </c>
      <c r="AE13" s="41" t="s">
        <v>35</v>
      </c>
      <c r="AF13" s="42">
        <f t="shared" si="2"/>
        <v>19055200.079999998</v>
      </c>
      <c r="AG13" s="43">
        <f t="shared" si="11"/>
        <v>0</v>
      </c>
      <c r="AH13" s="44"/>
    </row>
    <row r="14" spans="2:34" s="45" customFormat="1" ht="15.75" thickBot="1" x14ac:dyDescent="0.3">
      <c r="B14" s="27" t="s">
        <v>42</v>
      </c>
      <c r="C14" s="28">
        <v>1586</v>
      </c>
      <c r="D14" s="47"/>
      <c r="E14" s="31"/>
      <c r="F14" s="31"/>
      <c r="G14" s="32">
        <v>-29709975.710000001</v>
      </c>
      <c r="H14" s="33">
        <f t="shared" si="3"/>
        <v>-29709975.710000001</v>
      </c>
      <c r="I14" s="31"/>
      <c r="J14" s="31"/>
      <c r="K14" s="31"/>
      <c r="L14" s="32">
        <v>-763551.49</v>
      </c>
      <c r="M14" s="33">
        <f t="shared" si="4"/>
        <v>-763551.49</v>
      </c>
      <c r="N14" s="34">
        <f t="shared" si="5"/>
        <v>-29709975.710000001</v>
      </c>
      <c r="O14" s="32">
        <v>-14767093.149999999</v>
      </c>
      <c r="P14" s="32">
        <v>-14093701.43</v>
      </c>
      <c r="Q14" s="32"/>
      <c r="R14" s="33">
        <f t="shared" si="0"/>
        <v>-30383367.43</v>
      </c>
      <c r="S14" s="35">
        <f t="shared" si="1"/>
        <v>-763551.49</v>
      </c>
      <c r="T14" s="32">
        <v>-1139800.8700000001</v>
      </c>
      <c r="U14" s="32">
        <v>39082.959999999999</v>
      </c>
      <c r="V14" s="32"/>
      <c r="W14" s="36">
        <f t="shared" si="6"/>
        <v>-1942435.32</v>
      </c>
      <c r="X14" s="37">
        <v>-15616274.280000001</v>
      </c>
      <c r="Y14" s="32">
        <v>-2475506.7412115</v>
      </c>
      <c r="Z14" s="33">
        <f t="shared" si="12"/>
        <v>-14767093.149999999</v>
      </c>
      <c r="AA14" s="33">
        <f t="shared" si="7"/>
        <v>533071.42121149995</v>
      </c>
      <c r="AB14" s="38">
        <f t="shared" si="8"/>
        <v>-1161495.5984205001</v>
      </c>
      <c r="AC14" s="39">
        <f t="shared" si="9"/>
        <v>-628424.1772090001</v>
      </c>
      <c r="AD14" s="40">
        <f t="shared" si="10"/>
        <v>-15395517.327209</v>
      </c>
      <c r="AE14" s="41" t="s">
        <v>35</v>
      </c>
      <c r="AF14" s="42">
        <f t="shared" si="2"/>
        <v>-32325802.75</v>
      </c>
      <c r="AG14" s="43">
        <f t="shared" si="11"/>
        <v>0</v>
      </c>
      <c r="AH14" s="44"/>
    </row>
    <row r="15" spans="2:34" s="45" customFormat="1" ht="18" thickBot="1" x14ac:dyDescent="0.3">
      <c r="B15" s="27" t="s">
        <v>43</v>
      </c>
      <c r="C15" s="28">
        <v>1588</v>
      </c>
      <c r="D15" s="47"/>
      <c r="E15" s="31"/>
      <c r="F15" s="31"/>
      <c r="G15" s="32">
        <v>-40437488.775965407</v>
      </c>
      <c r="H15" s="33">
        <f t="shared" si="3"/>
        <v>-40437488.775965407</v>
      </c>
      <c r="I15" s="31"/>
      <c r="J15" s="31"/>
      <c r="K15" s="31"/>
      <c r="L15" s="32">
        <v>-995854.14999999979</v>
      </c>
      <c r="M15" s="33">
        <f t="shared" si="4"/>
        <v>-995854.14999999979</v>
      </c>
      <c r="N15" s="34">
        <f t="shared" si="5"/>
        <v>-40437488.775965407</v>
      </c>
      <c r="O15" s="32">
        <v>-43854283.614034593</v>
      </c>
      <c r="P15" s="32">
        <v>-4231111.24</v>
      </c>
      <c r="Q15" s="32">
        <v>4562448.4341462506</v>
      </c>
      <c r="R15" s="33">
        <f>N15+O15-P15+Q15</f>
        <v>-75498212.715853751</v>
      </c>
      <c r="S15" s="35">
        <f t="shared" si="1"/>
        <v>-995854.14999999979</v>
      </c>
      <c r="T15" s="32">
        <v>-2563318.7300000004</v>
      </c>
      <c r="U15" s="32">
        <v>-113230.14</v>
      </c>
      <c r="V15" s="32"/>
      <c r="W15" s="36">
        <f t="shared" si="6"/>
        <v>-3445942.74</v>
      </c>
      <c r="X15" s="37">
        <v>-36206377.535965405</v>
      </c>
      <c r="Y15" s="32">
        <v>-3980363.203624751</v>
      </c>
      <c r="Z15" s="33">
        <f t="shared" si="12"/>
        <v>-39291835.179888345</v>
      </c>
      <c r="AA15" s="33">
        <f t="shared" si="7"/>
        <v>534420.46362475073</v>
      </c>
      <c r="AB15" s="38">
        <f t="shared" si="8"/>
        <v>-2952973.9821179654</v>
      </c>
      <c r="AC15" s="39">
        <f t="shared" si="9"/>
        <v>-2418553.5184932146</v>
      </c>
      <c r="AD15" s="40">
        <f t="shared" si="10"/>
        <v>-41710388.698381558</v>
      </c>
      <c r="AE15" s="41" t="s">
        <v>35</v>
      </c>
      <c r="AF15" s="42">
        <f>'[14]2023 Q4 USofA TB by Seg'!H420+'[14]2023 Q4 USofA TB by Seg'!H422</f>
        <v>-83506603.890000001</v>
      </c>
      <c r="AG15" s="43">
        <f t="shared" si="11"/>
        <v>-4562448.4341462553</v>
      </c>
      <c r="AH15" s="44"/>
    </row>
    <row r="16" spans="2:34" s="45" customFormat="1" ht="18" thickBot="1" x14ac:dyDescent="0.3">
      <c r="B16" s="27" t="s">
        <v>44</v>
      </c>
      <c r="C16" s="28">
        <v>1589</v>
      </c>
      <c r="D16" s="47"/>
      <c r="E16" s="31"/>
      <c r="F16" s="31"/>
      <c r="G16" s="32">
        <v>-33631694.304034606</v>
      </c>
      <c r="H16" s="33">
        <f t="shared" si="3"/>
        <v>-33631694.304034606</v>
      </c>
      <c r="I16" s="31"/>
      <c r="J16" s="31"/>
      <c r="K16" s="31"/>
      <c r="L16" s="32">
        <v>-641263.31999999995</v>
      </c>
      <c r="M16" s="33">
        <f t="shared" si="4"/>
        <v>-641263.31999999995</v>
      </c>
      <c r="N16" s="34">
        <f t="shared" si="5"/>
        <v>-33631694.304034606</v>
      </c>
      <c r="O16" s="32">
        <v>23468898.754034597</v>
      </c>
      <c r="P16" s="32">
        <v>-11520395.949999999</v>
      </c>
      <c r="Q16" s="32">
        <v>3789139.5672718436</v>
      </c>
      <c r="R16" s="33">
        <f t="shared" si="0"/>
        <v>5146739.9672718346</v>
      </c>
      <c r="S16" s="35">
        <f t="shared" si="1"/>
        <v>-641263.31999999995</v>
      </c>
      <c r="T16" s="32">
        <v>496006.53</v>
      </c>
      <c r="U16" s="32">
        <v>-246274.33</v>
      </c>
      <c r="V16" s="32"/>
      <c r="W16" s="36">
        <f t="shared" si="6"/>
        <v>101017.54000000007</v>
      </c>
      <c r="X16" s="37">
        <v>-22111298.354034606</v>
      </c>
      <c r="Y16" s="32">
        <v>-2532089.2782822498</v>
      </c>
      <c r="Z16" s="33">
        <f t="shared" si="12"/>
        <v>27258038.321306441</v>
      </c>
      <c r="AA16" s="33">
        <f t="shared" si="7"/>
        <v>2633106.8182822498</v>
      </c>
      <c r="AB16" s="38">
        <f t="shared" si="8"/>
        <v>833612.92147367622</v>
      </c>
      <c r="AC16" s="39">
        <f t="shared" si="9"/>
        <v>3466719.7397559262</v>
      </c>
      <c r="AD16" s="40">
        <f t="shared" si="10"/>
        <v>30724758.061062366</v>
      </c>
      <c r="AE16" s="41" t="s">
        <v>35</v>
      </c>
      <c r="AF16" s="42">
        <f>'[14]2023 Q4 USofA TB by Seg'!H421+'[14]2023 Q4 USofA TB by Seg'!H423</f>
        <v>1548226.59</v>
      </c>
      <c r="AG16" s="43">
        <f t="shared" si="11"/>
        <v>-3699530.9172718348</v>
      </c>
      <c r="AH16" s="44"/>
    </row>
    <row r="17" spans="2:36" ht="17.45" customHeight="1" outlineLevel="1" thickBot="1" x14ac:dyDescent="0.3">
      <c r="B17" s="27" t="s">
        <v>45</v>
      </c>
      <c r="C17" s="28">
        <v>1595</v>
      </c>
      <c r="D17" s="48"/>
      <c r="E17" s="49"/>
      <c r="F17" s="49"/>
      <c r="G17" s="32"/>
      <c r="H17" s="33">
        <f t="shared" si="3"/>
        <v>0</v>
      </c>
      <c r="I17" s="49"/>
      <c r="J17" s="49"/>
      <c r="K17" s="49"/>
      <c r="L17" s="32">
        <v>1.1750000085157808E-3</v>
      </c>
      <c r="M17" s="33">
        <f t="shared" si="4"/>
        <v>1.1750000085157808E-3</v>
      </c>
      <c r="N17" s="16">
        <f>H17</f>
        <v>0</v>
      </c>
      <c r="O17" s="50"/>
      <c r="P17" s="50"/>
      <c r="Q17" s="50"/>
      <c r="R17" s="13">
        <f t="shared" si="0"/>
        <v>0</v>
      </c>
      <c r="S17" s="51">
        <f t="shared" si="1"/>
        <v>1.1750000085157808E-3</v>
      </c>
      <c r="T17" s="50"/>
      <c r="U17" s="32"/>
      <c r="V17" s="50"/>
      <c r="W17" s="52">
        <f t="shared" si="6"/>
        <v>1.1750000085157808E-3</v>
      </c>
      <c r="X17" s="53"/>
      <c r="Y17" s="50"/>
      <c r="Z17" s="33">
        <f t="shared" si="12"/>
        <v>0</v>
      </c>
      <c r="AA17" s="33">
        <f>W17-Y17</f>
        <v>1.1750000085157808E-3</v>
      </c>
      <c r="AB17" s="38">
        <f t="shared" si="8"/>
        <v>0</v>
      </c>
      <c r="AC17" s="39">
        <f t="shared" si="9"/>
        <v>1.1750000085157808E-3</v>
      </c>
      <c r="AD17" s="40">
        <f t="shared" si="10"/>
        <v>1.1750000085157808E-3</v>
      </c>
      <c r="AE17" s="41" t="s">
        <v>35</v>
      </c>
      <c r="AF17" s="42">
        <f t="shared" si="2"/>
        <v>1.1750000085157808E-3</v>
      </c>
      <c r="AG17" s="43">
        <f t="shared" si="11"/>
        <v>0</v>
      </c>
      <c r="AH17" s="54"/>
      <c r="AI17" s="2"/>
    </row>
    <row r="18" spans="2:36" ht="15" customHeight="1" outlineLevel="1" thickBot="1" x14ac:dyDescent="0.3">
      <c r="B18" s="27" t="s">
        <v>46</v>
      </c>
      <c r="C18" s="28">
        <v>1595</v>
      </c>
      <c r="D18" s="48"/>
      <c r="E18" s="49"/>
      <c r="F18" s="49"/>
      <c r="G18" s="32"/>
      <c r="H18" s="33">
        <f t="shared" si="3"/>
        <v>0</v>
      </c>
      <c r="I18" s="49"/>
      <c r="J18" s="49"/>
      <c r="K18" s="49"/>
      <c r="L18" s="32">
        <v>0</v>
      </c>
      <c r="M18" s="33">
        <f t="shared" si="4"/>
        <v>0</v>
      </c>
      <c r="N18" s="16">
        <f t="shared" si="5"/>
        <v>0</v>
      </c>
      <c r="O18" s="50"/>
      <c r="P18" s="50"/>
      <c r="Q18" s="50"/>
      <c r="R18" s="13">
        <f t="shared" si="0"/>
        <v>0</v>
      </c>
      <c r="S18" s="51">
        <f t="shared" si="1"/>
        <v>0</v>
      </c>
      <c r="T18" s="50"/>
      <c r="U18" s="32">
        <v>0</v>
      </c>
      <c r="V18" s="50"/>
      <c r="W18" s="52">
        <f t="shared" si="6"/>
        <v>0</v>
      </c>
      <c r="X18" s="53"/>
      <c r="Y18" s="50"/>
      <c r="Z18" s="33">
        <f t="shared" si="12"/>
        <v>0</v>
      </c>
      <c r="AA18" s="33">
        <f t="shared" si="7"/>
        <v>0</v>
      </c>
      <c r="AB18" s="38">
        <f t="shared" si="8"/>
        <v>0</v>
      </c>
      <c r="AC18" s="39">
        <f t="shared" si="9"/>
        <v>0</v>
      </c>
      <c r="AD18" s="40">
        <f t="shared" si="10"/>
        <v>0</v>
      </c>
      <c r="AE18" s="41" t="s">
        <v>35</v>
      </c>
      <c r="AF18" s="42">
        <f t="shared" si="2"/>
        <v>0</v>
      </c>
      <c r="AG18" s="43">
        <f t="shared" si="11"/>
        <v>0</v>
      </c>
      <c r="AH18" s="54"/>
      <c r="AI18" s="2"/>
    </row>
    <row r="19" spans="2:36" ht="15" customHeight="1" outlineLevel="1" thickBot="1" x14ac:dyDescent="0.3">
      <c r="B19" s="27" t="s">
        <v>47</v>
      </c>
      <c r="C19" s="28">
        <v>1595</v>
      </c>
      <c r="D19" s="48"/>
      <c r="E19" s="49"/>
      <c r="F19" s="49"/>
      <c r="G19" s="32"/>
      <c r="H19" s="33">
        <f t="shared" si="3"/>
        <v>0</v>
      </c>
      <c r="I19" s="49"/>
      <c r="J19" s="49"/>
      <c r="K19" s="49"/>
      <c r="L19" s="32">
        <v>0</v>
      </c>
      <c r="M19" s="33">
        <f t="shared" si="4"/>
        <v>0</v>
      </c>
      <c r="N19" s="16">
        <f t="shared" si="5"/>
        <v>0</v>
      </c>
      <c r="O19" s="50"/>
      <c r="P19" s="50"/>
      <c r="Q19" s="50"/>
      <c r="R19" s="13">
        <f t="shared" si="0"/>
        <v>0</v>
      </c>
      <c r="S19" s="51">
        <f t="shared" si="1"/>
        <v>0</v>
      </c>
      <c r="T19" s="50"/>
      <c r="U19" s="32">
        <v>0</v>
      </c>
      <c r="V19" s="50"/>
      <c r="W19" s="52">
        <f t="shared" si="6"/>
        <v>0</v>
      </c>
      <c r="X19" s="53"/>
      <c r="Y19" s="50"/>
      <c r="Z19" s="33">
        <f t="shared" si="12"/>
        <v>0</v>
      </c>
      <c r="AA19" s="33">
        <f t="shared" si="7"/>
        <v>0</v>
      </c>
      <c r="AB19" s="38">
        <f t="shared" si="8"/>
        <v>0</v>
      </c>
      <c r="AC19" s="39">
        <f t="shared" si="9"/>
        <v>0</v>
      </c>
      <c r="AD19" s="40">
        <f t="shared" si="10"/>
        <v>0</v>
      </c>
      <c r="AE19" s="41" t="s">
        <v>35</v>
      </c>
      <c r="AF19" s="42">
        <f t="shared" si="2"/>
        <v>0</v>
      </c>
      <c r="AG19" s="43">
        <f t="shared" si="11"/>
        <v>0</v>
      </c>
      <c r="AH19" s="54"/>
    </row>
    <row r="20" spans="2:36" ht="15" customHeight="1" outlineLevel="1" thickBot="1" x14ac:dyDescent="0.3">
      <c r="B20" s="55" t="s">
        <v>48</v>
      </c>
      <c r="C20" s="56">
        <v>1595</v>
      </c>
      <c r="D20" s="48"/>
      <c r="E20" s="49"/>
      <c r="F20" s="49"/>
      <c r="G20" s="32"/>
      <c r="H20" s="33">
        <f t="shared" si="3"/>
        <v>0</v>
      </c>
      <c r="I20" s="49"/>
      <c r="J20" s="49"/>
      <c r="K20" s="49"/>
      <c r="L20" s="32">
        <v>0</v>
      </c>
      <c r="M20" s="33">
        <f t="shared" si="4"/>
        <v>0</v>
      </c>
      <c r="N20" s="16">
        <f t="shared" si="5"/>
        <v>0</v>
      </c>
      <c r="O20" s="50"/>
      <c r="P20" s="50"/>
      <c r="Q20" s="50"/>
      <c r="R20" s="13">
        <f t="shared" si="0"/>
        <v>0</v>
      </c>
      <c r="S20" s="51">
        <f t="shared" si="1"/>
        <v>0</v>
      </c>
      <c r="T20" s="50"/>
      <c r="U20" s="32">
        <v>0</v>
      </c>
      <c r="V20" s="50"/>
      <c r="W20" s="52">
        <f t="shared" si="6"/>
        <v>0</v>
      </c>
      <c r="X20" s="53"/>
      <c r="Y20" s="50"/>
      <c r="Z20" s="33">
        <f t="shared" si="12"/>
        <v>0</v>
      </c>
      <c r="AA20" s="33">
        <f t="shared" si="7"/>
        <v>0</v>
      </c>
      <c r="AB20" s="38">
        <f t="shared" si="8"/>
        <v>0</v>
      </c>
      <c r="AC20" s="39">
        <f t="shared" si="9"/>
        <v>0</v>
      </c>
      <c r="AD20" s="40">
        <f t="shared" si="10"/>
        <v>0</v>
      </c>
      <c r="AE20" s="41" t="s">
        <v>35</v>
      </c>
      <c r="AF20" s="42">
        <f t="shared" si="2"/>
        <v>0</v>
      </c>
      <c r="AG20" s="43">
        <f t="shared" si="11"/>
        <v>0</v>
      </c>
      <c r="AH20" s="54"/>
      <c r="AI20" s="2"/>
    </row>
    <row r="21" spans="2:36" ht="15.75" thickBot="1" x14ac:dyDescent="0.3">
      <c r="B21" s="55" t="s">
        <v>49</v>
      </c>
      <c r="C21" s="56">
        <v>1595</v>
      </c>
      <c r="D21" s="48"/>
      <c r="E21" s="49"/>
      <c r="F21" s="49"/>
      <c r="G21" s="32">
        <v>9026160.2600000091</v>
      </c>
      <c r="H21" s="33">
        <f t="shared" si="3"/>
        <v>9026160.2600000091</v>
      </c>
      <c r="I21" s="49"/>
      <c r="J21" s="49"/>
      <c r="K21" s="49"/>
      <c r="L21" s="32">
        <v>-3299285.46</v>
      </c>
      <c r="M21" s="33">
        <f t="shared" si="4"/>
        <v>-3299285.46</v>
      </c>
      <c r="N21" s="16">
        <f t="shared" si="5"/>
        <v>9026160.2600000091</v>
      </c>
      <c r="O21" s="32">
        <v>2123.6499999947846</v>
      </c>
      <c r="P21" s="50"/>
      <c r="Q21" s="50"/>
      <c r="R21" s="33">
        <f t="shared" si="0"/>
        <v>9028283.9100000039</v>
      </c>
      <c r="S21" s="35">
        <f t="shared" si="1"/>
        <v>-3299285.46</v>
      </c>
      <c r="T21" s="32">
        <v>455560.04999999981</v>
      </c>
      <c r="U21" s="32">
        <v>0</v>
      </c>
      <c r="V21" s="32"/>
      <c r="W21" s="36">
        <f t="shared" si="6"/>
        <v>-2843725.41</v>
      </c>
      <c r="X21" s="37">
        <v>9026160.2600000091</v>
      </c>
      <c r="Y21" s="32">
        <v>-2555981.1625889991</v>
      </c>
      <c r="Z21" s="33">
        <f t="shared" si="12"/>
        <v>2123.6499999947846</v>
      </c>
      <c r="AA21" s="33">
        <f t="shared" si="7"/>
        <v>-287744.24741100101</v>
      </c>
      <c r="AB21" s="38">
        <f t="shared" si="8"/>
        <v>232307.23448099999</v>
      </c>
      <c r="AC21" s="39">
        <f>AA21+AB21</f>
        <v>-55437.012930001016</v>
      </c>
      <c r="AD21" s="40"/>
      <c r="AE21" s="41" t="s">
        <v>39</v>
      </c>
      <c r="AF21" s="42">
        <f>R21+W21</f>
        <v>6184558.5000000037</v>
      </c>
      <c r="AG21" s="43">
        <f t="shared" si="11"/>
        <v>0</v>
      </c>
      <c r="AH21" s="54"/>
      <c r="AI21" s="2"/>
      <c r="AJ21" s="2"/>
    </row>
    <row r="22" spans="2:36" ht="15.75" thickBot="1" x14ac:dyDescent="0.3">
      <c r="B22" s="55" t="s">
        <v>50</v>
      </c>
      <c r="C22" s="56">
        <v>1595</v>
      </c>
      <c r="D22" s="48"/>
      <c r="E22" s="49"/>
      <c r="F22" s="49"/>
      <c r="G22" s="32"/>
      <c r="H22" s="33">
        <f t="shared" si="3"/>
        <v>0</v>
      </c>
      <c r="I22" s="49"/>
      <c r="J22" s="49"/>
      <c r="K22" s="49"/>
      <c r="L22" s="32"/>
      <c r="M22" s="33">
        <f t="shared" si="4"/>
        <v>0</v>
      </c>
      <c r="N22" s="16">
        <f t="shared" si="5"/>
        <v>0</v>
      </c>
      <c r="O22" s="32"/>
      <c r="P22" s="50"/>
      <c r="Q22" s="50"/>
      <c r="R22" s="33">
        <f t="shared" si="0"/>
        <v>0</v>
      </c>
      <c r="S22" s="35">
        <f t="shared" si="1"/>
        <v>0</v>
      </c>
      <c r="T22" s="32"/>
      <c r="U22" s="32"/>
      <c r="V22" s="32"/>
      <c r="W22" s="36">
        <f t="shared" si="6"/>
        <v>0</v>
      </c>
      <c r="X22" s="37"/>
      <c r="Y22" s="32"/>
      <c r="Z22" s="33">
        <f t="shared" si="12"/>
        <v>0</v>
      </c>
      <c r="AA22" s="33">
        <f t="shared" si="7"/>
        <v>0</v>
      </c>
      <c r="AB22" s="38">
        <f t="shared" si="8"/>
        <v>0</v>
      </c>
      <c r="AC22" s="39">
        <f t="shared" si="9"/>
        <v>0</v>
      </c>
      <c r="AD22" s="40">
        <f t="shared" ref="AD22:AD37" si="13">Z22+AC22</f>
        <v>0</v>
      </c>
      <c r="AE22" s="57" t="s">
        <v>39</v>
      </c>
      <c r="AF22" s="42">
        <f t="shared" si="2"/>
        <v>0</v>
      </c>
      <c r="AG22" s="43">
        <f t="shared" si="11"/>
        <v>0</v>
      </c>
      <c r="AH22" s="54"/>
    </row>
    <row r="23" spans="2:36" ht="31.15" customHeight="1" thickBot="1" x14ac:dyDescent="0.3">
      <c r="B23" s="55" t="s">
        <v>51</v>
      </c>
      <c r="C23" s="56">
        <v>1595</v>
      </c>
      <c r="D23" s="48"/>
      <c r="E23" s="49"/>
      <c r="F23" s="49"/>
      <c r="G23" s="32">
        <v>-5050078.7699999902</v>
      </c>
      <c r="H23" s="33">
        <f t="shared" si="3"/>
        <v>-5050078.7699999902</v>
      </c>
      <c r="I23" s="49"/>
      <c r="J23" s="49"/>
      <c r="K23" s="49"/>
      <c r="L23" s="32">
        <v>3073744.91</v>
      </c>
      <c r="M23" s="33">
        <f t="shared" si="4"/>
        <v>3073744.91</v>
      </c>
      <c r="N23" s="34">
        <f t="shared" si="5"/>
        <v>-5050078.7699999902</v>
      </c>
      <c r="O23" s="32">
        <v>17308.909999989904</v>
      </c>
      <c r="P23" s="32"/>
      <c r="Q23" s="32"/>
      <c r="R23" s="33">
        <f t="shared" si="0"/>
        <v>-5032769.8600000003</v>
      </c>
      <c r="S23" s="35">
        <f t="shared" si="1"/>
        <v>3073744.91</v>
      </c>
      <c r="T23" s="32">
        <v>-254362.16999999993</v>
      </c>
      <c r="U23" s="32"/>
      <c r="V23" s="32"/>
      <c r="W23" s="36">
        <f t="shared" si="6"/>
        <v>2819382.74</v>
      </c>
      <c r="X23" s="37"/>
      <c r="Y23" s="32"/>
      <c r="Z23" s="33">
        <f t="shared" si="12"/>
        <v>-5032769.8600000003</v>
      </c>
      <c r="AA23" s="33">
        <f t="shared" si="7"/>
        <v>2819382.74</v>
      </c>
      <c r="AB23" s="38">
        <f t="shared" si="8"/>
        <v>-258936.00929700004</v>
      </c>
      <c r="AC23" s="39">
        <f t="shared" si="9"/>
        <v>2560446.730703</v>
      </c>
      <c r="AD23" s="40">
        <f>Z23+AC23</f>
        <v>-2472323.1292970004</v>
      </c>
      <c r="AE23" s="57" t="s">
        <v>35</v>
      </c>
      <c r="AF23" s="42">
        <f t="shared" si="2"/>
        <v>-2213387.12</v>
      </c>
      <c r="AG23" s="43">
        <f t="shared" si="11"/>
        <v>0</v>
      </c>
      <c r="AH23" s="54"/>
      <c r="AJ23" s="2"/>
    </row>
    <row r="24" spans="2:36" ht="22.15" customHeight="1" thickBot="1" x14ac:dyDescent="0.3">
      <c r="B24" s="55" t="s">
        <v>52</v>
      </c>
      <c r="C24" s="56">
        <v>1595</v>
      </c>
      <c r="D24" s="48"/>
      <c r="E24" s="49"/>
      <c r="F24" s="49"/>
      <c r="G24" s="32">
        <v>326082.72000000003</v>
      </c>
      <c r="H24" s="33">
        <f t="shared" si="3"/>
        <v>326082.72000000003</v>
      </c>
      <c r="I24" s="49"/>
      <c r="J24" s="49"/>
      <c r="K24" s="49"/>
      <c r="L24" s="32">
        <v>199161.87</v>
      </c>
      <c r="M24" s="33">
        <f t="shared" si="4"/>
        <v>199161.87</v>
      </c>
      <c r="N24" s="34">
        <f t="shared" si="5"/>
        <v>326082.72000000003</v>
      </c>
      <c r="O24" s="32"/>
      <c r="P24" s="32">
        <v>326081.25999999995</v>
      </c>
      <c r="Q24" s="32"/>
      <c r="R24" s="33">
        <f>N24-P24</f>
        <v>1.4600000000791624</v>
      </c>
      <c r="S24" s="35">
        <f t="shared" si="1"/>
        <v>199161.87</v>
      </c>
      <c r="T24" s="32">
        <v>1309.96</v>
      </c>
      <c r="U24" s="32">
        <v>200856.633737</v>
      </c>
      <c r="V24" s="32"/>
      <c r="W24" s="36">
        <f t="shared" si="6"/>
        <v>-384.80373700000928</v>
      </c>
      <c r="X24" s="37"/>
      <c r="Y24" s="32"/>
      <c r="Z24" s="33">
        <f t="shared" si="12"/>
        <v>1.4600000000791624</v>
      </c>
      <c r="AA24" s="33">
        <f t="shared" si="7"/>
        <v>-384.80373700000928</v>
      </c>
      <c r="AB24" s="38">
        <f t="shared" si="8"/>
        <v>7.5117000004072926E-2</v>
      </c>
      <c r="AC24" s="39">
        <f t="shared" si="9"/>
        <v>-384.72862000000521</v>
      </c>
      <c r="AD24" s="40"/>
      <c r="AE24" s="57" t="s">
        <v>39</v>
      </c>
      <c r="AF24" s="42">
        <f>R24+W24</f>
        <v>-383.34373699993012</v>
      </c>
      <c r="AG24" s="43">
        <f t="shared" si="11"/>
        <v>0</v>
      </c>
      <c r="AH24" s="54"/>
      <c r="AJ24" s="2"/>
    </row>
    <row r="25" spans="2:36" ht="22.15" customHeight="1" thickBot="1" x14ac:dyDescent="0.3">
      <c r="B25" s="55" t="s">
        <v>53</v>
      </c>
      <c r="C25" s="56">
        <v>1595</v>
      </c>
      <c r="D25" s="48"/>
      <c r="E25" s="49"/>
      <c r="F25" s="49"/>
      <c r="G25" s="32">
        <v>20891046.260000005</v>
      </c>
      <c r="H25" s="33">
        <f t="shared" si="3"/>
        <v>20891046.260000005</v>
      </c>
      <c r="I25" s="49"/>
      <c r="J25" s="49"/>
      <c r="K25" s="49"/>
      <c r="L25" s="32">
        <v>3394799.02</v>
      </c>
      <c r="M25" s="33">
        <f t="shared" si="4"/>
        <v>3394799.02</v>
      </c>
      <c r="N25" s="34">
        <f t="shared" si="5"/>
        <v>20891046.260000005</v>
      </c>
      <c r="O25" s="32">
        <v>-23805063.429999996</v>
      </c>
      <c r="P25" s="32"/>
      <c r="Q25" s="32"/>
      <c r="R25" s="33">
        <f>N25+O25-P25+Q25</f>
        <v>-2914017.1699999906</v>
      </c>
      <c r="S25" s="35">
        <f t="shared" si="1"/>
        <v>3394799.02</v>
      </c>
      <c r="T25" s="32">
        <v>-724157.81999999983</v>
      </c>
      <c r="U25" s="32"/>
      <c r="V25" s="32"/>
      <c r="W25" s="36">
        <f t="shared" si="6"/>
        <v>2670641.2000000002</v>
      </c>
      <c r="X25" s="37"/>
      <c r="Y25" s="32"/>
      <c r="Z25" s="33">
        <f t="shared" si="12"/>
        <v>-2914017.1699999906</v>
      </c>
      <c r="AA25" s="33">
        <f t="shared" si="7"/>
        <v>2670641.2000000002</v>
      </c>
      <c r="AB25" s="38">
        <f t="shared" si="8"/>
        <v>-149926.18339649955</v>
      </c>
      <c r="AC25" s="39">
        <f t="shared" si="9"/>
        <v>2520715.0166035006</v>
      </c>
      <c r="AD25" s="40"/>
      <c r="AE25" s="57" t="s">
        <v>39</v>
      </c>
      <c r="AF25" s="42">
        <f>R25+W25</f>
        <v>-243375.96999999043</v>
      </c>
      <c r="AG25" s="43">
        <f t="shared" si="11"/>
        <v>0</v>
      </c>
      <c r="AH25" s="54"/>
    </row>
    <row r="26" spans="2:36" ht="34.9" customHeight="1" thickBot="1" x14ac:dyDescent="0.3">
      <c r="B26" s="55" t="s">
        <v>54</v>
      </c>
      <c r="C26" s="56">
        <v>1595</v>
      </c>
      <c r="D26" s="48"/>
      <c r="E26" s="49"/>
      <c r="F26" s="49"/>
      <c r="G26" s="32">
        <v>-34290.850000000006</v>
      </c>
      <c r="H26" s="33">
        <f t="shared" si="3"/>
        <v>-34290.850000000006</v>
      </c>
      <c r="I26" s="49"/>
      <c r="J26" s="49"/>
      <c r="K26" s="49"/>
      <c r="L26" s="32">
        <v>29635.4</v>
      </c>
      <c r="M26" s="33">
        <f t="shared" si="4"/>
        <v>29635.4</v>
      </c>
      <c r="N26" s="34">
        <f t="shared" si="5"/>
        <v>-34290.850000000006</v>
      </c>
      <c r="O26" s="32">
        <v>-33.610000000015134</v>
      </c>
      <c r="P26" s="32"/>
      <c r="Q26" s="32"/>
      <c r="R26" s="33">
        <f>N26+O26-P26+Q26</f>
        <v>-34324.460000000021</v>
      </c>
      <c r="S26" s="35">
        <f t="shared" si="1"/>
        <v>29635.4</v>
      </c>
      <c r="T26" s="32">
        <v>-1734.3199999999997</v>
      </c>
      <c r="U26" s="32"/>
      <c r="V26" s="32"/>
      <c r="W26" s="36">
        <f t="shared" si="6"/>
        <v>27901.08</v>
      </c>
      <c r="X26" s="37"/>
      <c r="Y26" s="32"/>
      <c r="Z26" s="33">
        <f t="shared" si="12"/>
        <v>-34324.460000000021</v>
      </c>
      <c r="AA26" s="33">
        <f t="shared" si="7"/>
        <v>27901.08</v>
      </c>
      <c r="AB26" s="38">
        <f t="shared" si="8"/>
        <v>-1765.9934670000011</v>
      </c>
      <c r="AC26" s="39">
        <f t="shared" si="9"/>
        <v>26135.086533000002</v>
      </c>
      <c r="AD26" s="40"/>
      <c r="AE26" s="57" t="s">
        <v>39</v>
      </c>
      <c r="AF26" s="42">
        <f t="shared" ref="AF26:AF31" si="14">R26+W26</f>
        <v>-6423.3800000000192</v>
      </c>
      <c r="AG26" s="43">
        <f t="shared" si="11"/>
        <v>0</v>
      </c>
      <c r="AH26" s="54"/>
    </row>
    <row r="27" spans="2:36" ht="30" customHeight="1" thickBot="1" x14ac:dyDescent="0.3">
      <c r="B27" s="55" t="s">
        <v>55</v>
      </c>
      <c r="C27" s="56">
        <v>1595</v>
      </c>
      <c r="D27" s="48"/>
      <c r="E27" s="49"/>
      <c r="F27" s="49"/>
      <c r="G27" s="32">
        <v>983757.10999999987</v>
      </c>
      <c r="H27" s="33">
        <f t="shared" si="3"/>
        <v>983757.10999999987</v>
      </c>
      <c r="I27" s="49"/>
      <c r="J27" s="49"/>
      <c r="K27" s="49"/>
      <c r="L27" s="32">
        <v>166319.21096523799</v>
      </c>
      <c r="M27" s="33">
        <f t="shared" si="4"/>
        <v>166319.21096523799</v>
      </c>
      <c r="N27" s="34">
        <f t="shared" si="5"/>
        <v>983757.10999999987</v>
      </c>
      <c r="O27" s="32">
        <v>-1209262.3999999997</v>
      </c>
      <c r="P27" s="32"/>
      <c r="Q27" s="32"/>
      <c r="R27" s="33">
        <f>N27+O27-P27+Q27</f>
        <v>-225505.2899999998</v>
      </c>
      <c r="S27" s="35">
        <f t="shared" si="1"/>
        <v>166319.21096523799</v>
      </c>
      <c r="T27" s="32">
        <v>21031.489034761995</v>
      </c>
      <c r="U27" s="32"/>
      <c r="V27" s="32"/>
      <c r="W27" s="36">
        <f t="shared" si="6"/>
        <v>187350.69999999998</v>
      </c>
      <c r="X27" s="37"/>
      <c r="Y27" s="32"/>
      <c r="Z27" s="33">
        <f t="shared" si="12"/>
        <v>-225505.2899999998</v>
      </c>
      <c r="AA27" s="33">
        <f t="shared" si="7"/>
        <v>187350.69999999998</v>
      </c>
      <c r="AB27" s="38">
        <f t="shared" si="8"/>
        <v>-11602.24717049999</v>
      </c>
      <c r="AC27" s="39">
        <f t="shared" si="9"/>
        <v>175748.45282949999</v>
      </c>
      <c r="AD27" s="40"/>
      <c r="AE27" s="57" t="s">
        <v>39</v>
      </c>
      <c r="AF27" s="42">
        <f t="shared" si="14"/>
        <v>-38154.589999999822</v>
      </c>
      <c r="AG27" s="43">
        <f t="shared" si="11"/>
        <v>0</v>
      </c>
      <c r="AH27" s="54"/>
    </row>
    <row r="28" spans="2:36" ht="32.65" customHeight="1" thickBot="1" x14ac:dyDescent="0.3">
      <c r="B28" s="55" t="s">
        <v>56</v>
      </c>
      <c r="C28" s="56">
        <v>1595</v>
      </c>
      <c r="D28" s="48"/>
      <c r="E28" s="49"/>
      <c r="F28" s="49"/>
      <c r="G28" s="32">
        <v>-106026.54000000004</v>
      </c>
      <c r="H28" s="33">
        <f t="shared" si="3"/>
        <v>-106026.54000000004</v>
      </c>
      <c r="I28" s="49"/>
      <c r="J28" s="49"/>
      <c r="K28" s="49"/>
      <c r="L28" s="32">
        <v>0</v>
      </c>
      <c r="M28" s="33">
        <f t="shared" si="4"/>
        <v>0</v>
      </c>
      <c r="N28" s="34">
        <f t="shared" si="5"/>
        <v>-106026.54000000004</v>
      </c>
      <c r="O28" s="32">
        <v>159878.12000000005</v>
      </c>
      <c r="P28" s="32"/>
      <c r="Q28" s="32"/>
      <c r="R28" s="33">
        <f>N28+O28-P28+Q28</f>
        <v>53851.580000000016</v>
      </c>
      <c r="S28" s="35">
        <f t="shared" si="1"/>
        <v>0</v>
      </c>
      <c r="T28" s="32"/>
      <c r="U28" s="32"/>
      <c r="V28" s="32"/>
      <c r="W28" s="36">
        <f t="shared" si="6"/>
        <v>0</v>
      </c>
      <c r="X28" s="37"/>
      <c r="Y28" s="32"/>
      <c r="Z28" s="33">
        <f t="shared" si="12"/>
        <v>53851.580000000016</v>
      </c>
      <c r="AA28" s="33">
        <f t="shared" si="7"/>
        <v>0</v>
      </c>
      <c r="AB28" s="38">
        <f t="shared" si="8"/>
        <v>2770.6637910000009</v>
      </c>
      <c r="AC28" s="39">
        <f t="shared" si="9"/>
        <v>2770.6637910000009</v>
      </c>
      <c r="AD28" s="40"/>
      <c r="AE28" s="58" t="s">
        <v>39</v>
      </c>
      <c r="AF28" s="59">
        <f t="shared" si="14"/>
        <v>53851.580000000016</v>
      </c>
      <c r="AG28" s="43">
        <f t="shared" si="11"/>
        <v>0</v>
      </c>
      <c r="AH28" s="54"/>
    </row>
    <row r="29" spans="2:36" ht="17.25" customHeight="1" thickBot="1" x14ac:dyDescent="0.3">
      <c r="B29" s="55" t="s">
        <v>57</v>
      </c>
      <c r="C29" s="56">
        <v>1595</v>
      </c>
      <c r="D29" s="48"/>
      <c r="E29" s="49"/>
      <c r="F29" s="49"/>
      <c r="G29" s="32">
        <v>-2342725.2000000002</v>
      </c>
      <c r="H29" s="33">
        <f t="shared" si="3"/>
        <v>-2342725.2000000002</v>
      </c>
      <c r="I29" s="49"/>
      <c r="J29" s="49"/>
      <c r="K29" s="49"/>
      <c r="L29" s="32">
        <f>'[14]2. Continuity Schedule previous'!AG31</f>
        <v>0</v>
      </c>
      <c r="M29" s="33">
        <f t="shared" si="4"/>
        <v>0</v>
      </c>
      <c r="N29" s="34">
        <f t="shared" si="5"/>
        <v>-2342725.2000000002</v>
      </c>
      <c r="O29" s="32">
        <v>2326088.31</v>
      </c>
      <c r="P29" s="50"/>
      <c r="Q29" s="50"/>
      <c r="R29" s="33">
        <f>N29+O29-P29+Q29</f>
        <v>-16636.89000000013</v>
      </c>
      <c r="S29" s="35">
        <f t="shared" si="1"/>
        <v>0</v>
      </c>
      <c r="T29" s="32"/>
      <c r="U29" s="32"/>
      <c r="V29" s="32"/>
      <c r="W29" s="36">
        <f t="shared" si="6"/>
        <v>0</v>
      </c>
      <c r="X29" s="37"/>
      <c r="Y29" s="32"/>
      <c r="Z29" s="33">
        <f t="shared" si="12"/>
        <v>-16636.89000000013</v>
      </c>
      <c r="AA29" s="33">
        <f t="shared" si="7"/>
        <v>0</v>
      </c>
      <c r="AB29" s="38">
        <f t="shared" si="8"/>
        <v>-855.96799050000675</v>
      </c>
      <c r="AC29" s="39">
        <f t="shared" si="9"/>
        <v>-855.96799050000675</v>
      </c>
      <c r="AD29" s="40"/>
      <c r="AE29" s="58" t="s">
        <v>39</v>
      </c>
      <c r="AF29" s="42">
        <f t="shared" si="14"/>
        <v>-16636.89000000013</v>
      </c>
      <c r="AG29" s="43">
        <f t="shared" si="11"/>
        <v>0</v>
      </c>
      <c r="AH29" s="54"/>
    </row>
    <row r="30" spans="2:36" ht="17.25" customHeight="1" thickBot="1" x14ac:dyDescent="0.3">
      <c r="B30" s="55" t="s">
        <v>58</v>
      </c>
      <c r="C30" s="56">
        <v>1595</v>
      </c>
      <c r="D30" s="48"/>
      <c r="E30" s="49"/>
      <c r="F30" s="49"/>
      <c r="G30" s="50">
        <v>0</v>
      </c>
      <c r="H30" s="33">
        <f t="shared" si="3"/>
        <v>0</v>
      </c>
      <c r="I30" s="49"/>
      <c r="J30" s="49"/>
      <c r="K30" s="49"/>
      <c r="L30" s="32"/>
      <c r="M30" s="33">
        <f t="shared" si="4"/>
        <v>0</v>
      </c>
      <c r="N30" s="16">
        <f t="shared" si="5"/>
        <v>0</v>
      </c>
      <c r="O30" s="32">
        <v>-132575219.55028069</v>
      </c>
      <c r="P30" s="32">
        <v>-83476171.620280683</v>
      </c>
      <c r="Q30" s="32"/>
      <c r="R30" s="33">
        <f t="shared" ref="R30:R31" si="15">N30+O30-P30+Q30</f>
        <v>-49099047.930000007</v>
      </c>
      <c r="S30" s="35">
        <f t="shared" si="1"/>
        <v>0</v>
      </c>
      <c r="T30" s="32">
        <v>-11109289.788108861</v>
      </c>
      <c r="U30" s="32">
        <v>-3691826.1181088607</v>
      </c>
      <c r="V30" s="32"/>
      <c r="W30" s="36">
        <f t="shared" si="6"/>
        <v>-7417463.6699999999</v>
      </c>
      <c r="X30" s="37"/>
      <c r="Y30" s="32"/>
      <c r="Z30" s="33">
        <f t="shared" si="12"/>
        <v>-49099047.930000007</v>
      </c>
      <c r="AA30" s="33">
        <f t="shared" si="7"/>
        <v>-7417463.6699999999</v>
      </c>
      <c r="AB30" s="38">
        <f t="shared" si="8"/>
        <v>-2526146.0159985004</v>
      </c>
      <c r="AC30" s="39">
        <f t="shared" si="9"/>
        <v>-9943609.6859984994</v>
      </c>
      <c r="AD30" s="40"/>
      <c r="AE30" s="58" t="s">
        <v>39</v>
      </c>
      <c r="AF30" s="42">
        <f t="shared" si="14"/>
        <v>-56516511.600000009</v>
      </c>
      <c r="AG30" s="43">
        <f t="shared" si="11"/>
        <v>0</v>
      </c>
      <c r="AH30" s="54"/>
    </row>
    <row r="31" spans="2:36" ht="17.25" customHeight="1" thickBot="1" x14ac:dyDescent="0.3">
      <c r="B31" s="55" t="s">
        <v>59</v>
      </c>
      <c r="C31" s="56">
        <v>1595</v>
      </c>
      <c r="D31" s="48"/>
      <c r="E31" s="49"/>
      <c r="F31" s="49"/>
      <c r="G31" s="50">
        <v>0</v>
      </c>
      <c r="H31" s="33">
        <f t="shared" si="3"/>
        <v>0</v>
      </c>
      <c r="I31" s="49"/>
      <c r="J31" s="49"/>
      <c r="K31" s="49"/>
      <c r="L31" s="50"/>
      <c r="M31" s="33">
        <f t="shared" si="4"/>
        <v>0</v>
      </c>
      <c r="N31" s="16">
        <f t="shared" si="5"/>
        <v>0</v>
      </c>
      <c r="O31" s="32">
        <v>3722841.0527461148</v>
      </c>
      <c r="P31" s="32">
        <v>3519898.6227461146</v>
      </c>
      <c r="Q31" s="32"/>
      <c r="R31" s="33">
        <f t="shared" si="15"/>
        <v>202942.43000000017</v>
      </c>
      <c r="S31" s="35">
        <f t="shared" si="1"/>
        <v>0</v>
      </c>
      <c r="T31" s="32">
        <v>743031.12157088495</v>
      </c>
      <c r="U31" s="32">
        <v>329676.31157088501</v>
      </c>
      <c r="V31" s="32"/>
      <c r="W31" s="36">
        <f t="shared" si="6"/>
        <v>413354.80999999994</v>
      </c>
      <c r="X31" s="37"/>
      <c r="Y31" s="32"/>
      <c r="Z31" s="33">
        <f t="shared" si="12"/>
        <v>202942.43000000017</v>
      </c>
      <c r="AA31" s="33">
        <f t="shared" si="7"/>
        <v>413354.80999999994</v>
      </c>
      <c r="AB31" s="38">
        <f t="shared" si="8"/>
        <v>10441.388023500009</v>
      </c>
      <c r="AC31" s="39">
        <f t="shared" si="9"/>
        <v>423796.19802349992</v>
      </c>
      <c r="AD31" s="40"/>
      <c r="AE31" s="58" t="s">
        <v>39</v>
      </c>
      <c r="AF31" s="59">
        <f t="shared" si="14"/>
        <v>616297.24000000011</v>
      </c>
      <c r="AG31" s="43">
        <f t="shared" si="11"/>
        <v>0</v>
      </c>
      <c r="AH31" s="54"/>
    </row>
    <row r="32" spans="2:36" ht="17.25" customHeight="1" thickBot="1" x14ac:dyDescent="0.3">
      <c r="B32" s="55"/>
      <c r="C32" s="56"/>
      <c r="D32" s="48"/>
      <c r="E32" s="49"/>
      <c r="F32" s="49"/>
      <c r="G32" s="50"/>
      <c r="H32" s="33"/>
      <c r="I32" s="49"/>
      <c r="J32" s="49"/>
      <c r="K32" s="49"/>
      <c r="L32" s="50"/>
      <c r="M32" s="33"/>
      <c r="N32" s="16"/>
      <c r="O32" s="50"/>
      <c r="P32" s="50"/>
      <c r="Q32" s="50"/>
      <c r="R32" s="33"/>
      <c r="S32" s="35"/>
      <c r="T32" s="32"/>
      <c r="U32" s="32"/>
      <c r="V32" s="32"/>
      <c r="W32" s="36"/>
      <c r="X32" s="37"/>
      <c r="Y32" s="32"/>
      <c r="Z32" s="33"/>
      <c r="AA32" s="33"/>
      <c r="AB32" s="38"/>
      <c r="AC32" s="39"/>
      <c r="AD32" s="40"/>
      <c r="AE32" s="58"/>
      <c r="AF32" s="59"/>
      <c r="AG32" s="43"/>
      <c r="AH32" s="54"/>
    </row>
    <row r="33" spans="2:34" ht="17.25" customHeight="1" thickBot="1" x14ac:dyDescent="0.3">
      <c r="B33" s="55"/>
      <c r="C33" s="56"/>
      <c r="D33" s="48"/>
      <c r="E33" s="49"/>
      <c r="F33" s="49"/>
      <c r="G33" s="50"/>
      <c r="H33" s="33"/>
      <c r="I33" s="49"/>
      <c r="J33" s="49"/>
      <c r="K33" s="49"/>
      <c r="L33" s="50"/>
      <c r="M33" s="33"/>
      <c r="N33" s="16"/>
      <c r="O33" s="50"/>
      <c r="P33" s="50"/>
      <c r="Q33" s="50"/>
      <c r="R33" s="33"/>
      <c r="S33" s="35"/>
      <c r="T33" s="32"/>
      <c r="U33" s="32"/>
      <c r="V33" s="32"/>
      <c r="W33" s="36"/>
      <c r="X33" s="37"/>
      <c r="Y33" s="32"/>
      <c r="Z33" s="33"/>
      <c r="AA33" s="33"/>
      <c r="AB33" s="38"/>
      <c r="AC33" s="39"/>
      <c r="AD33" s="40"/>
      <c r="AE33" s="58"/>
      <c r="AF33" s="59"/>
      <c r="AG33" s="43"/>
      <c r="AH33" s="54"/>
    </row>
    <row r="34" spans="2:34" ht="17.25" customHeight="1" thickBot="1" x14ac:dyDescent="0.3">
      <c r="B34" s="55"/>
      <c r="C34" s="56"/>
      <c r="D34" s="48"/>
      <c r="E34" s="49"/>
      <c r="F34" s="49"/>
      <c r="G34" s="50"/>
      <c r="H34" s="33"/>
      <c r="I34" s="49"/>
      <c r="J34" s="49"/>
      <c r="K34" s="49"/>
      <c r="L34" s="50"/>
      <c r="M34" s="33"/>
      <c r="N34" s="16"/>
      <c r="O34" s="50"/>
      <c r="P34" s="50"/>
      <c r="Q34" s="50"/>
      <c r="R34" s="33"/>
      <c r="S34" s="35"/>
      <c r="T34" s="32"/>
      <c r="U34" s="32"/>
      <c r="V34" s="32"/>
      <c r="W34" s="36"/>
      <c r="X34" s="37"/>
      <c r="Y34" s="32"/>
      <c r="Z34" s="33"/>
      <c r="AA34" s="33"/>
      <c r="AB34" s="38"/>
      <c r="AC34" s="39"/>
      <c r="AD34" s="40"/>
      <c r="AE34" s="58"/>
      <c r="AF34" s="59"/>
      <c r="AG34" s="43"/>
      <c r="AH34" s="54"/>
    </row>
    <row r="35" spans="2:34" ht="17.25" customHeight="1" thickBot="1" x14ac:dyDescent="0.3">
      <c r="B35" s="55"/>
      <c r="C35" s="56"/>
      <c r="D35" s="48"/>
      <c r="E35" s="49"/>
      <c r="F35" s="49"/>
      <c r="G35" s="50"/>
      <c r="H35" s="33">
        <f t="shared" si="3"/>
        <v>0</v>
      </c>
      <c r="I35" s="49"/>
      <c r="J35" s="49"/>
      <c r="K35" s="49"/>
      <c r="L35" s="50"/>
      <c r="M35" s="33">
        <f t="shared" si="4"/>
        <v>0</v>
      </c>
      <c r="N35" s="16">
        <f t="shared" si="5"/>
        <v>0</v>
      </c>
      <c r="O35" s="50"/>
      <c r="P35" s="50"/>
      <c r="Q35" s="50"/>
      <c r="R35" s="33">
        <f>N35+O35-P35+Q35</f>
        <v>0</v>
      </c>
      <c r="S35" s="35">
        <f>M35</f>
        <v>0</v>
      </c>
      <c r="T35" s="32"/>
      <c r="U35" s="32"/>
      <c r="V35" s="32"/>
      <c r="W35" s="36">
        <f t="shared" si="6"/>
        <v>0</v>
      </c>
      <c r="X35" s="37"/>
      <c r="Y35" s="32"/>
      <c r="Z35" s="33">
        <f t="shared" ref="Z35:Z37" si="16">R35-X35</f>
        <v>0</v>
      </c>
      <c r="AA35" s="33">
        <f t="shared" ref="AA35:AA37" si="17">W35-Y35</f>
        <v>0</v>
      </c>
      <c r="AB35" s="38"/>
      <c r="AC35" s="39">
        <f t="shared" si="9"/>
        <v>0</v>
      </c>
      <c r="AD35" s="40">
        <f t="shared" si="13"/>
        <v>0</v>
      </c>
      <c r="AE35" s="58"/>
      <c r="AF35" s="59"/>
      <c r="AG35" s="43">
        <f t="shared" si="11"/>
        <v>0</v>
      </c>
      <c r="AH35" s="54"/>
    </row>
    <row r="36" spans="2:34" ht="17.25" customHeight="1" thickBot="1" x14ac:dyDescent="0.3">
      <c r="B36" s="55"/>
      <c r="C36" s="56"/>
      <c r="D36" s="48"/>
      <c r="E36" s="49"/>
      <c r="F36" s="49"/>
      <c r="G36" s="50"/>
      <c r="H36" s="33">
        <f t="shared" si="3"/>
        <v>0</v>
      </c>
      <c r="I36" s="49"/>
      <c r="J36" s="49"/>
      <c r="K36" s="49"/>
      <c r="L36" s="50"/>
      <c r="M36" s="33">
        <f t="shared" si="4"/>
        <v>0</v>
      </c>
      <c r="N36" s="16">
        <f t="shared" si="5"/>
        <v>0</v>
      </c>
      <c r="O36" s="50"/>
      <c r="P36" s="50"/>
      <c r="Q36" s="50"/>
      <c r="R36" s="33">
        <f>N36+O36-P36+Q36</f>
        <v>0</v>
      </c>
      <c r="S36" s="35">
        <f>M36</f>
        <v>0</v>
      </c>
      <c r="T36" s="32"/>
      <c r="U36" s="32"/>
      <c r="V36" s="32"/>
      <c r="W36" s="36">
        <f t="shared" si="6"/>
        <v>0</v>
      </c>
      <c r="X36" s="37"/>
      <c r="Y36" s="32"/>
      <c r="Z36" s="33">
        <f t="shared" si="16"/>
        <v>0</v>
      </c>
      <c r="AA36" s="33">
        <f t="shared" si="17"/>
        <v>0</v>
      </c>
      <c r="AB36" s="38"/>
      <c r="AC36" s="39">
        <f t="shared" si="9"/>
        <v>0</v>
      </c>
      <c r="AD36" s="40">
        <f t="shared" si="13"/>
        <v>0</v>
      </c>
      <c r="AE36" s="58"/>
      <c r="AF36" s="59"/>
      <c r="AG36" s="43">
        <f t="shared" si="11"/>
        <v>0</v>
      </c>
      <c r="AH36" s="54"/>
    </row>
    <row r="37" spans="2:34" ht="17.25" customHeight="1" thickBot="1" x14ac:dyDescent="0.3">
      <c r="B37" s="55"/>
      <c r="C37" s="56"/>
      <c r="D37" s="48"/>
      <c r="E37" s="49"/>
      <c r="F37" s="49"/>
      <c r="G37" s="50"/>
      <c r="H37" s="33">
        <f t="shared" si="3"/>
        <v>0</v>
      </c>
      <c r="I37" s="49"/>
      <c r="J37" s="49"/>
      <c r="K37" s="49"/>
      <c r="L37" s="50"/>
      <c r="M37" s="33">
        <f t="shared" si="4"/>
        <v>0</v>
      </c>
      <c r="N37" s="16">
        <f t="shared" si="5"/>
        <v>0</v>
      </c>
      <c r="O37" s="50"/>
      <c r="P37" s="50"/>
      <c r="Q37" s="50"/>
      <c r="R37" s="33">
        <f>N37+O37-P37+Q37</f>
        <v>0</v>
      </c>
      <c r="S37" s="35">
        <f>M37</f>
        <v>0</v>
      </c>
      <c r="T37" s="32"/>
      <c r="U37" s="32"/>
      <c r="V37" s="32"/>
      <c r="W37" s="36">
        <f>S37+T37-U37+V37</f>
        <v>0</v>
      </c>
      <c r="X37" s="37"/>
      <c r="Y37" s="32"/>
      <c r="Z37" s="33">
        <f t="shared" si="16"/>
        <v>0</v>
      </c>
      <c r="AA37" s="33">
        <f t="shared" si="17"/>
        <v>0</v>
      </c>
      <c r="AB37" s="38"/>
      <c r="AC37" s="39">
        <f>AA37+AB37</f>
        <v>0</v>
      </c>
      <c r="AD37" s="40">
        <f t="shared" si="13"/>
        <v>0</v>
      </c>
      <c r="AE37" s="58"/>
      <c r="AF37" s="59"/>
      <c r="AG37" s="43">
        <f t="shared" si="11"/>
        <v>0</v>
      </c>
      <c r="AH37" s="54"/>
    </row>
    <row r="38" spans="2:34" ht="15.75" thickBot="1" x14ac:dyDescent="0.3">
      <c r="B38" s="55"/>
      <c r="C38" s="56"/>
      <c r="D38" s="60"/>
      <c r="E38" s="13"/>
      <c r="F38" s="13"/>
      <c r="G38" s="13"/>
      <c r="H38" s="13"/>
      <c r="I38" s="13"/>
      <c r="J38" s="13"/>
      <c r="K38" s="13"/>
      <c r="L38" s="13"/>
      <c r="M38" s="13"/>
      <c r="N38" s="16"/>
      <c r="O38" s="13"/>
      <c r="P38" s="13"/>
      <c r="Q38" s="13"/>
      <c r="R38" s="13"/>
      <c r="S38" s="13"/>
      <c r="T38" s="13"/>
      <c r="U38" s="13"/>
      <c r="V38" s="13"/>
      <c r="W38" s="52"/>
      <c r="X38" s="61"/>
      <c r="Y38" s="62"/>
      <c r="Z38" s="33"/>
      <c r="AA38" s="33"/>
      <c r="AB38" s="63"/>
      <c r="AC38" s="64"/>
      <c r="AD38" s="52"/>
      <c r="AE38" s="65"/>
      <c r="AF38" s="66"/>
      <c r="AG38" s="67"/>
      <c r="AH38" s="54"/>
    </row>
    <row r="39" spans="2:34" ht="15.75" thickBot="1" x14ac:dyDescent="0.3">
      <c r="B39" s="68" t="s">
        <v>60</v>
      </c>
      <c r="C39" s="28"/>
      <c r="D39" s="69"/>
      <c r="E39" s="70"/>
      <c r="F39" s="70"/>
      <c r="G39" s="70"/>
      <c r="H39" s="13"/>
      <c r="I39" s="70"/>
      <c r="J39" s="70"/>
      <c r="K39" s="70"/>
      <c r="L39" s="70"/>
      <c r="M39" s="13"/>
      <c r="N39" s="16"/>
      <c r="O39" s="13"/>
      <c r="P39" s="13"/>
      <c r="Q39" s="13"/>
      <c r="R39" s="13"/>
      <c r="S39" s="13"/>
      <c r="T39" s="13"/>
      <c r="U39" s="13"/>
      <c r="V39" s="13"/>
      <c r="W39" s="52"/>
      <c r="X39" s="70"/>
      <c r="Y39" s="70"/>
      <c r="Z39" s="33"/>
      <c r="AA39" s="33"/>
      <c r="AB39" s="71"/>
      <c r="AC39" s="72"/>
      <c r="AD39" s="52"/>
      <c r="AE39" s="23"/>
      <c r="AF39" s="66"/>
      <c r="AG39" s="73"/>
      <c r="AH39" s="54"/>
    </row>
    <row r="40" spans="2:34" ht="15.75" thickBot="1" x14ac:dyDescent="0.3">
      <c r="B40" s="74"/>
      <c r="C40" s="75"/>
      <c r="D40" s="60"/>
      <c r="E40" s="13"/>
      <c r="F40" s="13"/>
      <c r="G40" s="13"/>
      <c r="H40" s="13"/>
      <c r="I40" s="13"/>
      <c r="J40" s="13"/>
      <c r="K40" s="13"/>
      <c r="L40" s="13"/>
      <c r="M40" s="13"/>
      <c r="N40" s="16"/>
      <c r="O40" s="13"/>
      <c r="P40" s="13"/>
      <c r="Q40" s="13"/>
      <c r="R40" s="13"/>
      <c r="S40" s="13"/>
      <c r="T40" s="13"/>
      <c r="U40" s="13"/>
      <c r="V40" s="13"/>
      <c r="W40" s="52"/>
      <c r="X40" s="13"/>
      <c r="Y40" s="13"/>
      <c r="Z40" s="13"/>
      <c r="AA40" s="13"/>
      <c r="AB40" s="76"/>
      <c r="AC40" s="77"/>
      <c r="AD40" s="78"/>
      <c r="AE40" s="23"/>
      <c r="AF40" s="66"/>
      <c r="AG40" s="73"/>
      <c r="AH40" s="54"/>
    </row>
    <row r="41" spans="2:34" s="90" customFormat="1" ht="15.75" thickBot="1" x14ac:dyDescent="0.3">
      <c r="B41" s="79" t="s">
        <v>61</v>
      </c>
      <c r="C41" s="80"/>
      <c r="D41" s="81">
        <f t="shared" ref="D41:AC41" si="18">SUM(D8:D37)</f>
        <v>0</v>
      </c>
      <c r="E41" s="81">
        <f t="shared" si="18"/>
        <v>0</v>
      </c>
      <c r="F41" s="81">
        <f t="shared" si="18"/>
        <v>0</v>
      </c>
      <c r="G41" s="82">
        <f t="shared" si="18"/>
        <v>-31920316.739999983</v>
      </c>
      <c r="H41" s="82">
        <f t="shared" si="18"/>
        <v>-31920316.739999983</v>
      </c>
      <c r="I41" s="82">
        <f t="shared" si="18"/>
        <v>0</v>
      </c>
      <c r="J41" s="82">
        <f t="shared" si="18"/>
        <v>0</v>
      </c>
      <c r="K41" s="82">
        <f t="shared" si="18"/>
        <v>0</v>
      </c>
      <c r="L41" s="82">
        <f t="shared" si="18"/>
        <v>1487640.6921402388</v>
      </c>
      <c r="M41" s="82">
        <f t="shared" si="18"/>
        <v>1487640.6921402388</v>
      </c>
      <c r="N41" s="83">
        <f t="shared" si="18"/>
        <v>-31920316.739999983</v>
      </c>
      <c r="O41" s="83">
        <f t="shared" si="18"/>
        <v>-251838858.31915197</v>
      </c>
      <c r="P41" s="83">
        <f t="shared" si="18"/>
        <v>-145222922.67915198</v>
      </c>
      <c r="Q41" s="83">
        <f t="shared" si="18"/>
        <v>8351588.0014180942</v>
      </c>
      <c r="R41" s="83">
        <f t="shared" si="18"/>
        <v>-130184664.37858191</v>
      </c>
      <c r="S41" s="83">
        <f t="shared" si="18"/>
        <v>1487640.6921402388</v>
      </c>
      <c r="T41" s="83">
        <f t="shared" si="18"/>
        <v>-11314937.717016906</v>
      </c>
      <c r="U41" s="83">
        <f t="shared" si="18"/>
        <v>-4408821.1923146686</v>
      </c>
      <c r="V41" s="83">
        <f t="shared" si="18"/>
        <v>0</v>
      </c>
      <c r="W41" s="84">
        <f>SUM(W8:W37)</f>
        <v>-5418475.8325620005</v>
      </c>
      <c r="X41" s="85">
        <f>SUM(X8:X37)</f>
        <v>19004649.471617393</v>
      </c>
      <c r="Y41" s="83">
        <f t="shared" si="18"/>
        <v>-4363979.2808460109</v>
      </c>
      <c r="Z41" s="83">
        <f t="shared" si="18"/>
        <v>-149189313.85019928</v>
      </c>
      <c r="AA41" s="83">
        <f>SUM(AA8:AA37)</f>
        <v>-1054496.5517159882</v>
      </c>
      <c r="AB41" s="84">
        <f t="shared" si="18"/>
        <v>-7186895.5899353959</v>
      </c>
      <c r="AC41" s="85">
        <f t="shared" si="18"/>
        <v>-8241392.1416513845</v>
      </c>
      <c r="AD41" s="84">
        <f>SUM(AD8:AD37)</f>
        <v>-98548971.394092187</v>
      </c>
      <c r="AE41" s="86"/>
      <c r="AF41" s="87"/>
      <c r="AG41" s="88"/>
      <c r="AH41" s="89"/>
    </row>
    <row r="42" spans="2:34" ht="15.75" thickBot="1" x14ac:dyDescent="0.3">
      <c r="B42" s="79" t="s">
        <v>62</v>
      </c>
      <c r="C42" s="80"/>
      <c r="D42" s="60">
        <f t="shared" ref="D42:AD42" si="19">D41-D16</f>
        <v>0</v>
      </c>
      <c r="E42" s="13">
        <f t="shared" si="19"/>
        <v>0</v>
      </c>
      <c r="F42" s="13">
        <f t="shared" si="19"/>
        <v>0</v>
      </c>
      <c r="G42" s="33">
        <f t="shared" si="19"/>
        <v>1711377.5640346222</v>
      </c>
      <c r="H42" s="33">
        <f t="shared" si="19"/>
        <v>1711377.5640346222</v>
      </c>
      <c r="I42" s="33">
        <f t="shared" si="19"/>
        <v>0</v>
      </c>
      <c r="J42" s="33">
        <f t="shared" si="19"/>
        <v>0</v>
      </c>
      <c r="K42" s="33">
        <f t="shared" si="19"/>
        <v>0</v>
      </c>
      <c r="L42" s="33">
        <f t="shared" si="19"/>
        <v>2128904.0121402387</v>
      </c>
      <c r="M42" s="33">
        <f t="shared" si="19"/>
        <v>2128904.0121402387</v>
      </c>
      <c r="N42" s="34">
        <f t="shared" si="19"/>
        <v>1711377.5640346222</v>
      </c>
      <c r="O42" s="33">
        <f t="shared" si="19"/>
        <v>-275307757.07318658</v>
      </c>
      <c r="P42" s="33">
        <f t="shared" si="19"/>
        <v>-133702526.72915198</v>
      </c>
      <c r="Q42" s="33">
        <f t="shared" si="19"/>
        <v>4562448.4341462506</v>
      </c>
      <c r="R42" s="33">
        <f t="shared" si="19"/>
        <v>-135331404.34585375</v>
      </c>
      <c r="S42" s="33">
        <f t="shared" si="19"/>
        <v>2128904.0121402387</v>
      </c>
      <c r="T42" s="33">
        <f t="shared" si="19"/>
        <v>-11810944.247016905</v>
      </c>
      <c r="U42" s="33">
        <f t="shared" si="19"/>
        <v>-4162546.8623146685</v>
      </c>
      <c r="V42" s="33">
        <f t="shared" si="19"/>
        <v>0</v>
      </c>
      <c r="W42" s="36">
        <f t="shared" si="19"/>
        <v>-5519493.3725620005</v>
      </c>
      <c r="X42" s="33">
        <f t="shared" si="19"/>
        <v>41115947.825652003</v>
      </c>
      <c r="Y42" s="33">
        <f t="shared" si="19"/>
        <v>-1831890.0025637611</v>
      </c>
      <c r="Z42" s="33">
        <f t="shared" si="19"/>
        <v>-176447352.17150572</v>
      </c>
      <c r="AA42" s="33">
        <f t="shared" si="19"/>
        <v>-3687603.369998238</v>
      </c>
      <c r="AB42" s="91">
        <f t="shared" si="19"/>
        <v>-8020508.5114090722</v>
      </c>
      <c r="AC42" s="33">
        <f t="shared" si="19"/>
        <v>-11708111.881407311</v>
      </c>
      <c r="AD42" s="36">
        <f t="shared" si="19"/>
        <v>-129273729.45515455</v>
      </c>
      <c r="AE42" s="92"/>
      <c r="AF42" s="66"/>
      <c r="AG42" s="73"/>
      <c r="AH42" s="54"/>
    </row>
    <row r="43" spans="2:34" ht="15.75" thickBot="1" x14ac:dyDescent="0.3">
      <c r="B43" s="93" t="s">
        <v>63</v>
      </c>
      <c r="C43" s="94">
        <v>1589</v>
      </c>
      <c r="D43" s="60">
        <f t="shared" ref="D43:AD43" si="20">D16</f>
        <v>0</v>
      </c>
      <c r="E43" s="13">
        <f t="shared" si="20"/>
        <v>0</v>
      </c>
      <c r="F43" s="13">
        <f t="shared" si="20"/>
        <v>0</v>
      </c>
      <c r="G43" s="33">
        <f t="shared" si="20"/>
        <v>-33631694.304034606</v>
      </c>
      <c r="H43" s="33">
        <f t="shared" si="20"/>
        <v>-33631694.304034606</v>
      </c>
      <c r="I43" s="33">
        <f t="shared" si="20"/>
        <v>0</v>
      </c>
      <c r="J43" s="33">
        <f t="shared" si="20"/>
        <v>0</v>
      </c>
      <c r="K43" s="33">
        <f t="shared" si="20"/>
        <v>0</v>
      </c>
      <c r="L43" s="33">
        <f t="shared" si="20"/>
        <v>-641263.31999999995</v>
      </c>
      <c r="M43" s="33">
        <f t="shared" si="20"/>
        <v>-641263.31999999995</v>
      </c>
      <c r="N43" s="34">
        <f t="shared" si="20"/>
        <v>-33631694.304034606</v>
      </c>
      <c r="O43" s="33">
        <f t="shared" si="20"/>
        <v>23468898.754034597</v>
      </c>
      <c r="P43" s="33">
        <f t="shared" si="20"/>
        <v>-11520395.949999999</v>
      </c>
      <c r="Q43" s="33">
        <f t="shared" si="20"/>
        <v>3789139.5672718436</v>
      </c>
      <c r="R43" s="33">
        <f t="shared" si="20"/>
        <v>5146739.9672718346</v>
      </c>
      <c r="S43" s="33">
        <f t="shared" si="20"/>
        <v>-641263.31999999995</v>
      </c>
      <c r="T43" s="33">
        <f t="shared" si="20"/>
        <v>496006.53</v>
      </c>
      <c r="U43" s="33">
        <f t="shared" si="20"/>
        <v>-246274.33</v>
      </c>
      <c r="V43" s="33">
        <f t="shared" si="20"/>
        <v>0</v>
      </c>
      <c r="W43" s="36">
        <f t="shared" si="20"/>
        <v>101017.54000000007</v>
      </c>
      <c r="X43" s="33">
        <f t="shared" si="20"/>
        <v>-22111298.354034606</v>
      </c>
      <c r="Y43" s="33">
        <f t="shared" si="20"/>
        <v>-2532089.2782822498</v>
      </c>
      <c r="Z43" s="33">
        <f t="shared" si="20"/>
        <v>27258038.321306441</v>
      </c>
      <c r="AA43" s="33">
        <f t="shared" si="20"/>
        <v>2633106.8182822498</v>
      </c>
      <c r="AB43" s="91">
        <f t="shared" si="20"/>
        <v>833612.92147367622</v>
      </c>
      <c r="AC43" s="33">
        <f t="shared" si="20"/>
        <v>3466719.7397559262</v>
      </c>
      <c r="AD43" s="36">
        <f t="shared" si="20"/>
        <v>30724758.061062366</v>
      </c>
      <c r="AE43" s="92"/>
      <c r="AF43" s="66"/>
      <c r="AG43" s="73"/>
      <c r="AH43" s="54"/>
    </row>
    <row r="44" spans="2:34" x14ac:dyDescent="0.25">
      <c r="B44" s="93"/>
      <c r="C44" s="94"/>
      <c r="D44" s="60"/>
      <c r="E44" s="13"/>
      <c r="F44" s="13"/>
      <c r="G44" s="33"/>
      <c r="H44" s="33"/>
      <c r="I44" s="33"/>
      <c r="J44" s="33"/>
      <c r="K44" s="33"/>
      <c r="L44" s="33"/>
      <c r="M44" s="33"/>
      <c r="N44" s="34"/>
      <c r="O44" s="33"/>
      <c r="P44" s="33"/>
      <c r="Q44" s="33"/>
      <c r="R44" s="33"/>
      <c r="S44" s="33"/>
      <c r="T44" s="33"/>
      <c r="U44" s="33"/>
      <c r="V44" s="33"/>
      <c r="W44" s="36"/>
      <c r="X44" s="33"/>
      <c r="Y44" s="33"/>
      <c r="Z44" s="33"/>
      <c r="AA44" s="33"/>
      <c r="AB44" s="91"/>
      <c r="AC44" s="33"/>
      <c r="AD44" s="36"/>
      <c r="AE44" s="92"/>
      <c r="AF44" s="95"/>
      <c r="AG44" s="73"/>
      <c r="AH44" s="54"/>
    </row>
    <row r="45" spans="2:34" s="90" customFormat="1" ht="18" customHeight="1" x14ac:dyDescent="0.25">
      <c r="B45" s="79" t="s">
        <v>64</v>
      </c>
      <c r="C45" s="94"/>
      <c r="D45" s="81"/>
      <c r="E45" s="96"/>
      <c r="F45" s="96"/>
      <c r="G45" s="96"/>
      <c r="H45" s="96"/>
      <c r="I45" s="96"/>
      <c r="J45" s="96"/>
      <c r="K45" s="96"/>
      <c r="L45" s="96"/>
      <c r="M45" s="96"/>
      <c r="N45" s="96"/>
      <c r="O45" s="96"/>
      <c r="P45" s="96"/>
      <c r="Q45" s="96"/>
      <c r="R45" s="96"/>
      <c r="S45" s="96"/>
      <c r="T45" s="96"/>
      <c r="U45" s="96"/>
      <c r="V45" s="96"/>
      <c r="W45" s="97"/>
      <c r="X45" s="96"/>
      <c r="Y45" s="96"/>
      <c r="Z45" s="85">
        <f>SUM(Z8:Z20,Z23)</f>
        <v>-97158701.230199292</v>
      </c>
      <c r="AA45" s="85">
        <f t="shared" ref="AA45:AC45" si="21">SUM(AA8:AA20,AA23)</f>
        <v>3351848.3794320128</v>
      </c>
      <c r="AB45" s="85">
        <f t="shared" si="21"/>
        <v>-4742118.5433248971</v>
      </c>
      <c r="AC45" s="85">
        <f t="shared" si="21"/>
        <v>-1390270.1638928847</v>
      </c>
      <c r="AD45" s="85">
        <f t="shared" ref="AD45" si="22">SUM(AD8:AD20,AD23:AD24)</f>
        <v>-98548971.394092187</v>
      </c>
      <c r="AE45" s="98"/>
      <c r="AF45" s="99"/>
      <c r="AG45" s="88"/>
      <c r="AH45" s="100"/>
    </row>
    <row r="46" spans="2:34" s="90" customFormat="1" ht="18" customHeight="1" x14ac:dyDescent="0.25">
      <c r="B46" s="79" t="s">
        <v>65</v>
      </c>
      <c r="C46" s="94"/>
      <c r="D46" s="81"/>
      <c r="E46" s="96"/>
      <c r="F46" s="96"/>
      <c r="G46" s="96"/>
      <c r="H46" s="96"/>
      <c r="I46" s="96"/>
      <c r="J46" s="96"/>
      <c r="K46" s="96"/>
      <c r="L46" s="96"/>
      <c r="M46" s="96"/>
      <c r="N46" s="101"/>
      <c r="O46" s="96"/>
      <c r="P46" s="96"/>
      <c r="Q46" s="96"/>
      <c r="R46" s="96"/>
      <c r="S46" s="96"/>
      <c r="T46" s="96"/>
      <c r="U46" s="96"/>
      <c r="V46" s="96"/>
      <c r="W46" s="97"/>
      <c r="X46" s="96"/>
      <c r="Y46" s="96"/>
      <c r="Z46" s="85">
        <f>SUM(Z24:Z31,Z21)</f>
        <v>-52030612.620000005</v>
      </c>
      <c r="AA46" s="85">
        <f t="shared" ref="AA46:AC46" si="23">SUM(AA24:AA31,AA21)</f>
        <v>-4406344.9311480001</v>
      </c>
      <c r="AB46" s="85">
        <f t="shared" si="23"/>
        <v>-2444777.0466105002</v>
      </c>
      <c r="AC46" s="85">
        <f t="shared" si="23"/>
        <v>-6851121.9777584998</v>
      </c>
      <c r="AD46" s="85">
        <f t="shared" ref="AD46" si="24">SUM(AD25:AD31,AD21)</f>
        <v>0</v>
      </c>
      <c r="AE46" s="98"/>
      <c r="AF46" s="99"/>
      <c r="AG46" s="88"/>
      <c r="AH46" s="100"/>
    </row>
    <row r="47" spans="2:34" ht="13.5" customHeight="1" thickBot="1" x14ac:dyDescent="0.3">
      <c r="B47" s="93"/>
      <c r="C47" s="94"/>
      <c r="D47" s="60"/>
      <c r="E47" s="13"/>
      <c r="F47" s="13"/>
      <c r="G47" s="13"/>
      <c r="H47" s="13"/>
      <c r="I47" s="13"/>
      <c r="J47" s="13"/>
      <c r="K47" s="13"/>
      <c r="L47" s="13"/>
      <c r="M47" s="13"/>
      <c r="N47" s="16"/>
      <c r="O47" s="13"/>
      <c r="P47" s="13"/>
      <c r="Q47" s="13"/>
      <c r="R47" s="13"/>
      <c r="S47" s="13"/>
      <c r="T47" s="13"/>
      <c r="U47" s="13"/>
      <c r="V47" s="13"/>
      <c r="W47" s="52"/>
      <c r="X47" s="13"/>
      <c r="Y47" s="13"/>
      <c r="Z47" s="13"/>
      <c r="AA47" s="13"/>
      <c r="AB47" s="102"/>
      <c r="AC47" s="13"/>
      <c r="AD47" s="52"/>
      <c r="AE47" s="92"/>
      <c r="AF47" s="95"/>
      <c r="AG47" s="73"/>
      <c r="AH47" s="103"/>
    </row>
    <row r="48" spans="2:34" ht="15.75" thickBot="1" x14ac:dyDescent="0.3">
      <c r="B48" s="104"/>
      <c r="C48" s="105"/>
      <c r="D48" s="106"/>
      <c r="E48" s="107"/>
      <c r="F48" s="107"/>
      <c r="G48" s="107"/>
      <c r="H48" s="107"/>
      <c r="I48" s="107"/>
      <c r="J48" s="107"/>
      <c r="K48" s="107"/>
      <c r="L48" s="107"/>
      <c r="M48" s="107"/>
      <c r="N48" s="108"/>
      <c r="O48" s="107"/>
      <c r="P48" s="107"/>
      <c r="Q48" s="107"/>
      <c r="R48" s="107"/>
      <c r="S48" s="107"/>
      <c r="T48" s="107"/>
      <c r="U48" s="107"/>
      <c r="V48" s="107"/>
      <c r="W48" s="109"/>
      <c r="X48" s="107"/>
      <c r="Y48" s="107"/>
      <c r="Z48" s="107"/>
      <c r="AA48" s="107"/>
      <c r="AB48" s="110"/>
      <c r="AC48" s="107"/>
      <c r="AD48" s="109"/>
      <c r="AE48" s="111"/>
      <c r="AF48" s="112"/>
      <c r="AG48" s="109"/>
      <c r="AH48" s="26"/>
    </row>
    <row r="49" spans="1:33" x14ac:dyDescent="0.25">
      <c r="G49" s="3">
        <f>'[14]2. Continuity Schedule previous'!AB37</f>
        <v>-32116713.359999988</v>
      </c>
      <c r="AA49" s="3"/>
      <c r="AG49" s="113"/>
    </row>
    <row r="50" spans="1:33" x14ac:dyDescent="0.25">
      <c r="E50" s="2"/>
      <c r="F50" s="2"/>
      <c r="G50" s="2">
        <f>G41-G49</f>
        <v>196396.62000000477</v>
      </c>
      <c r="H50" s="2"/>
      <c r="I50" s="2"/>
      <c r="J50" s="2"/>
      <c r="K50" s="2"/>
      <c r="L50" s="2"/>
      <c r="M50" s="2"/>
      <c r="N50" s="2"/>
      <c r="O50" s="2"/>
      <c r="P50" s="2"/>
      <c r="Q50" s="2"/>
      <c r="R50" s="2"/>
      <c r="S50" s="2"/>
      <c r="T50" s="2"/>
      <c r="U50" s="2"/>
      <c r="V50" s="2"/>
      <c r="W50" s="2"/>
      <c r="X50" s="2"/>
      <c r="Y50" s="2"/>
      <c r="Z50" s="2"/>
      <c r="AA50" s="2"/>
      <c r="AB50" s="2"/>
      <c r="AC50" s="2"/>
      <c r="AD50" s="2"/>
      <c r="AG50" s="113"/>
    </row>
    <row r="51" spans="1:33" ht="45" customHeight="1" x14ac:dyDescent="0.25">
      <c r="A51" s="114"/>
      <c r="B51" s="123" t="s">
        <v>66</v>
      </c>
      <c r="C51" s="123"/>
      <c r="D51" s="123"/>
      <c r="E51" s="123"/>
      <c r="R51" s="3">
        <f>P45+U45</f>
        <v>0</v>
      </c>
      <c r="AD51" s="1"/>
    </row>
    <row r="52" spans="1:33" ht="16.5" x14ac:dyDescent="0.25">
      <c r="A52" s="115"/>
      <c r="D52" s="116"/>
      <c r="E52" s="116"/>
    </row>
    <row r="53" spans="1:33" ht="47.25" customHeight="1" x14ac:dyDescent="0.25">
      <c r="A53" s="115">
        <v>1</v>
      </c>
      <c r="B53" s="119" t="s">
        <v>67</v>
      </c>
      <c r="C53" s="119"/>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row>
    <row r="54" spans="1:33" ht="78" customHeight="1" x14ac:dyDescent="0.25">
      <c r="A54" s="115">
        <v>2</v>
      </c>
      <c r="B54" s="119" t="s">
        <v>68</v>
      </c>
      <c r="C54" s="119"/>
      <c r="D54" s="118"/>
      <c r="E54" s="117"/>
    </row>
    <row r="55" spans="1:33" ht="78" customHeight="1" x14ac:dyDescent="0.25">
      <c r="A55" s="115">
        <v>3</v>
      </c>
      <c r="B55" s="119" t="s">
        <v>69</v>
      </c>
      <c r="C55" s="119"/>
      <c r="D55" s="116"/>
      <c r="E55" s="116"/>
    </row>
    <row r="56" spans="1:33" ht="96.75" customHeight="1" x14ac:dyDescent="0.25">
      <c r="A56" s="115">
        <v>4</v>
      </c>
      <c r="B56" s="119" t="s">
        <v>70</v>
      </c>
      <c r="C56" s="119"/>
      <c r="D56" s="116"/>
      <c r="E56" s="116"/>
    </row>
    <row r="57" spans="1:33" ht="78" customHeight="1" x14ac:dyDescent="0.25">
      <c r="A57" s="115">
        <v>5</v>
      </c>
      <c r="B57" s="119" t="s">
        <v>71</v>
      </c>
      <c r="C57" s="119"/>
      <c r="D57" s="116"/>
      <c r="E57" s="116"/>
    </row>
    <row r="58" spans="1:33" ht="51" customHeight="1" x14ac:dyDescent="0.25">
      <c r="A58" s="115">
        <v>6</v>
      </c>
      <c r="B58" s="119" t="s">
        <v>72</v>
      </c>
      <c r="C58" s="119"/>
      <c r="D58" s="116"/>
      <c r="E58" s="116"/>
    </row>
  </sheetData>
  <mergeCells count="43">
    <mergeCell ref="D3:M3"/>
    <mergeCell ref="N3:W3"/>
    <mergeCell ref="X3:AA3"/>
    <mergeCell ref="AB3:AD3"/>
    <mergeCell ref="B4:B6"/>
    <mergeCell ref="C4:C6"/>
    <mergeCell ref="D4:D6"/>
    <mergeCell ref="E4:E6"/>
    <mergeCell ref="F4:F6"/>
    <mergeCell ref="G4:G6"/>
    <mergeCell ref="S4:S6"/>
    <mergeCell ref="H4:H6"/>
    <mergeCell ref="I4:I6"/>
    <mergeCell ref="J4:J6"/>
    <mergeCell ref="K4:K6"/>
    <mergeCell ref="L4:L6"/>
    <mergeCell ref="M4:M6"/>
    <mergeCell ref="N4:N6"/>
    <mergeCell ref="O4:O6"/>
    <mergeCell ref="P4:P6"/>
    <mergeCell ref="Q4:Q6"/>
    <mergeCell ref="R4:R6"/>
    <mergeCell ref="U4:U6"/>
    <mergeCell ref="V4:V6"/>
    <mergeCell ref="W4:W6"/>
    <mergeCell ref="X4:X6"/>
    <mergeCell ref="Y4:Y6"/>
    <mergeCell ref="B56:C56"/>
    <mergeCell ref="B57:C57"/>
    <mergeCell ref="B58:C58"/>
    <mergeCell ref="AF4:AF6"/>
    <mergeCell ref="AG4:AG6"/>
    <mergeCell ref="B51:E51"/>
    <mergeCell ref="B53:C53"/>
    <mergeCell ref="B54:C54"/>
    <mergeCell ref="B55:C55"/>
    <mergeCell ref="Z4:Z6"/>
    <mergeCell ref="AA4:AA6"/>
    <mergeCell ref="AB4:AB6"/>
    <mergeCell ref="AC4:AC6"/>
    <mergeCell ref="AD4:AD6"/>
    <mergeCell ref="AE4:AE6"/>
    <mergeCell ref="T4:T6"/>
  </mergeCells>
  <pageMargins left="0.7" right="0.7" top="0.75" bottom="0.75" header="0.3" footer="0.3"/>
  <pageSetup paperSize="5" scale="37" fitToWidth="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DReview xmlns="7e651a3a-8d05-4ee0-9344-b668032e30e0">false</MDReview>
    <RA xmlns="7e651a3a-8d05-4ee0-9344-b668032e30e0">
      <UserInfo>
        <DisplayName/>
        <AccountId xsi:nil="true"/>
        <AccountType/>
      </UserInfo>
    </RA>
    <RAContact xmlns="7e651a3a-8d05-4ee0-9344-b668032e30e0">BEN-SHLOMO Oren</RAContact>
    <Allmapsinthefolder xmlns="7e651a3a-8d05-4ee0-9344-b668032e30e0">false</Allmapsinthefolder>
    <MatchingIR xmlns="7e651a3a-8d05-4ee0-9344-b668032e30e0" xsi:nil="true"/>
    <RRA xmlns="7e651a3a-8d05-4ee0-9344-b668032e30e0" xsi:nil="true"/>
    <Issue xmlns="7e651a3a-8d05-4ee0-9344-b668032e30e0" xsi:nil="true"/>
    <DraftReady xmlns="7e651a3a-8d05-4ee0-9344-b668032e30e0" xsi:nil="true"/>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false</RADirectorApproved>
    <CaseNumber_x002f_DocketNumber xmlns="7e651a3a-8d05-4ee0-9344-b668032e30e0">EB-2024-0032</CaseNumber_x002f_DocketNumber>
    <Formatted xmlns="7e651a3a-8d05-4ee0-9344-b668032e30e0">false</Formatted>
    <PRINTED xmlns="7e651a3a-8d05-4ee0-9344-b668032e30e0">false</PRINTED>
    <Legal_x0020_Review xmlns="7e651a3a-8d05-4ee0-9344-b668032e30e0">false</Legal_x0020_Review>
    <PDF xmlns="7e651a3a-8d05-4ee0-9344-b668032e30e0">false</PDF>
    <MegafileReady xmlns="7e651a3a-8d05-4ee0-9344-b668032e30e0">false</MegafileReady>
    <IssueDate xmlns="7e651a3a-8d05-4ee0-9344-b668032e30e0" xsi:nil="true"/>
    <TaxCatchAll xmlns="1f5e108a-442b-424d-88d6-fdac133e65d6"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RegLead xmlns="7e651a3a-8d05-4ee0-9344-b668032e30e0">
      <UserInfo>
        <DisplayName/>
        <AccountId xsi:nil="true"/>
        <AccountType/>
      </UserInfo>
    </RegLea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5" ma:contentTypeDescription="Create a new document." ma:contentTypeScope="" ma:versionID="48807750c2ac8d04ca66cc11c90ba9c9">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9d1a47d63bb80f401e2c25025f58746b"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7D51FC-50A6-4B23-A7DB-8127341ACD3E}">
  <ds:schemaRefs>
    <ds:schemaRef ds:uri="http://schemas.microsoft.com/office/2006/metadata/properties"/>
    <ds:schemaRef ds:uri="http://schemas.microsoft.com/office/infopath/2007/PartnerControls"/>
    <ds:schemaRef ds:uri="7e651a3a-8d05-4ee0-9344-b668032e30e0"/>
    <ds:schemaRef ds:uri="1f5e108a-442b-424d-88d6-fdac133e65d6"/>
  </ds:schemaRefs>
</ds:datastoreItem>
</file>

<file path=customXml/itemProps2.xml><?xml version="1.0" encoding="utf-8"?>
<ds:datastoreItem xmlns:ds="http://schemas.openxmlformats.org/officeDocument/2006/customXml" ds:itemID="{9F2D04D9-80ED-490E-9C8E-3C11631DD37E}">
  <ds:schemaRefs>
    <ds:schemaRef ds:uri="http://schemas.microsoft.com/sharepoint/v3/contenttype/forms"/>
  </ds:schemaRefs>
</ds:datastoreItem>
</file>

<file path=customXml/itemProps3.xml><?xml version="1.0" encoding="utf-8"?>
<ds:datastoreItem xmlns:ds="http://schemas.openxmlformats.org/officeDocument/2006/customXml" ds:itemID="{5FAEEBB1-FC5F-4ECC-9F35-73E4EFC4B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 Continuity Schedule (7)</vt:lpstr>
    </vt:vector>
  </TitlesOfParts>
  <Company>Hydro One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KARAM Kareen</dc:creator>
  <cp:lastModifiedBy>DEVEREUX Shauna</cp:lastModifiedBy>
  <dcterms:created xsi:type="dcterms:W3CDTF">2024-09-25T18:38:16Z</dcterms:created>
  <dcterms:modified xsi:type="dcterms:W3CDTF">2024-11-11T18:15:17Z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