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F04979A4-2489-4D29-A251-75773D56FB87}" xr6:coauthVersionLast="47" xr6:coauthVersionMax="47" xr10:uidLastSave="{00000000-0000-0000-0000-000000000000}"/>
  <bookViews>
    <workbookView xWindow="-110" yWindow="-110" windowWidth="19420" windowHeight="10420" activeTab="1" xr2:uid="{D77B15E3-F907-4027-9ADD-20D8A3B69B41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 localSheetId="0">#REF!</definedName>
    <definedName name="\a">#REF!</definedName>
    <definedName name="\c" localSheetId="1">#REF!</definedName>
    <definedName name="\c">#REF!</definedName>
    <definedName name="\E" localSheetId="1">#REF!</definedName>
    <definedName name="\E" localSheetId="0">#REF!</definedName>
    <definedName name="\E">#REF!</definedName>
    <definedName name="\i" localSheetId="1">#REF!</definedName>
    <definedName name="\i" localSheetId="0">#REF!</definedName>
    <definedName name="\i">#REF!</definedName>
    <definedName name="\K" localSheetId="1">#REF!</definedName>
    <definedName name="\K">#REF!</definedName>
    <definedName name="\L">#REF!</definedName>
    <definedName name="\N">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 localSheetId="0">#REF!</definedName>
    <definedName name="\R">#REF!</definedName>
    <definedName name="\s">#REF!</definedName>
    <definedName name="\T">#REF!</definedName>
    <definedName name="\V">#REF!</definedName>
    <definedName name="\X" localSheetId="1">#REF!</definedName>
    <definedName name="\X" localSheetId="0">#REF!</definedName>
    <definedName name="\X">#REF!</definedName>
    <definedName name="\z">'[1]2018 EGD Charges'!#REF!</definedName>
    <definedName name="_______NR01" localSheetId="1">#REF!</definedName>
    <definedName name="_______NR01" localSheetId="0">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'[2]NRA Template'!#REF!</definedName>
    <definedName name="_______NR27" localSheetId="1">#REF!</definedName>
    <definedName name="_______NR27" localSheetId="0">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'[2]NRA Template'!#REF!</definedName>
    <definedName name="______NR27" localSheetId="1">#REF!</definedName>
    <definedName name="______NR27" localSheetId="0">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 localSheetId="0">#REF!</definedName>
    <definedName name="_0_ICQ_WageRate">#REF!</definedName>
    <definedName name="_0_SLQ_MetricsDIR" localSheetId="1">#REF!</definedName>
    <definedName name="_0_SLQ_MetricsDIR" localSheetId="0">#REF!</definedName>
    <definedName name="_0_SLQ_MetricsDIR">#REF!</definedName>
    <definedName name="_0_SLQ_MetricsIND" localSheetId="1">#REF!</definedName>
    <definedName name="_0_SLQ_MetricsIND" localSheetId="0">#REF!</definedName>
    <definedName name="_0_SLQ_MetricsIND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 localSheetId="0">#REF!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 localSheetId="0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 localSheetId="0">#REF!</definedName>
    <definedName name="_12PRINT_OS">#REF!</definedName>
    <definedName name="_147_0ProjectionsT" localSheetId="1">[10]Storage!#REF!</definedName>
    <definedName name="_147_0ProjectionsT" localSheetId="0">[10]Storage!#REF!</definedName>
    <definedName name="_147_0ProjectionsT">[10]Storage!#REF!</definedName>
    <definedName name="_148_0ProjectionsT" localSheetId="1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 localSheetId="0">#REF!</definedName>
    <definedName name="_14PRINT_OTHER">#REF!</definedName>
    <definedName name="_15_0HeadingsAddressTa" localSheetId="1">[10]Storage!#REF!</definedName>
    <definedName name="_15_0HeadingsAddressTa" localSheetId="0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 localSheetId="1">[10]Storage!#REF!</definedName>
    <definedName name="_1DebtInputAddressTa">[10]Storage!#REF!</definedName>
    <definedName name="_1PRINT_IPLGAL" localSheetId="1">#REF!</definedName>
    <definedName name="_1PRINT_IPLGAL" localSheetId="0">#REF!</definedName>
    <definedName name="_1PRINT_IPLGAL">#REF!</definedName>
    <definedName name="_2__123Graph_ACHART_2" localSheetId="1" hidden="1">[9]Assumptions!#REF!</definedName>
    <definedName name="_2__123Graph_ACHART_2" localSheetId="0" hidden="1">[9]Assumptions!#REF!</definedName>
    <definedName name="_2__123Graph_ACHART_2" hidden="1">[9]Assumptions!#REF!</definedName>
    <definedName name="_2__123Graph_BCHART_2" localSheetId="1" hidden="1">[7]Assumptions!#REF!</definedName>
    <definedName name="_2__123Graph_BCHART_2" hidden="1">[7]Assumptions!#REF!</definedName>
    <definedName name="_2_SLQ_NozzleList" localSheetId="1">#REF!</definedName>
    <definedName name="_2_SLQ_NozzleList" localSheetId="0">#REF!</definedName>
    <definedName name="_2_SLQ_NozzleList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 localSheetId="1">#REF!</definedName>
    <definedName name="_2PRINT_IPLGAL" localSheetId="0">#REF!</definedName>
    <definedName name="_2PRINT_IPLGAL">#REF!</definedName>
    <definedName name="_2PRINT_IPLT">#REF!</definedName>
    <definedName name="_3__123Graph_CCHART_2" hidden="1">[7]Assumptions!#REF!</definedName>
    <definedName name="_3_AQ_Acct3Pipe_AvgDiam" localSheetId="1">#REF!</definedName>
    <definedName name="_3_AQ_Acct3Pipe_AvgDiam" localSheetId="0">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 localSheetId="0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 localSheetId="0">#REF!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 localSheetId="0">#REF!</definedName>
    <definedName name="_3_TAQ_PipeDetsByOrigin">#REF!</definedName>
    <definedName name="_33E0" localSheetId="1">+#REF!+#REF!+#REF!+#REF!+#REF!+#REF!+#REF!+#REF!+#REF!+#REF!+#REF!+#REF!+#REF!+#REF!</definedName>
    <definedName name="_33E0" localSheetId="0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 localSheetId="0">'Full Replacement'!_33E0+#REF!+#REF!+#REF!+#REF!+#REF!+#REF!+#REF!+#REF!+#REF!+#REF!+#REF!+#REF!+#REF!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 localSheetId="0">'Full Replacement'!_33E0+#REF!+#REF!+#REF!+#REF!+#REF!+#REF!+#REF!+#REF!+#REF!+#REF!+#REF!+#REF!+#REF!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 localSheetId="0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 localSheetId="0">'Full Replacement'!_3402+#REF!+#REF!+#REF!+#REF!+#REF!+#REF!+#REF!+#REF!+#REF!+#REF!+#REF!+#REF!+#REF!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 localSheetId="0">+#REF!+#REF!+#REF!+#REF!+#REF!+#REF!+#REF!+#REF!+#REF!+#REF!+#REF!+#REF!+#REF!+#REF!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 localSheetId="1">[0]!_36D4+#REF!+#REF!+#REF!+#REF!+#REF!+#REF!+#REF!+#REF!+#REF!+#REF!+#REF!+#REF!+#REF!</definedName>
    <definedName name="_36D5" localSheetId="0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 localSheetId="0">'Full Replacement'!_36D5+#REF!+#REF!+#REF!+#REF!+#REF!+#REF!+#REF!+#REF!+#REF!+#REF!+#REF!+#REF!+#REF!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 localSheetId="0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 localSheetId="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 localSheetId="0">#REF!</definedName>
    <definedName name="_4PRINT_IPLT">#REF!</definedName>
    <definedName name="_4PRINT_ME">#REF!</definedName>
    <definedName name="_4ProjectionsT">[10]Storage!#REF!</definedName>
    <definedName name="_5_KQQ_TotQty_Sub1_ExLtLt" localSheetId="1">#REF!</definedName>
    <definedName name="_5_KQQ_TotQty_Sub1_ExLtLt" localSheetId="0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3E0" localSheetId="1">+#REF!+#REF!+#REF!+#REF!+#REF!+#REF!+#REF!+#REF!+#REF!+#REF!+#REF!+#REF!+#REF!+#REF!</definedName>
    <definedName name="_53E0" localSheetId="0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 localSheetId="0">'Full Replacement'!_53E0+#REF!+#REF!+#REF!+#REF!+#REF!+#REF!+#REF!+#REF!+#REF!+#REF!+#REF!+#REF!+#REF!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 localSheetId="0">+#REF!+#REF!+#REF!+#REF!+#REF!+#REF!+#REF!+#REF!+#REF!+#REF!+#REF!+#REF!+#REF!+#REF!</definedName>
    <definedName name="_5642">+#REF!+#REF!+#REF!+#REF!+#REF!+#REF!+#REF!+#REF!+#REF!+#REF!+#REF!+#REF!+#REF!+#REF!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 localSheetId="0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PRINT_LEASE">#REF!</definedName>
    <definedName name="_6PRINT_OS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 localSheetId="0">#REF!</definedName>
    <definedName name="_7PRINT_OTHER">#REF!</definedName>
    <definedName name="_8__123Graph_DCHART_2" localSheetId="1" hidden="1">[9]Assumptions!#REF!</definedName>
    <definedName name="_8__123Graph_DCHART_2" localSheetId="0" hidden="1">[9]Assumptions!#REF!</definedName>
    <definedName name="_8__123Graph_DCHART_2" hidden="1">[9]Assumptions!#REF!</definedName>
    <definedName name="_8_TAQ_InsulDetsByOrigin" localSheetId="1">#REF!</definedName>
    <definedName name="_8_TAQ_InsulDetsByOrigin" localSheetId="0">#REF!</definedName>
    <definedName name="_8_TAQ_InsulDetsByOrigin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 localSheetId="0">#REF!</definedName>
    <definedName name="_9_TAQ_PaintDetsByOrigin">#REF!</definedName>
    <definedName name="_97_0HeadingsAddressTa" localSheetId="1">[10]Storage!#REF!</definedName>
    <definedName name="_97_0HeadingsAddressTa" localSheetId="0">[10]Storage!#REF!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 localSheetId="1">#REF!</definedName>
    <definedName name="_apr3" localSheetId="0">#REF!</definedName>
    <definedName name="_apr3">#REF!</definedName>
    <definedName name="_AtRisk_FitDataRange_FIT_304EA_97DC5" localSheetId="1" hidden="1">'[12]dist. Steel Main'!#REF!</definedName>
    <definedName name="_AtRisk_FitDataRange_FIT_304EA_97DC5" localSheetId="0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localSheetId="0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 localSheetId="0">'[1]2018 EGD Charges'!#REF!</definedName>
    <definedName name="_aug2">'[1]2018 EGD Charges'!#REF!</definedName>
    <definedName name="_aug3" localSheetId="1">#REF!</definedName>
    <definedName name="_aug3" localSheetId="0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 localSheetId="0">#REF!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 localSheetId="0">#REF!</definedName>
    <definedName name="_Currency_Paint_Item_Dets">#REF!</definedName>
    <definedName name="_Currency_Pipe_Item_Dets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 localSheetId="0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 localSheetId="0">#REF!</definedName>
    <definedName name="_DAT1">#REF!</definedName>
    <definedName name="_dat10000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 localSheetId="0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 localSheetId="0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 localSheetId="0">#REF!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 localSheetId="0">#REF!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 localSheetId="0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 localSheetId="0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 localSheetId="0">#REF!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 localSheetId="0">#REF!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 localSheetId="0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 localSheetId="0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 localSheetId="1">#REF!</definedName>
    <definedName name="_feb3" localSheetId="0">#REF!</definedName>
    <definedName name="_feb3">#REF!</definedName>
    <definedName name="_feb4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jan2">'[1]2018 EGD Charges'!#REF!</definedName>
    <definedName name="_jan3" localSheetId="1">#REF!</definedName>
    <definedName name="_jan3" localSheetId="0">#REF!</definedName>
    <definedName name="_jan3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 localSheetId="0">#REF!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 localSheetId="0">#REF!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 localSheetId="0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 localSheetId="0">#REF!</definedName>
    <definedName name="_jul3">#REF!</definedName>
    <definedName name="_jun2" localSheetId="1">'[1]2018 EGD Charges'!#REF!</definedName>
    <definedName name="_jun2" localSheetId="0">'[1]2018 EGD Charges'!#REF!</definedName>
    <definedName name="_jun2">'[1]2018 EGD Charges'!#REF!</definedName>
    <definedName name="_jun3" localSheetId="1">#REF!</definedName>
    <definedName name="_jun3" localSheetId="0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 localSheetId="0">#REF!</definedName>
    <definedName name="_mar3">#REF!</definedName>
    <definedName name="_may2" localSheetId="1">'[1]2018 EGD Charges'!#REF!</definedName>
    <definedName name="_may2" localSheetId="0">'[1]2018 EGD Charges'!#REF!</definedName>
    <definedName name="_may2">'[1]2018 EGD Charges'!#REF!</definedName>
    <definedName name="_may3" localSheetId="1">#REF!</definedName>
    <definedName name="_may3" localSheetId="0">#REF!</definedName>
    <definedName name="_may3">#REF!</definedName>
    <definedName name="_nov2" localSheetId="1">'[1]2018 EGD Charges'!#REF!</definedName>
    <definedName name="_nov2" localSheetId="0">'[1]2018 EGD Charges'!#REF!</definedName>
    <definedName name="_nov2">'[1]2018 EGD Charges'!#REF!</definedName>
    <definedName name="_nov3" localSheetId="1">#REF!</definedName>
    <definedName name="_nov3" localSheetId="0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 localSheetId="0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 localSheetId="0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 localSheetId="0">#REF!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 localSheetId="0">#REF!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 localSheetId="0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 localSheetId="0">#REF!</definedName>
    <definedName name="_Project_Directory_Proj_Cost_Sumry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 localSheetId="0">#REF!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 localSheetId="0">#REF!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 localSheetId="0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 localSheetId="0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 localSheetId="0">#REF!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 localSheetId="0">#REF!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 localSheetId="0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 localSheetId="0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 localSheetId="0">#REF!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 localSheetId="0">#REF!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 localSheetId="0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 localSheetId="0">#REF!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 localSheetId="0">#REF!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 localSheetId="0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 localSheetId="0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 localSheetId="0">#REF!</definedName>
    <definedName name="activity">#REF!</definedName>
    <definedName name="ACTUAL_BDG">#REF!</definedName>
    <definedName name="adds">#REF!</definedName>
    <definedName name="adf">#REF!</definedName>
    <definedName name="AdHoc_Sheets">#REF!</definedName>
    <definedName name="admin">#REF!</definedName>
    <definedName name="AEDC">[16]Report!$E$31</definedName>
    <definedName name="aerqwrwaerewr" localSheetId="1">#REF!</definedName>
    <definedName name="aerqwrwaerewr" localSheetId="0">#REF!</definedName>
    <definedName name="aerqwrwaerewr">#REF!</definedName>
    <definedName name="aewrargsetryerwst">#REF!</definedName>
    <definedName name="aewrqweraweraewr">'[17]Pipeline BOM'!#REF!</definedName>
    <definedName name="AEWSFDRIKJML" localSheetId="1">#REF!</definedName>
    <definedName name="AEWSFDRIKJML" localSheetId="0">#REF!</definedName>
    <definedName name="AEWSFDRIKJML">#REF!</definedName>
    <definedName name="AFE_DIGS">#REF!</definedName>
    <definedName name="AFE_Holdback_Categories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 localSheetId="0">#REF!</definedName>
    <definedName name="Anita_Sola__VP">#REF!</definedName>
    <definedName name="anscount" hidden="1">1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>#REF!</definedName>
    <definedName name="AR_sales">#REF!</definedName>
    <definedName name="Area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df" localSheetId="1" hidden="1">#REF!</definedName>
    <definedName name="asdf" localSheetId="0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>#REF!</definedName>
    <definedName name="atersaerhsaerERJ">#REF!</definedName>
    <definedName name="AUDIT">#REF!</definedName>
    <definedName name="AUG">[20]Sheet3!$H$42</definedName>
    <definedName name="AV" localSheetId="1">#REF!</definedName>
    <definedName name="AV" localSheetId="0">#REF!</definedName>
    <definedName name="AV">#REF!</definedName>
    <definedName name="awerawerawer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localSheetId="0" hidden="1">#REF!</definedName>
    <definedName name="b" hidden="1">#REF!</definedName>
    <definedName name="BainIndexSheetTable" localSheetId="1">#REF!</definedName>
    <definedName name="BainIndexSheetTable" localSheetId="0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localSheetId="0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 localSheetId="0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 localSheetId="0">#REF!</definedName>
    <definedName name="BtfeIndexSheetTable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 localSheetId="0">#REF!</definedName>
    <definedName name="CAN_EST">#REF!</definedName>
    <definedName name="CAN_WST">#REF!</definedName>
    <definedName name="cap_oh">[16]Report!$E$28</definedName>
    <definedName name="Cap_Rates" localSheetId="1">#REF!</definedName>
    <definedName name="Cap_Rates" localSheetId="0">#REF!</definedName>
    <definedName name="Cap_Rates">#REF!</definedName>
    <definedName name="CAP_TAX_RATE">[27]WFeasoParam!$B$6</definedName>
    <definedName name="CapClass" localSheetId="1">#REF!</definedName>
    <definedName name="CapClass" localSheetId="0">#REF!</definedName>
    <definedName name="CapClass">#REF!</definedName>
    <definedName name="CapClassList">#REF!</definedName>
    <definedName name="capex">#REF!</definedName>
    <definedName name="capex_total">[16]Report!$E$32</definedName>
    <definedName name="CapType" localSheetId="1">#REF!</definedName>
    <definedName name="CapType" localSheetId="0">#REF!</definedName>
    <definedName name="CapType">#REF!</definedName>
    <definedName name="CapTypeList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hfull">#REF!</definedName>
    <definedName name="cashprint">#REF!</definedName>
    <definedName name="CatA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 localSheetId="0">#REF!</definedName>
    <definedName name="CD">#REF!</definedName>
    <definedName name="CDD">#REF!</definedName>
    <definedName name="CDO">#REF!</definedName>
    <definedName name="CE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 localSheetId="0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 localSheetId="0">#REF!</definedName>
    <definedName name="Class">#REF!</definedName>
    <definedName name="Coating">#REF!</definedName>
    <definedName name="COD">[16]Assumptions!$F$7</definedName>
    <definedName name="Comb" localSheetId="1">#REF!</definedName>
    <definedName name="Comb" localSheetId="0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 localSheetId="0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 localSheetId="0">#REF!</definedName>
    <definedName name="Ctg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 localSheetId="0">#REF!</definedName>
    <definedName name="D_J_L">#REF!</definedName>
    <definedName name="daat" localSheetId="1">#REF!</definedName>
    <definedName name="daat" localSheetId="0">#REF!</definedName>
    <definedName name="daat">#REF!</definedName>
    <definedName name="data1" localSheetId="1">OFFSET([30]Rebase!$I$175,[30]Rebase!$F$189,1,1,Cht1_Term)</definedName>
    <definedName name="data1" localSheetId="0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 localSheetId="0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 localSheetId="0">#REF!</definedName>
    <definedName name="Dept">#REF!</definedName>
    <definedName name="DepYear">'[7]Base Year'!$J$38</definedName>
    <definedName name="DESCH" localSheetId="1">#REF!</definedName>
    <definedName name="DESCH" localSheetId="0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 localSheetId="0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 localSheetId="0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 localSheetId="0">#REF!</definedName>
    <definedName name="drs">#REF!</definedName>
    <definedName name="Earthwork">'[42]A-Earthwork'!$A$14:$V$1453</definedName>
    <definedName name="EB" localSheetId="1">#REF!</definedName>
    <definedName name="EB" localSheetId="0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 localSheetId="0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 localSheetId="0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 localSheetId="0">#REF!</definedName>
    <definedName name="ENBRIDGE_PIPELINES__NW__CORPORATE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>#REF!</definedName>
    <definedName name="ext_TaxesPybl">#REF!</definedName>
    <definedName name="FAList">#REF!</definedName>
    <definedName name="FEB">[20]Sheet3!$B$42</definedName>
    <definedName name="ff" localSheetId="1">#REF!</definedName>
    <definedName name="ff" localSheetId="0">#REF!</definedName>
    <definedName name="ff">#REF!</definedName>
    <definedName name="File_Name">#REF!</definedName>
    <definedName name="filename">'[3]#REF'!#REF!</definedName>
    <definedName name="Financial_Statements">[38]!Financial_Statements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 localSheetId="0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 localSheetId="0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>#REF!</definedName>
    <definedName name="Gen2_grp">#REF!</definedName>
    <definedName name="gen3_grp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 localSheetId="0">#REF!</definedName>
    <definedName name="GO">#REF!</definedName>
    <definedName name="GrantCustTypes">[41]Param!$N$29:$N$34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 localSheetId="0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 localSheetId="0">#REF!</definedName>
    <definedName name="In_Service_Date">#REF!</definedName>
    <definedName name="inc_Tax_06" localSheetId="1">[16]Report!#REF!</definedName>
    <definedName name="inc_Tax_06" localSheetId="0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 localSheetId="1">[16]Report!#REF!</definedName>
    <definedName name="inc_Tax_08">[16]Report!#REF!</definedName>
    <definedName name="inc_Tax_09" localSheetId="1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 localSheetId="0">#REF!,#REF!,#REF!,#REF!,#REF!,#REF!,#REF!,#REF!,#REF!</definedName>
    <definedName name="Input">#REF!,#REF!,#REF!,#REF!,#REF!,#REF!,#REF!,#REF!,#REF!</definedName>
    <definedName name="Input_Sheets">[38]!Input_Sheets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 localSheetId="0">'Full Replacement'!OHWELL4+#REF!+#REF!+#REF!+#REF!+#REF!+#REF!+#REF!+#REF!+#REF!+#REF!+#REF!+#REF!+#REF!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 localSheetId="0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 localSheetId="0">#REF!</definedName>
    <definedName name="LOOKOPS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 localSheetId="0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>#REF!</definedName>
    <definedName name="month_desc">#REF!</definedName>
    <definedName name="Month_Table">'[57]LTD Redemp'!$S$9:$T$26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 localSheetId="0">#REF!</definedName>
    <definedName name="NACCTS">#REF!</definedName>
    <definedName name="NALOOKUPS" localSheetId="1">#REF!</definedName>
    <definedName name="NALOOKUPS" localSheetId="0">#REF!</definedName>
    <definedName name="NALOOKUPS">#REF!</definedName>
    <definedName name="NAME2" localSheetId="1">'[1]2018 EGD Charges'!#REF!</definedName>
    <definedName name="NAME2" localSheetId="0">'[1]2018 EGD Charges'!#REF!</definedName>
    <definedName name="NAME2">'[1]2018 EGD Charges'!#REF!</definedName>
    <definedName name="NAME3" localSheetId="1">'[1]2018 EGD Charges'!#REF!</definedName>
    <definedName name="NAME3" localSheetId="0">'[1]2018 EGD Charges'!#REF!</definedName>
    <definedName name="NAME3">'[1]2018 EGD Charges'!#REF!</definedName>
    <definedName name="NameArea" localSheetId="1">#N/A</definedName>
    <definedName name="NameArea" localSheetId="0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 localSheetId="0">#REF!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ine">9</definedName>
    <definedName name="NO._OF_DIGS" localSheetId="1">#REF!</definedName>
    <definedName name="NO._OF_DIGS" localSheetId="0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>#REF!</definedName>
    <definedName name="NPV">[41]DCF!$F$35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 localSheetId="0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 localSheetId="0">#REF!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 localSheetId="0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 localSheetId="0">'Full Replacement'!OHWELL+#REF!+#REF!+#REF!+#REF!+#REF!+#REF!+#REF!+#REF!+#REF!+#REF!+#REF!+#REF!+#REF!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 localSheetId="0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 localSheetId="0">'Full Replacement'!_33E0+#REF!+#REF!+#REF!+#REF!+#REF!+#REF!+#REF!+#REF!+#REF!+#REF!+#REF!+#REF!+#REF!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 localSheetId="0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 localSheetId="0">'Full Replacement'!oops3+#REF!+#REF!+#REF!+#REF!+#REF!+#REF!+#REF!+#REF!+#REF!+#REF!+#REF!+#REF!+#REF!</definedName>
    <definedName name="oops4">[0]!oops3+#REF!+#REF!+#REF!+#REF!+#REF!+#REF!+#REF!+#REF!+#REF!+#REF!+#REF!+#REF!+#REF!</definedName>
    <definedName name="oops5" localSheetId="1">[0]!_36D4+#REF!+#REF!+#REF!+#REF!+#REF!+#REF!+#REF!+#REF!+#REF!+#REF!+#REF!+#REF!+#REF!</definedName>
    <definedName name="oops5" localSheetId="0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 localSheetId="0">'Full Replacement'!oops5+#REF!+#REF!+#REF!+#REF!+#REF!+#REF!+#REF!+#REF!+#REF!+#REF!+#REF!+#REF!+#REF!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 localSheetId="0">'Full Replacement'!_53E0+#REF!+#REF!+#REF!+#REF!+#REF!+#REF!+#REF!+#REF!+#REF!+#REF!+#REF!+#REF!+#REF!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 localSheetId="0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 localSheetId="0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 localSheetId="0">#REF!</definedName>
    <definedName name="P.1">#REF!</definedName>
    <definedName name="p_Tax" localSheetId="1">#REF!</definedName>
    <definedName name="p_Tax" localSheetId="0">#REF!</definedName>
    <definedName name="p_Tax">#REF!</definedName>
    <definedName name="PA_GL" localSheetId="1">#REF!</definedName>
    <definedName name="PA_GL" localSheetId="0">#REF!</definedName>
    <definedName name="PA_GL">#REF!</definedName>
    <definedName name="page26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 localSheetId="0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 localSheetId="0">#REF!</definedName>
    <definedName name="Plant">#REF!</definedName>
    <definedName name="PLC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>#REF!</definedName>
    <definedName name="Print_2">#REF!</definedName>
    <definedName name="_xlnm.Print_Area" localSheetId="1">'Extensive Inspection_Repair'!$A$1:$BR$34</definedName>
    <definedName name="_xlnm.Print_Area" localSheetId="0">'Full Replacement'!$A$1:$BR$34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 localSheetId="0">#REF!</definedName>
    <definedName name="Print_Titles_MI">#REF!</definedName>
    <definedName name="PRINT1" localSheetId="1">#REF!</definedName>
    <definedName name="PRINT1" localSheetId="0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>#REF!</definedName>
    <definedName name="projlife">[41]Param!$F$24</definedName>
    <definedName name="Promotions" localSheetId="1">#REF!</definedName>
    <definedName name="Promotions" localSheetId="0">#REF!</definedName>
    <definedName name="Promotions">#REF!</definedName>
    <definedName name="Promotions2">#REF!</definedName>
    <definedName name="Promotions3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 localSheetId="0">#REF!</definedName>
    <definedName name="Pwr_250">#REF!</definedName>
    <definedName name="Pwr_333">#REF!</definedName>
    <definedName name="Pwr_530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 localSheetId="0">#REF!</definedName>
    <definedName name="RegIS">#REF!</definedName>
    <definedName name="Renewal_into_Flat">'[15]inputs(other)'!#REF!</definedName>
    <definedName name="report_date">#REF!</definedName>
    <definedName name="report_select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 localSheetId="0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 localSheetId="0">#REF!</definedName>
    <definedName name="Rounding">#REF!</definedName>
    <definedName name="RP" localSheetId="1">#REF!</definedName>
    <definedName name="RP" localSheetId="0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 localSheetId="0">#REF!</definedName>
    <definedName name="sadfawerwaerwer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 localSheetId="0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 localSheetId="0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 localSheetId="0">#REF!</definedName>
    <definedName name="scenario">#REF!</definedName>
    <definedName name="ScenarioList">[30]Scenarios!$E$359:$E$371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 localSheetId="0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 localSheetId="0">#REF!</definedName>
    <definedName name="service_month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>#REF!</definedName>
    <definedName name="SHIFT">#REF!</definedName>
    <definedName name="Six">6</definedName>
    <definedName name="SMEZone" localSheetId="1">#REF!</definedName>
    <definedName name="SMEZone" localSheetId="0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 localSheetId="0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localSheetId="0" hidden="1">{"Test1",#N/A,FALSE,"Test 1"}</definedName>
    <definedName name="srn.First._.Report.2" hidden="1">{"Test1",#N/A,FALSE,"Test 1"}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localSheetId="0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>#REF!</definedName>
    <definedName name="SUG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 localSheetId="0">#REF!</definedName>
    <definedName name="supersupersupersuper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 localSheetId="0">#REF!</definedName>
    <definedName name="tblheadings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localSheetId="0" hidden="1">#REF!</definedName>
    <definedName name="test" hidden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 localSheetId="0">#REF!</definedName>
    <definedName name="TESTHKEY">#REF!</definedName>
    <definedName name="TESTKEYS" localSheetId="1">#REF!</definedName>
    <definedName name="TESTKEYS" localSheetId="0">#REF!</definedName>
    <definedName name="TESTKEYS">#REF!</definedName>
    <definedName name="testmth" localSheetId="1">#REF!</definedName>
    <definedName name="testmth" localSheetId="0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 localSheetId="0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 localSheetId="0">#REF!</definedName>
    <definedName name="TIDAL_60319">#REF!</definedName>
    <definedName name="TO">'[22]Suncor Evaluations'!$I$15:$I$39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 localSheetId="0">#REF!</definedName>
    <definedName name="Transfer">#REF!</definedName>
    <definedName name="TT" localSheetId="1">#REF!</definedName>
    <definedName name="TT" localSheetId="0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 localSheetId="0">#REF!</definedName>
    <definedName name="UAERRCalc">#REF!</definedName>
    <definedName name="unbuntrans">#REF!</definedName>
    <definedName name="Uncontrollable_Compensation">#REF!</definedName>
    <definedName name="Uncontrollable_ERS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 localSheetId="0">#REF!</definedName>
    <definedName name="US">#REF!</definedName>
    <definedName name="USD">#REF!</definedName>
    <definedName name="USERDATA">#REF!</definedName>
    <definedName name="USERMENU">'[1]2018 EGD Charges'!#REF!</definedName>
    <definedName name="USEXCH" localSheetId="1">#REF!</definedName>
    <definedName name="USEXCH" localSheetId="0">#REF!</definedName>
    <definedName name="USEXCH">#REF!</definedName>
    <definedName name="Vacation">#REF!</definedName>
    <definedName name="VerNum">[41]Param!$F$10</definedName>
    <definedName name="Version">'[71]Gen Assump'!$A$6</definedName>
    <definedName name="viedusite">#REF!</definedName>
    <definedName name="VRFINPUT">'[3]#REF'!$A$43:$J$53</definedName>
    <definedName name="vv" localSheetId="1">#REF!</definedName>
    <definedName name="vv" localSheetId="0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 localSheetId="0">#REF!</definedName>
    <definedName name="Westbound_cost_Estimate_12_23_km_List">#REF!</definedName>
    <definedName name="whaaat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localSheetId="0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localSheetId="0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 localSheetId="0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localSheetId="0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 localSheetId="0">{#N/A,#N/A,FALSE,"H3 Tab 1"}</definedName>
    <definedName name="wrn.h3T1S1.">{#N/A,#N/A,FALSE,"H3 Tab 1"}</definedName>
    <definedName name="wrn.H3T1S2." localSheetId="1">{#N/A,#N/A,FALSE,"H3 Tab 1"}</definedName>
    <definedName name="wrn.H3T1S2." localSheetId="0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 localSheetId="0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 localSheetId="0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 localSheetId="0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 localSheetId="0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localSheetId="0" hidden="1">#REF!</definedName>
    <definedName name="z" hidden="1">#REF!</definedName>
    <definedName name="Zero">0</definedName>
    <definedName name="Zone" localSheetId="1">#REF!</definedName>
    <definedName name="Zone" localSheetId="0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I35" i="1"/>
  <c r="I29" i="1" s="1"/>
  <c r="H35" i="1"/>
  <c r="G29" i="2"/>
  <c r="G28" i="2"/>
  <c r="G27" i="2"/>
  <c r="BR15" i="2"/>
  <c r="BR16" i="2" s="1"/>
  <c r="BQ15" i="2"/>
  <c r="BP15" i="2"/>
  <c r="BO15" i="2"/>
  <c r="BN15" i="2"/>
  <c r="BN16" i="2" s="1"/>
  <c r="BM15" i="2"/>
  <c r="BL15" i="2"/>
  <c r="BK15" i="2"/>
  <c r="BK16" i="2" s="1"/>
  <c r="BJ15" i="2"/>
  <c r="BJ16" i="2" s="1"/>
  <c r="BI15" i="2"/>
  <c r="BH15" i="2"/>
  <c r="BG15" i="2"/>
  <c r="BF15" i="2"/>
  <c r="BF16" i="2" s="1"/>
  <c r="BE15" i="2"/>
  <c r="BD15" i="2"/>
  <c r="BC15" i="2"/>
  <c r="BC16" i="2" s="1"/>
  <c r="BB15" i="2"/>
  <c r="BB16" i="2" s="1"/>
  <c r="BA15" i="2"/>
  <c r="AZ15" i="2"/>
  <c r="AY15" i="2"/>
  <c r="AX15" i="2"/>
  <c r="AX16" i="2" s="1"/>
  <c r="AW15" i="2"/>
  <c r="AV15" i="2"/>
  <c r="AU15" i="2"/>
  <c r="AU16" i="2" s="1"/>
  <c r="AT15" i="2"/>
  <c r="AT16" i="2" s="1"/>
  <c r="AS15" i="2"/>
  <c r="AR15" i="2"/>
  <c r="AQ15" i="2"/>
  <c r="AP15" i="2"/>
  <c r="AP16" i="2" s="1"/>
  <c r="AO15" i="2"/>
  <c r="AN15" i="2"/>
  <c r="AM15" i="2"/>
  <c r="AM16" i="2" s="1"/>
  <c r="AL15" i="2"/>
  <c r="AL16" i="2" s="1"/>
  <c r="AK15" i="2"/>
  <c r="AJ15" i="2"/>
  <c r="AI15" i="2"/>
  <c r="AH15" i="2"/>
  <c r="AH16" i="2" s="1"/>
  <c r="AG15" i="2"/>
  <c r="AF15" i="2"/>
  <c r="AE15" i="2"/>
  <c r="AE16" i="2" s="1"/>
  <c r="AD15" i="2"/>
  <c r="AD16" i="2" s="1"/>
  <c r="AC15" i="2"/>
  <c r="AB15" i="2"/>
  <c r="AA15" i="2"/>
  <c r="Z15" i="2"/>
  <c r="Z16" i="2" s="1"/>
  <c r="Y15" i="2"/>
  <c r="X15" i="2"/>
  <c r="W15" i="2"/>
  <c r="W16" i="2" s="1"/>
  <c r="V15" i="2"/>
  <c r="V16" i="2" s="1"/>
  <c r="U15" i="2"/>
  <c r="T15" i="2"/>
  <c r="S15" i="2"/>
  <c r="R15" i="2"/>
  <c r="R16" i="2" s="1"/>
  <c r="Q15" i="2"/>
  <c r="P15" i="2"/>
  <c r="O15" i="2"/>
  <c r="O16" i="2" s="1"/>
  <c r="N15" i="2"/>
  <c r="N16" i="2" s="1"/>
  <c r="M15" i="2"/>
  <c r="L15" i="2"/>
  <c r="K15" i="2"/>
  <c r="J15" i="2"/>
  <c r="J16" i="2" s="1"/>
  <c r="I15" i="2"/>
  <c r="H15" i="2"/>
  <c r="H16" i="2" s="1"/>
  <c r="G15" i="2"/>
  <c r="G16" i="2" s="1"/>
  <c r="G29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E24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BQ16" i="2"/>
  <c r="BP16" i="2"/>
  <c r="BO16" i="2"/>
  <c r="BM16" i="2"/>
  <c r="BL16" i="2"/>
  <c r="BI16" i="2"/>
  <c r="BH16" i="2"/>
  <c r="BG16" i="2"/>
  <c r="BE16" i="2"/>
  <c r="BD16" i="2"/>
  <c r="BA16" i="2"/>
  <c r="AZ16" i="2"/>
  <c r="AY16" i="2"/>
  <c r="AW16" i="2"/>
  <c r="AV16" i="2"/>
  <c r="AS16" i="2"/>
  <c r="AR16" i="2"/>
  <c r="AQ16" i="2"/>
  <c r="AO16" i="2"/>
  <c r="AN16" i="2"/>
  <c r="AK16" i="2"/>
  <c r="AJ16" i="2"/>
  <c r="AI16" i="2"/>
  <c r="AG16" i="2"/>
  <c r="AF16" i="2"/>
  <c r="AC16" i="2"/>
  <c r="AB16" i="2"/>
  <c r="AA16" i="2"/>
  <c r="Y16" i="2"/>
  <c r="X16" i="2"/>
  <c r="U16" i="2"/>
  <c r="T16" i="2"/>
  <c r="S16" i="2"/>
  <c r="Q16" i="2"/>
  <c r="P16" i="2"/>
  <c r="M16" i="2"/>
  <c r="L16" i="2"/>
  <c r="K16" i="2"/>
  <c r="I16" i="2"/>
  <c r="E14" i="2"/>
  <c r="E13" i="2"/>
  <c r="E11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H27" i="2" l="1"/>
  <c r="H28" i="2"/>
  <c r="I35" i="2"/>
  <c r="H29" i="2"/>
  <c r="G30" i="2"/>
  <c r="J35" i="1"/>
  <c r="K35" i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BQ35" i="1" s="1"/>
  <c r="BR35" i="1" s="1"/>
  <c r="H29" i="1"/>
  <c r="E15" i="2"/>
  <c r="E16" i="2" s="1"/>
  <c r="I27" i="2" l="1"/>
  <c r="I28" i="2"/>
  <c r="J35" i="2"/>
  <c r="I29" i="2"/>
  <c r="H30" i="2"/>
  <c r="J29" i="1"/>
  <c r="K29" i="1"/>
  <c r="K28" i="1"/>
  <c r="L29" i="1"/>
  <c r="E24" i="1"/>
  <c r="E20" i="1"/>
  <c r="E19" i="1"/>
  <c r="E13" i="1"/>
  <c r="E1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U21" i="1"/>
  <c r="AT21" i="1"/>
  <c r="AS21" i="1"/>
  <c r="AR21" i="1"/>
  <c r="AM21" i="1"/>
  <c r="AL21" i="1"/>
  <c r="AK21" i="1"/>
  <c r="AJ21" i="1"/>
  <c r="AE21" i="1"/>
  <c r="AD21" i="1"/>
  <c r="AC21" i="1"/>
  <c r="AB21" i="1"/>
  <c r="W21" i="1"/>
  <c r="V21" i="1"/>
  <c r="U21" i="1"/>
  <c r="T21" i="1"/>
  <c r="O21" i="1"/>
  <c r="N21" i="1"/>
  <c r="M21" i="1"/>
  <c r="L21" i="1"/>
  <c r="L28" i="1" s="1"/>
  <c r="G21" i="1"/>
  <c r="G28" i="1" s="1"/>
  <c r="AW21" i="1"/>
  <c r="AV21" i="1"/>
  <c r="AQ21" i="1"/>
  <c r="AP21" i="1"/>
  <c r="AO21" i="1"/>
  <c r="AN21" i="1"/>
  <c r="AI21" i="1"/>
  <c r="AH21" i="1"/>
  <c r="AG21" i="1"/>
  <c r="AF21" i="1"/>
  <c r="AA21" i="1"/>
  <c r="Z21" i="1"/>
  <c r="Y21" i="1"/>
  <c r="X21" i="1"/>
  <c r="S21" i="1"/>
  <c r="R21" i="1"/>
  <c r="Q21" i="1"/>
  <c r="P21" i="1"/>
  <c r="K21" i="1"/>
  <c r="J21" i="1"/>
  <c r="J28" i="1" s="1"/>
  <c r="I21" i="1"/>
  <c r="I28" i="1" s="1"/>
  <c r="H21" i="1"/>
  <c r="H28" i="1" s="1"/>
  <c r="AU16" i="1"/>
  <c r="AE16" i="1"/>
  <c r="W16" i="1"/>
  <c r="O16" i="1"/>
  <c r="AX14" i="1"/>
  <c r="AX15" i="1" s="1"/>
  <c r="AT16" i="1"/>
  <c r="AR16" i="1"/>
  <c r="AL16" i="1"/>
  <c r="AK16" i="1"/>
  <c r="AJ16" i="1"/>
  <c r="AD16" i="1"/>
  <c r="AC16" i="1"/>
  <c r="AB16" i="1"/>
  <c r="U16" i="1"/>
  <c r="T16" i="1"/>
  <c r="N16" i="1"/>
  <c r="M16" i="1"/>
  <c r="L16" i="1"/>
  <c r="L27" i="1" s="1"/>
  <c r="AS16" i="1"/>
  <c r="AM16" i="1"/>
  <c r="V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J27" i="2" l="1"/>
  <c r="J29" i="2"/>
  <c r="K35" i="2"/>
  <c r="J28" i="2"/>
  <c r="I30" i="2"/>
  <c r="M27" i="1"/>
  <c r="M28" i="1"/>
  <c r="M29" i="1"/>
  <c r="G16" i="1"/>
  <c r="G27" i="1" s="1"/>
  <c r="AY14" i="1"/>
  <c r="AY15" i="1" s="1"/>
  <c r="AX16" i="1"/>
  <c r="H16" i="1"/>
  <c r="H27" i="1" s="1"/>
  <c r="AV16" i="1"/>
  <c r="AF16" i="1"/>
  <c r="AG16" i="1"/>
  <c r="I16" i="1"/>
  <c r="I27" i="1" s="1"/>
  <c r="Q16" i="1"/>
  <c r="Y16" i="1"/>
  <c r="AO16" i="1"/>
  <c r="AW16" i="1"/>
  <c r="J16" i="1"/>
  <c r="J27" i="1" s="1"/>
  <c r="R16" i="1"/>
  <c r="Z16" i="1"/>
  <c r="AH16" i="1"/>
  <c r="AP16" i="1"/>
  <c r="P16" i="1"/>
  <c r="X16" i="1"/>
  <c r="K16" i="1"/>
  <c r="K27" i="1" s="1"/>
  <c r="S16" i="1"/>
  <c r="AA16" i="1"/>
  <c r="AI16" i="1"/>
  <c r="AQ16" i="1"/>
  <c r="AN16" i="1"/>
  <c r="K27" i="2" l="1"/>
  <c r="L35" i="2"/>
  <c r="K28" i="2"/>
  <c r="K29" i="2"/>
  <c r="J30" i="2"/>
  <c r="N27" i="1"/>
  <c r="N28" i="1"/>
  <c r="N29" i="1"/>
  <c r="AZ14" i="1"/>
  <c r="AZ15" i="1" s="1"/>
  <c r="AY16" i="1"/>
  <c r="E21" i="1"/>
  <c r="K30" i="2" l="1"/>
  <c r="M35" i="2"/>
  <c r="L28" i="2"/>
  <c r="L29" i="2"/>
  <c r="L27" i="2"/>
  <c r="O28" i="1"/>
  <c r="O27" i="1"/>
  <c r="O29" i="1"/>
  <c r="BA14" i="1"/>
  <c r="BA15" i="1" s="1"/>
  <c r="N35" i="2" l="1"/>
  <c r="M28" i="2"/>
  <c r="M29" i="2"/>
  <c r="M27" i="2"/>
  <c r="L30" i="2"/>
  <c r="P28" i="1"/>
  <c r="P29" i="1"/>
  <c r="P27" i="1"/>
  <c r="AZ16" i="1"/>
  <c r="BA16" i="1"/>
  <c r="BB14" i="1"/>
  <c r="BB15" i="1" s="1"/>
  <c r="M30" i="2" l="1"/>
  <c r="N29" i="2"/>
  <c r="N27" i="2"/>
  <c r="O35" i="2"/>
  <c r="N28" i="2"/>
  <c r="Q27" i="1"/>
  <c r="Q28" i="1"/>
  <c r="Q29" i="1"/>
  <c r="G30" i="1"/>
  <c r="BB16" i="1"/>
  <c r="BC14" i="1"/>
  <c r="BC15" i="1" s="1"/>
  <c r="H30" i="1"/>
  <c r="N30" i="2" l="1"/>
  <c r="O29" i="2"/>
  <c r="O27" i="2"/>
  <c r="P35" i="2"/>
  <c r="O28" i="2"/>
  <c r="R29" i="1"/>
  <c r="R27" i="1"/>
  <c r="R28" i="1"/>
  <c r="BC16" i="1"/>
  <c r="BD14" i="1"/>
  <c r="BD15" i="1" s="1"/>
  <c r="P28" i="2" l="1"/>
  <c r="Q35" i="2"/>
  <c r="P27" i="2"/>
  <c r="P29" i="2"/>
  <c r="O30" i="2"/>
  <c r="S28" i="1"/>
  <c r="S27" i="1"/>
  <c r="S29" i="1"/>
  <c r="BD16" i="1"/>
  <c r="BE14" i="1"/>
  <c r="BE15" i="1" s="1"/>
  <c r="I30" i="1"/>
  <c r="P30" i="2" l="1"/>
  <c r="Q27" i="2"/>
  <c r="R35" i="2"/>
  <c r="Q28" i="2"/>
  <c r="Q29" i="2"/>
  <c r="T27" i="1"/>
  <c r="T28" i="1"/>
  <c r="T29" i="1"/>
  <c r="BF14" i="1"/>
  <c r="BF15" i="1" s="1"/>
  <c r="BE16" i="1"/>
  <c r="J30" i="1"/>
  <c r="R27" i="2" l="1"/>
  <c r="R29" i="2"/>
  <c r="S35" i="2"/>
  <c r="R28" i="2"/>
  <c r="Q30" i="2"/>
  <c r="U27" i="1"/>
  <c r="U28" i="1"/>
  <c r="U29" i="1"/>
  <c r="K30" i="1"/>
  <c r="BG14" i="1"/>
  <c r="BG15" i="1" s="1"/>
  <c r="BF16" i="1"/>
  <c r="R30" i="2" l="1"/>
  <c r="S27" i="2"/>
  <c r="T35" i="2"/>
  <c r="S28" i="2"/>
  <c r="S29" i="2"/>
  <c r="V27" i="1"/>
  <c r="V28" i="1"/>
  <c r="V29" i="1"/>
  <c r="L30" i="1"/>
  <c r="BH14" i="1"/>
  <c r="BH15" i="1" s="1"/>
  <c r="BG16" i="1"/>
  <c r="U35" i="2" l="1"/>
  <c r="T28" i="2"/>
  <c r="T29" i="2"/>
  <c r="T27" i="2"/>
  <c r="S30" i="2"/>
  <c r="W27" i="1"/>
  <c r="W28" i="1"/>
  <c r="W29" i="1"/>
  <c r="M30" i="1"/>
  <c r="BI14" i="1"/>
  <c r="BI15" i="1" s="1"/>
  <c r="BH16" i="1"/>
  <c r="T30" i="2" l="1"/>
  <c r="V35" i="2"/>
  <c r="U28" i="2"/>
  <c r="U29" i="2"/>
  <c r="U27" i="2"/>
  <c r="U30" i="2" s="1"/>
  <c r="X28" i="1"/>
  <c r="X29" i="1"/>
  <c r="X27" i="1"/>
  <c r="BI16" i="1"/>
  <c r="BJ14" i="1"/>
  <c r="BJ15" i="1" s="1"/>
  <c r="N30" i="1"/>
  <c r="V29" i="2" l="1"/>
  <c r="V27" i="2"/>
  <c r="V28" i="2"/>
  <c r="W35" i="2"/>
  <c r="Y29" i="1"/>
  <c r="Y27" i="1"/>
  <c r="Y28" i="1"/>
  <c r="P30" i="1"/>
  <c r="BJ16" i="1"/>
  <c r="BK14" i="1"/>
  <c r="BK15" i="1" s="1"/>
  <c r="O30" i="1"/>
  <c r="W29" i="2" l="1"/>
  <c r="W27" i="2"/>
  <c r="W30" i="2" s="1"/>
  <c r="W28" i="2"/>
  <c r="X35" i="2"/>
  <c r="V30" i="2"/>
  <c r="Z29" i="1"/>
  <c r="Z27" i="1"/>
  <c r="Z28" i="1"/>
  <c r="Q30" i="1"/>
  <c r="BK16" i="1"/>
  <c r="BL14" i="1"/>
  <c r="BL15" i="1" s="1"/>
  <c r="X28" i="2" l="1"/>
  <c r="Y35" i="2"/>
  <c r="X27" i="2"/>
  <c r="X29" i="2"/>
  <c r="AA29" i="1"/>
  <c r="AA27" i="1"/>
  <c r="AA28" i="1"/>
  <c r="BM14" i="1"/>
  <c r="BM15" i="1" s="1"/>
  <c r="BL16" i="1"/>
  <c r="X30" i="2" l="1"/>
  <c r="Y27" i="2"/>
  <c r="Y28" i="2"/>
  <c r="Z35" i="2"/>
  <c r="Y29" i="2"/>
  <c r="AB27" i="1"/>
  <c r="AB28" i="1"/>
  <c r="AB29" i="1"/>
  <c r="BN14" i="1"/>
  <c r="BN15" i="1" s="1"/>
  <c r="BM16" i="1"/>
  <c r="R30" i="1"/>
  <c r="Z27" i="2" l="1"/>
  <c r="Z29" i="2"/>
  <c r="AA35" i="2"/>
  <c r="Z28" i="2"/>
  <c r="Y30" i="2"/>
  <c r="AC27" i="1"/>
  <c r="AC29" i="1"/>
  <c r="AC28" i="1"/>
  <c r="BO14" i="1"/>
  <c r="BO15" i="1" s="1"/>
  <c r="BN16" i="1"/>
  <c r="S30" i="1"/>
  <c r="AA27" i="2" l="1"/>
  <c r="AB35" i="2"/>
  <c r="AA28" i="2"/>
  <c r="AA29" i="2"/>
  <c r="Z30" i="2"/>
  <c r="AD27" i="1"/>
  <c r="AD28" i="1"/>
  <c r="AD29" i="1"/>
  <c r="T30" i="1"/>
  <c r="BP14" i="1"/>
  <c r="BP15" i="1" s="1"/>
  <c r="BO16" i="1"/>
  <c r="AC35" i="2" l="1"/>
  <c r="AB28" i="2"/>
  <c r="AB29" i="2"/>
  <c r="AB27" i="2"/>
  <c r="AA30" i="2"/>
  <c r="AE28" i="1"/>
  <c r="AE29" i="1"/>
  <c r="AE27" i="1"/>
  <c r="U30" i="1"/>
  <c r="BQ14" i="1"/>
  <c r="BQ15" i="1" s="1"/>
  <c r="BP16" i="1"/>
  <c r="AB30" i="2" l="1"/>
  <c r="AD35" i="2"/>
  <c r="AC28" i="2"/>
  <c r="AC29" i="2"/>
  <c r="AC27" i="2"/>
  <c r="AC30" i="2" s="1"/>
  <c r="AF28" i="1"/>
  <c r="AF29" i="1"/>
  <c r="AF27" i="1"/>
  <c r="BQ16" i="1"/>
  <c r="BR14" i="1"/>
  <c r="V30" i="1"/>
  <c r="AD29" i="2" l="1"/>
  <c r="AD27" i="2"/>
  <c r="AE35" i="2"/>
  <c r="AD28" i="2"/>
  <c r="E14" i="1"/>
  <c r="BR15" i="1"/>
  <c r="AG29" i="1"/>
  <c r="AG27" i="1"/>
  <c r="AG28" i="1"/>
  <c r="W30" i="1"/>
  <c r="X30" i="1"/>
  <c r="E15" i="1"/>
  <c r="AD30" i="2" l="1"/>
  <c r="AE29" i="2"/>
  <c r="AE27" i="2"/>
  <c r="AF35" i="2"/>
  <c r="AE28" i="2"/>
  <c r="AH29" i="1"/>
  <c r="AH27" i="1"/>
  <c r="AH28" i="1"/>
  <c r="E16" i="1"/>
  <c r="BR16" i="1"/>
  <c r="AF28" i="2" l="1"/>
  <c r="AG35" i="2"/>
  <c r="AF27" i="2"/>
  <c r="AF29" i="2"/>
  <c r="AE30" i="2"/>
  <c r="AI28" i="1"/>
  <c r="AI27" i="1"/>
  <c r="AI29" i="1"/>
  <c r="Z30" i="1"/>
  <c r="Y30" i="1"/>
  <c r="AF30" i="2" l="1"/>
  <c r="AG27" i="2"/>
  <c r="AH35" i="2"/>
  <c r="AG28" i="2"/>
  <c r="AG29" i="2"/>
  <c r="AJ27" i="1"/>
  <c r="AJ28" i="1"/>
  <c r="AJ29" i="1"/>
  <c r="AA30" i="1"/>
  <c r="AH27" i="2" l="1"/>
  <c r="AH29" i="2"/>
  <c r="AI35" i="2"/>
  <c r="AH28" i="2"/>
  <c r="AG30" i="2"/>
  <c r="AK27" i="1"/>
  <c r="AK29" i="1"/>
  <c r="AK28" i="1"/>
  <c r="AB30" i="1"/>
  <c r="AI27" i="2" l="1"/>
  <c r="AJ35" i="2"/>
  <c r="AI28" i="2"/>
  <c r="AI29" i="2"/>
  <c r="AH30" i="2"/>
  <c r="AL27" i="1"/>
  <c r="AL28" i="1"/>
  <c r="AL29" i="1"/>
  <c r="AC30" i="1"/>
  <c r="AK35" i="2" l="1"/>
  <c r="AJ28" i="2"/>
  <c r="AJ30" i="2" s="1"/>
  <c r="AJ29" i="2"/>
  <c r="AJ27" i="2"/>
  <c r="AI30" i="2"/>
  <c r="AM28" i="1"/>
  <c r="AM29" i="1"/>
  <c r="AM27" i="1"/>
  <c r="AD30" i="1"/>
  <c r="AL35" i="2" l="1"/>
  <c r="AK28" i="2"/>
  <c r="AK29" i="2"/>
  <c r="AK27" i="2"/>
  <c r="AK30" i="2" s="1"/>
  <c r="AN28" i="1"/>
  <c r="AN29" i="1"/>
  <c r="AN27" i="1"/>
  <c r="AE30" i="1"/>
  <c r="AF30" i="1"/>
  <c r="AL29" i="2" l="1"/>
  <c r="AL27" i="2"/>
  <c r="AL28" i="2"/>
  <c r="AM35" i="2"/>
  <c r="AO29" i="1"/>
  <c r="AO27" i="1"/>
  <c r="AO28" i="1"/>
  <c r="AG30" i="1"/>
  <c r="AM29" i="2" l="1"/>
  <c r="AM27" i="2"/>
  <c r="AM28" i="2"/>
  <c r="AN35" i="2"/>
  <c r="AL30" i="2"/>
  <c r="AP29" i="1"/>
  <c r="AP27" i="1"/>
  <c r="AP28" i="1"/>
  <c r="AH30" i="1"/>
  <c r="AO35" i="2" l="1"/>
  <c r="AN28" i="2"/>
  <c r="AN27" i="2"/>
  <c r="AN29" i="2"/>
  <c r="AM30" i="2"/>
  <c r="AQ29" i="1"/>
  <c r="AQ28" i="1"/>
  <c r="AQ27" i="1"/>
  <c r="AI30" i="1"/>
  <c r="AN30" i="2" l="1"/>
  <c r="AO27" i="2"/>
  <c r="AO28" i="2"/>
  <c r="AP35" i="2"/>
  <c r="AO29" i="2"/>
  <c r="AR27" i="1"/>
  <c r="AR28" i="1"/>
  <c r="AR29" i="1"/>
  <c r="AJ30" i="1"/>
  <c r="AK30" i="1"/>
  <c r="AP27" i="2" l="1"/>
  <c r="AP29" i="2"/>
  <c r="AQ35" i="2"/>
  <c r="AP28" i="2"/>
  <c r="AO30" i="2"/>
  <c r="AS27" i="1"/>
  <c r="AS28" i="1"/>
  <c r="AS29" i="1"/>
  <c r="AL30" i="1"/>
  <c r="AQ27" i="2" l="1"/>
  <c r="AR35" i="2"/>
  <c r="AQ28" i="2"/>
  <c r="AQ29" i="2"/>
  <c r="AP30" i="2"/>
  <c r="AT27" i="1"/>
  <c r="AT28" i="1"/>
  <c r="AT29" i="1"/>
  <c r="AN30" i="1"/>
  <c r="AM30" i="1"/>
  <c r="AS35" i="2" l="1"/>
  <c r="AR28" i="2"/>
  <c r="AR29" i="2"/>
  <c r="AR27" i="2"/>
  <c r="AQ30" i="2"/>
  <c r="AU28" i="1"/>
  <c r="AU27" i="1"/>
  <c r="AU29" i="1"/>
  <c r="AO30" i="1"/>
  <c r="AR30" i="2" l="1"/>
  <c r="AT35" i="2"/>
  <c r="AS28" i="2"/>
  <c r="AS29" i="2"/>
  <c r="AS27" i="2"/>
  <c r="AS30" i="2" s="1"/>
  <c r="AV28" i="1"/>
  <c r="AV29" i="1"/>
  <c r="AV27" i="1"/>
  <c r="AP30" i="1"/>
  <c r="AT29" i="2" l="1"/>
  <c r="AT27" i="2"/>
  <c r="AU35" i="2"/>
  <c r="AT28" i="2"/>
  <c r="AW29" i="1"/>
  <c r="AW28" i="1"/>
  <c r="AW27" i="1"/>
  <c r="AQ30" i="1"/>
  <c r="AU29" i="2" l="1"/>
  <c r="AU27" i="2"/>
  <c r="AV35" i="2"/>
  <c r="AU28" i="2"/>
  <c r="AT30" i="2"/>
  <c r="AX29" i="1"/>
  <c r="AX27" i="1"/>
  <c r="AX28" i="1"/>
  <c r="AR30" i="1"/>
  <c r="AV28" i="2" l="1"/>
  <c r="AW35" i="2"/>
  <c r="AV27" i="2"/>
  <c r="AV29" i="2"/>
  <c r="AU30" i="2"/>
  <c r="AY29" i="1"/>
  <c r="AY27" i="1"/>
  <c r="AY28" i="1"/>
  <c r="AT30" i="1"/>
  <c r="AS30" i="1"/>
  <c r="AV30" i="2" l="1"/>
  <c r="AW27" i="2"/>
  <c r="AX35" i="2"/>
  <c r="AW28" i="2"/>
  <c r="AW29" i="2"/>
  <c r="AZ27" i="1"/>
  <c r="AZ28" i="1"/>
  <c r="AZ29" i="1"/>
  <c r="AU30" i="1"/>
  <c r="AX27" i="2" l="1"/>
  <c r="AX29" i="2"/>
  <c r="AY35" i="2"/>
  <c r="AX28" i="2"/>
  <c r="AW30" i="2"/>
  <c r="BA27" i="1"/>
  <c r="BA29" i="1"/>
  <c r="BA28" i="1"/>
  <c r="AV30" i="1"/>
  <c r="AW30" i="1"/>
  <c r="AY27" i="2" l="1"/>
  <c r="AZ35" i="2"/>
  <c r="AY28" i="2"/>
  <c r="AY29" i="2"/>
  <c r="AX30" i="2"/>
  <c r="BB27" i="1"/>
  <c r="BB28" i="1"/>
  <c r="BB29" i="1"/>
  <c r="AX30" i="1"/>
  <c r="AY30" i="1"/>
  <c r="BA35" i="2" l="1"/>
  <c r="AZ28" i="2"/>
  <c r="AZ29" i="2"/>
  <c r="AZ27" i="2"/>
  <c r="AY30" i="2"/>
  <c r="BC28" i="1"/>
  <c r="BC29" i="1"/>
  <c r="BC27" i="1"/>
  <c r="AZ30" i="1"/>
  <c r="AZ30" i="2" l="1"/>
  <c r="BB35" i="2"/>
  <c r="BA28" i="2"/>
  <c r="BA29" i="2"/>
  <c r="BA27" i="2"/>
  <c r="BA30" i="2" s="1"/>
  <c r="BD28" i="1"/>
  <c r="BD29" i="1"/>
  <c r="BD27" i="1"/>
  <c r="BA30" i="1"/>
  <c r="BB29" i="2" l="1"/>
  <c r="BB27" i="2"/>
  <c r="BC35" i="2"/>
  <c r="BB28" i="2"/>
  <c r="BE27" i="1"/>
  <c r="BE29" i="1"/>
  <c r="BE28" i="1"/>
  <c r="BB30" i="1"/>
  <c r="BC29" i="2" l="1"/>
  <c r="BC27" i="2"/>
  <c r="BD35" i="2"/>
  <c r="BC28" i="2"/>
  <c r="BB30" i="2"/>
  <c r="BF29" i="1"/>
  <c r="BF27" i="1"/>
  <c r="BF28" i="1"/>
  <c r="BC30" i="1"/>
  <c r="BC30" i="2" l="1"/>
  <c r="BE35" i="2"/>
  <c r="BD28" i="2"/>
  <c r="BD27" i="2"/>
  <c r="BD29" i="2"/>
  <c r="BG28" i="1"/>
  <c r="BG27" i="1"/>
  <c r="BG29" i="1"/>
  <c r="BD30" i="1"/>
  <c r="BE30" i="1"/>
  <c r="BD30" i="2" l="1"/>
  <c r="BE27" i="2"/>
  <c r="BF35" i="2"/>
  <c r="BE28" i="2"/>
  <c r="BE29" i="2"/>
  <c r="BH27" i="1"/>
  <c r="BH28" i="1"/>
  <c r="BH29" i="1"/>
  <c r="BF30" i="1"/>
  <c r="BF27" i="2" l="1"/>
  <c r="BF29" i="2"/>
  <c r="BG35" i="2"/>
  <c r="BF28" i="2"/>
  <c r="BE30" i="2"/>
  <c r="BI27" i="1"/>
  <c r="BI28" i="1"/>
  <c r="BI29" i="1"/>
  <c r="BG30" i="1"/>
  <c r="BG27" i="2" l="1"/>
  <c r="BG30" i="2" s="1"/>
  <c r="BH35" i="2"/>
  <c r="BG28" i="2"/>
  <c r="BG29" i="2"/>
  <c r="BF30" i="2"/>
  <c r="BJ27" i="1"/>
  <c r="BJ28" i="1"/>
  <c r="BJ29" i="1"/>
  <c r="BH30" i="1"/>
  <c r="BI35" i="2" l="1"/>
  <c r="BH28" i="2"/>
  <c r="BH29" i="2"/>
  <c r="BH27" i="2"/>
  <c r="BK28" i="1"/>
  <c r="BK27" i="1"/>
  <c r="BK29" i="1"/>
  <c r="BI30" i="1"/>
  <c r="BH30" i="2" l="1"/>
  <c r="BJ35" i="2"/>
  <c r="BI28" i="2"/>
  <c r="BI29" i="2"/>
  <c r="BI27" i="2"/>
  <c r="BI30" i="2" s="1"/>
  <c r="BL28" i="1"/>
  <c r="BL29" i="1"/>
  <c r="BL27" i="1"/>
  <c r="BJ30" i="1"/>
  <c r="BJ29" i="2" l="1"/>
  <c r="BJ27" i="2"/>
  <c r="BK35" i="2"/>
  <c r="BJ28" i="2"/>
  <c r="BM28" i="1"/>
  <c r="BM29" i="1"/>
  <c r="BM27" i="1"/>
  <c r="BK30" i="1"/>
  <c r="BK29" i="2" l="1"/>
  <c r="BK27" i="2"/>
  <c r="BL35" i="2"/>
  <c r="BK28" i="2"/>
  <c r="BJ30" i="2"/>
  <c r="BN29" i="1"/>
  <c r="BN27" i="1"/>
  <c r="BN28" i="1"/>
  <c r="BL30" i="1"/>
  <c r="BL28" i="2" l="1"/>
  <c r="BM35" i="2"/>
  <c r="BL27" i="2"/>
  <c r="BL29" i="2"/>
  <c r="BK30" i="2"/>
  <c r="BO28" i="1"/>
  <c r="BO27" i="1"/>
  <c r="BO29" i="1"/>
  <c r="BM30" i="1"/>
  <c r="BN30" i="1"/>
  <c r="BL30" i="2" l="1"/>
  <c r="BM27" i="2"/>
  <c r="BM28" i="2"/>
  <c r="BN35" i="2"/>
  <c r="BM29" i="2"/>
  <c r="BP27" i="1"/>
  <c r="BP28" i="1"/>
  <c r="BP29" i="1"/>
  <c r="BO30" i="1"/>
  <c r="BN27" i="2" l="1"/>
  <c r="BN29" i="2"/>
  <c r="BO35" i="2"/>
  <c r="BN28" i="2"/>
  <c r="BM30" i="2"/>
  <c r="BQ29" i="1"/>
  <c r="BQ27" i="1"/>
  <c r="BQ28" i="1"/>
  <c r="BP30" i="1"/>
  <c r="BO27" i="2" l="1"/>
  <c r="BO30" i="2" s="1"/>
  <c r="BP35" i="2"/>
  <c r="BO28" i="2"/>
  <c r="BO29" i="2"/>
  <c r="BN30" i="2"/>
  <c r="BR27" i="1"/>
  <c r="E27" i="1" s="1"/>
  <c r="BR28" i="1"/>
  <c r="E28" i="1" s="1"/>
  <c r="BR29" i="1"/>
  <c r="E29" i="1" s="1"/>
  <c r="BQ30" i="1"/>
  <c r="BQ35" i="2" l="1"/>
  <c r="BP28" i="2"/>
  <c r="BP29" i="2"/>
  <c r="BP27" i="2"/>
  <c r="BR30" i="1"/>
  <c r="E33" i="1" s="1"/>
  <c r="BP30" i="2" l="1"/>
  <c r="BR35" i="2"/>
  <c r="BQ28" i="2"/>
  <c r="BQ29" i="2"/>
  <c r="BQ27" i="2"/>
  <c r="BQ30" i="2" s="1"/>
  <c r="E30" i="1"/>
  <c r="BR29" i="2" l="1"/>
  <c r="E29" i="2" s="1"/>
  <c r="BR27" i="2"/>
  <c r="BR28" i="2"/>
  <c r="E28" i="2" s="1"/>
  <c r="BR30" i="2" l="1"/>
  <c r="E33" i="2" s="1"/>
  <c r="E27" i="2"/>
  <c r="E30" i="2" s="1"/>
</calcChain>
</file>

<file path=xl/sharedStrings.xml><?xml version="1.0" encoding="utf-8"?>
<sst xmlns="http://schemas.openxmlformats.org/spreadsheetml/2006/main" count="51" uniqueCount="26">
  <si>
    <t>St. Laurent Replacement Project</t>
  </si>
  <si>
    <t>DCF Analysis - Case A (63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</si>
  <si>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</si>
  <si>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</si>
  <si>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</si>
  <si>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</si>
  <si>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</si>
  <si>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</si>
  <si>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</si>
  <si>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</si>
  <si>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</si>
  <si>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</si>
  <si>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</si>
  <si>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</si>
  <si>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</si>
  <si>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</si>
  <si>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</si>
  <si>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</si>
  <si>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</si>
  <si>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</si>
  <si>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</si>
  <si>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</si>
  <si>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</si>
  <si>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</si>
  <si>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Mid Period DiscFactor@5.75%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</si>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</sst>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&quot;-  &quot;;&quot; &quot;@"/>
    <numFmt numFmtId="165" formatCode="_(* #,##0_);_(* \(#,##0\);_(* &quot;-&quot;??_);_(@_)"/>
    <numFmt numFmtId="166" formatCode="0.0%"/>
    <numFmt numFmtId="167" formatCode="#,##0.0000_);\(#,##0.0000\);&quot;-  &quot;;&quot; &quot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3" borderId="0" xfId="1" applyFont="1" applyFill="1" applyBorder="1"/>
    <xf numFmtId="164" fontId="2" fillId="3" borderId="0" xfId="1" applyFill="1" applyBorder="1"/>
    <xf numFmtId="164" fontId="3" fillId="3" borderId="0" xfId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7" fontId="3" fillId="3" borderId="0" xfId="1" applyNumberFormat="1" applyFont="1" applyFill="1" applyBorder="1"/>
    <xf numFmtId="167" fontId="3" fillId="0" borderId="0" xfId="1" applyNumberFormat="1" applyFont="1"/>
  </cellXfs>
  <cellStyles count="8">
    <cellStyle name="Comma 3 5" xfId="6" xr:uid="{130FBB16-C555-4A5E-80D2-950EE75F0A55}"/>
    <cellStyle name="Normal" xfId="0" builtinId="0"/>
    <cellStyle name="Normal 11 6" xfId="4" xr:uid="{DD245459-CEF1-48E5-A549-D60F33306AF2}"/>
    <cellStyle name="Normal 2 2 3" xfId="2" xr:uid="{3C089928-CE39-495A-AD32-75D515810254}"/>
    <cellStyle name="Normal 2 3 2" xfId="3" xr:uid="{8D364D10-125E-4E60-B59C-6FC4B54D83EC}"/>
    <cellStyle name="Normal 3 185" xfId="1" xr:uid="{C07BB9DA-3F83-4F65-A730-2C493F904ADB}"/>
    <cellStyle name="Percent 2" xfId="7" xr:uid="{1107BE58-8896-4C6A-A6B0-8DBDB404B98B}"/>
    <cellStyle name="Percent 22 2" xfId="5" xr:uid="{83E0E0EA-0DA6-4A5C-AC03-39F8F3B2C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  <sheetName val="Status Qu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79BE-DA1D-480D-9B7D-D7031AE6E7A5}">
  <sheetPr>
    <pageSetUpPr fitToPage="1"/>
  </sheetPr>
  <dimension ref="A1:CO35"/>
  <sheetViews>
    <sheetView showGridLines="0" topLeftCell="A28" zoomScaleNormal="100" workbookViewId="0">
      <selection activeCell="A35" sqref="A35:XFD35"/>
    </sheetView>
  </sheetViews>
  <sheetFormatPr defaultColWidth="12.75" defaultRowHeight="15.5"/>
  <cols>
    <col min="1" max="1" width="1.83203125" style="2" customWidth="1"/>
    <col min="2" max="2" width="31.83203125" style="2" customWidth="1"/>
    <col min="3" max="3" width="2.4140625" style="2" customWidth="1"/>
    <col min="4" max="4" width="1.58203125" style="4" customWidth="1"/>
    <col min="5" max="5" width="13.75" style="3" customWidth="1"/>
    <col min="6" max="6" width="4.1640625" style="2" customWidth="1"/>
    <col min="7" max="42" width="8" style="2" customWidth="1"/>
    <col min="43" max="70" width="8" style="4" customWidth="1"/>
    <col min="71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93">
      <c r="A6" s="8"/>
      <c r="B6" s="10" t="s">
        <v>2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93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BR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  <c r="AX8" s="15">
        <f t="shared" si="0"/>
        <v>2067</v>
      </c>
      <c r="AY8" s="15">
        <f t="shared" si="0"/>
        <v>2068</v>
      </c>
      <c r="AZ8" s="15">
        <f t="shared" si="0"/>
        <v>2069</v>
      </c>
      <c r="BA8" s="15">
        <f t="shared" si="0"/>
        <v>2070</v>
      </c>
      <c r="BB8" s="15">
        <f t="shared" si="0"/>
        <v>2071</v>
      </c>
      <c r="BC8" s="15">
        <f t="shared" si="0"/>
        <v>2072</v>
      </c>
      <c r="BD8" s="15">
        <f t="shared" si="0"/>
        <v>2073</v>
      </c>
      <c r="BE8" s="15">
        <f t="shared" si="0"/>
        <v>2074</v>
      </c>
      <c r="BF8" s="15">
        <f t="shared" si="0"/>
        <v>2075</v>
      </c>
      <c r="BG8" s="15">
        <f t="shared" si="0"/>
        <v>2076</v>
      </c>
      <c r="BH8" s="15">
        <f t="shared" si="0"/>
        <v>2077</v>
      </c>
      <c r="BI8" s="15">
        <f t="shared" si="0"/>
        <v>2078</v>
      </c>
      <c r="BJ8" s="15">
        <f t="shared" si="0"/>
        <v>2079</v>
      </c>
      <c r="BK8" s="15">
        <f t="shared" si="0"/>
        <v>2080</v>
      </c>
      <c r="BL8" s="15">
        <f t="shared" si="0"/>
        <v>2081</v>
      </c>
      <c r="BM8" s="15">
        <f t="shared" si="0"/>
        <v>2082</v>
      </c>
      <c r="BN8" s="15">
        <f t="shared" si="0"/>
        <v>2083</v>
      </c>
      <c r="BO8" s="15">
        <f t="shared" si="0"/>
        <v>2084</v>
      </c>
      <c r="BP8" s="15">
        <f t="shared" si="0"/>
        <v>2085</v>
      </c>
      <c r="BQ8" s="15">
        <f t="shared" si="0"/>
        <v>2086</v>
      </c>
      <c r="BR8" s="15">
        <f t="shared" si="0"/>
        <v>2087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SUM(G11:BR11)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V12" s="19"/>
      <c r="AW12" s="19"/>
    </row>
    <row r="13" spans="1:93">
      <c r="B13" s="1" t="s">
        <v>9</v>
      </c>
      <c r="C13" s="1"/>
      <c r="E13" s="18">
        <f>SUM(G13:BR13)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SUM(G14:BR14)</f>
        <v>-15204.098636073031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>
        <v>-210.42299626523183</v>
      </c>
      <c r="AN14" s="19">
        <v>-216.73568615318882</v>
      </c>
      <c r="AO14" s="19">
        <v>-223.23775673778445</v>
      </c>
      <c r="AP14" s="19">
        <v>-229.93488943991798</v>
      </c>
      <c r="AQ14" s="19">
        <v>-236.83293612311556</v>
      </c>
      <c r="AR14" s="19">
        <v>-243.93792420680902</v>
      </c>
      <c r="AS14" s="19">
        <v>-251.25606193301329</v>
      </c>
      <c r="AT14" s="19">
        <v>-258.79374379100364</v>
      </c>
      <c r="AU14" s="19">
        <v>-266.55755610473381</v>
      </c>
      <c r="AV14" s="19">
        <v>-274.55428278787582</v>
      </c>
      <c r="AW14" s="19">
        <v>-282.79091127151202</v>
      </c>
      <c r="AX14" s="19">
        <f>AW14*1.03</f>
        <v>-291.27463860965736</v>
      </c>
      <c r="AY14" s="19">
        <f t="shared" ref="AY14:BR14" si="1">AX14*1.03</f>
        <v>-300.01287776794709</v>
      </c>
      <c r="AZ14" s="19">
        <f t="shared" si="1"/>
        <v>-309.01326410098551</v>
      </c>
      <c r="BA14" s="19">
        <f t="shared" si="1"/>
        <v>-318.28366202401509</v>
      </c>
      <c r="BB14" s="19">
        <f t="shared" si="1"/>
        <v>-327.83217188473554</v>
      </c>
      <c r="BC14" s="19">
        <f t="shared" si="1"/>
        <v>-337.66713704127761</v>
      </c>
      <c r="BD14" s="19">
        <f t="shared" si="1"/>
        <v>-347.79715115251594</v>
      </c>
      <c r="BE14" s="19">
        <f t="shared" si="1"/>
        <v>-358.23106568709142</v>
      </c>
      <c r="BF14" s="19">
        <f t="shared" si="1"/>
        <v>-368.97799765770418</v>
      </c>
      <c r="BG14" s="19">
        <f t="shared" si="1"/>
        <v>-380.04733758743532</v>
      </c>
      <c r="BH14" s="19">
        <f t="shared" si="1"/>
        <v>-391.44875771505838</v>
      </c>
      <c r="BI14" s="19">
        <f t="shared" si="1"/>
        <v>-403.19222044651013</v>
      </c>
      <c r="BJ14" s="19">
        <f t="shared" si="1"/>
        <v>-415.28798705990545</v>
      </c>
      <c r="BK14" s="19">
        <f t="shared" si="1"/>
        <v>-427.74662667170264</v>
      </c>
      <c r="BL14" s="19">
        <f t="shared" si="1"/>
        <v>-440.57902547185375</v>
      </c>
      <c r="BM14" s="19">
        <f t="shared" si="1"/>
        <v>-453.7963962360094</v>
      </c>
      <c r="BN14" s="19">
        <f t="shared" si="1"/>
        <v>-467.41028812308969</v>
      </c>
      <c r="BO14" s="19">
        <f t="shared" si="1"/>
        <v>-481.43259676678241</v>
      </c>
      <c r="BP14" s="19">
        <f t="shared" si="1"/>
        <v>-495.87557466978592</v>
      </c>
      <c r="BQ14" s="19">
        <f t="shared" si="1"/>
        <v>-510.75184190987949</v>
      </c>
      <c r="BR14" s="19">
        <f t="shared" si="1"/>
        <v>-526.0743971671759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SUM(G15:BR15)</f>
        <v>4029.086138559353</v>
      </c>
      <c r="F15" s="1"/>
      <c r="G15" s="22">
        <f>-(G13+G14)*26.5%</f>
        <v>0</v>
      </c>
      <c r="H15" s="22">
        <f>-(H13+H14)*26.5%</f>
        <v>6.2754650000000005</v>
      </c>
      <c r="I15" s="22">
        <f t="shared" ref="I15:BR15" si="2">-(I13+I14)*26.5%</f>
        <v>22.062310000000004</v>
      </c>
      <c r="J15" s="22">
        <f t="shared" si="2"/>
        <v>26.75864</v>
      </c>
      <c r="K15" s="22">
        <f t="shared" si="2"/>
        <v>24.372315000000004</v>
      </c>
      <c r="L15" s="22">
        <f t="shared" si="2"/>
        <v>25.103484450000003</v>
      </c>
      <c r="M15" s="22">
        <f t="shared" si="2"/>
        <v>25.8565889835</v>
      </c>
      <c r="N15" s="22">
        <f t="shared" si="2"/>
        <v>26.632286653005</v>
      </c>
      <c r="O15" s="22">
        <f t="shared" si="2"/>
        <v>27.431255252595154</v>
      </c>
      <c r="P15" s="22">
        <f t="shared" si="2"/>
        <v>28.254192910173007</v>
      </c>
      <c r="Q15" s="22">
        <f t="shared" si="2"/>
        <v>29.101818697478201</v>
      </c>
      <c r="R15" s="22">
        <f t="shared" si="2"/>
        <v>29.974873258402546</v>
      </c>
      <c r="S15" s="22">
        <f t="shared" si="2"/>
        <v>30.874119456154624</v>
      </c>
      <c r="T15" s="22">
        <f t="shared" si="2"/>
        <v>31.800343039839266</v>
      </c>
      <c r="U15" s="22">
        <f t="shared" si="2"/>
        <v>32.754353331034437</v>
      </c>
      <c r="V15" s="22">
        <f t="shared" si="2"/>
        <v>33.736983930965472</v>
      </c>
      <c r="W15" s="22">
        <f t="shared" si="2"/>
        <v>34.749093448894442</v>
      </c>
      <c r="X15" s="22">
        <f t="shared" si="2"/>
        <v>35.791566252361278</v>
      </c>
      <c r="Y15" s="22">
        <f t="shared" si="2"/>
        <v>36.865313239932121</v>
      </c>
      <c r="Z15" s="22">
        <f t="shared" si="2"/>
        <v>37.971272637130092</v>
      </c>
      <c r="AA15" s="22">
        <f t="shared" si="2"/>
        <v>39.110410816243991</v>
      </c>
      <c r="AB15" s="22">
        <f t="shared" si="2"/>
        <v>40.283723140731311</v>
      </c>
      <c r="AC15" s="22">
        <f t="shared" si="2"/>
        <v>41.492234834953244</v>
      </c>
      <c r="AD15" s="22">
        <f t="shared" si="2"/>
        <v>42.737001880001849</v>
      </c>
      <c r="AE15" s="22">
        <f t="shared" si="2"/>
        <v>44.019111936401906</v>
      </c>
      <c r="AF15" s="22">
        <f t="shared" si="2"/>
        <v>45.339685294493975</v>
      </c>
      <c r="AG15" s="22">
        <f t="shared" si="2"/>
        <v>46.699875853328791</v>
      </c>
      <c r="AH15" s="22">
        <f t="shared" si="2"/>
        <v>48.10087212892865</v>
      </c>
      <c r="AI15" s="22">
        <f t="shared" si="2"/>
        <v>49.543898292796513</v>
      </c>
      <c r="AJ15" s="22">
        <f t="shared" si="2"/>
        <v>51.0302152415804</v>
      </c>
      <c r="AK15" s="22">
        <f t="shared" si="2"/>
        <v>52.561121698827826</v>
      </c>
      <c r="AL15" s="22">
        <f t="shared" si="2"/>
        <v>54.137955349792669</v>
      </c>
      <c r="AM15" s="22">
        <f t="shared" si="2"/>
        <v>55.76209401028644</v>
      </c>
      <c r="AN15" s="22">
        <f t="shared" si="2"/>
        <v>57.434956830595041</v>
      </c>
      <c r="AO15" s="22">
        <f t="shared" si="2"/>
        <v>59.158005535512885</v>
      </c>
      <c r="AP15" s="22">
        <f t="shared" si="2"/>
        <v>60.93274570157827</v>
      </c>
      <c r="AQ15" s="22">
        <f t="shared" si="2"/>
        <v>62.760728072625625</v>
      </c>
      <c r="AR15" s="22">
        <f t="shared" si="2"/>
        <v>64.643549914804396</v>
      </c>
      <c r="AS15" s="22">
        <f t="shared" si="2"/>
        <v>66.582856412248518</v>
      </c>
      <c r="AT15" s="22">
        <f t="shared" si="2"/>
        <v>68.580342104615966</v>
      </c>
      <c r="AU15" s="22">
        <f t="shared" si="2"/>
        <v>70.637752367754459</v>
      </c>
      <c r="AV15" s="22">
        <f t="shared" si="2"/>
        <v>72.756884938787096</v>
      </c>
      <c r="AW15" s="22">
        <f t="shared" si="2"/>
        <v>74.93959148695069</v>
      </c>
      <c r="AX15" s="22">
        <f t="shared" si="2"/>
        <v>77.187779231559205</v>
      </c>
      <c r="AY15" s="22">
        <f t="shared" si="2"/>
        <v>79.503412608505982</v>
      </c>
      <c r="AZ15" s="22">
        <f t="shared" si="2"/>
        <v>81.888514986761166</v>
      </c>
      <c r="BA15" s="22">
        <f t="shared" si="2"/>
        <v>84.345170436364</v>
      </c>
      <c r="BB15" s="22">
        <f t="shared" si="2"/>
        <v>86.87552554945492</v>
      </c>
      <c r="BC15" s="22">
        <f t="shared" si="2"/>
        <v>89.481791315938565</v>
      </c>
      <c r="BD15" s="22">
        <f t="shared" si="2"/>
        <v>92.166245055416724</v>
      </c>
      <c r="BE15" s="22">
        <f t="shared" si="2"/>
        <v>94.931232407079236</v>
      </c>
      <c r="BF15" s="22">
        <f t="shared" si="2"/>
        <v>97.779169379291616</v>
      </c>
      <c r="BG15" s="22">
        <f t="shared" si="2"/>
        <v>100.71254446067037</v>
      </c>
      <c r="BH15" s="22">
        <f t="shared" si="2"/>
        <v>103.73392079449047</v>
      </c>
      <c r="BI15" s="22">
        <f t="shared" si="2"/>
        <v>106.84593841832519</v>
      </c>
      <c r="BJ15" s="22">
        <f t="shared" si="2"/>
        <v>110.05131657087495</v>
      </c>
      <c r="BK15" s="22">
        <f t="shared" si="2"/>
        <v>113.3528560680012</v>
      </c>
      <c r="BL15" s="22">
        <f t="shared" si="2"/>
        <v>116.75344175004125</v>
      </c>
      <c r="BM15" s="22">
        <f t="shared" si="2"/>
        <v>120.25604500254249</v>
      </c>
      <c r="BN15" s="22">
        <f t="shared" si="2"/>
        <v>123.86372635261877</v>
      </c>
      <c r="BO15" s="22">
        <f t="shared" si="2"/>
        <v>127.57963814319734</v>
      </c>
      <c r="BP15" s="22">
        <f t="shared" si="2"/>
        <v>131.40702728749326</v>
      </c>
      <c r="BQ15" s="22">
        <f t="shared" si="2"/>
        <v>135.34923810611807</v>
      </c>
      <c r="BR15" s="22">
        <f t="shared" si="2"/>
        <v>139.40971524930163</v>
      </c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-11175.012497513679</v>
      </c>
      <c r="F16" s="1"/>
      <c r="G16" s="23">
        <f t="shared" ref="G16:BL16" si="3">SUM(G11:G15)</f>
        <v>0</v>
      </c>
      <c r="H16" s="23">
        <f t="shared" si="3"/>
        <v>-17.405535</v>
      </c>
      <c r="I16" s="23">
        <f t="shared" si="3"/>
        <v>-61.191690000000001</v>
      </c>
      <c r="J16" s="23">
        <f t="shared" si="3"/>
        <v>-74.217359999999999</v>
      </c>
      <c r="K16" s="23">
        <f t="shared" si="3"/>
        <v>-67.598685000000003</v>
      </c>
      <c r="L16" s="23">
        <f t="shared" si="3"/>
        <v>-69.626645550000006</v>
      </c>
      <c r="M16" s="23">
        <f t="shared" si="3"/>
        <v>-71.71544491649999</v>
      </c>
      <c r="N16" s="23">
        <f t="shared" si="3"/>
        <v>-73.866908263995001</v>
      </c>
      <c r="O16" s="23">
        <f t="shared" si="3"/>
        <v>-76.082915511914862</v>
      </c>
      <c r="P16" s="23">
        <f t="shared" si="3"/>
        <v>-78.365402977272296</v>
      </c>
      <c r="Q16" s="23">
        <f t="shared" si="3"/>
        <v>-80.71636506659047</v>
      </c>
      <c r="R16" s="23">
        <f t="shared" si="3"/>
        <v>-83.137856018588195</v>
      </c>
      <c r="S16" s="23">
        <f t="shared" si="3"/>
        <v>-85.631991699145829</v>
      </c>
      <c r="T16" s="23">
        <f t="shared" si="3"/>
        <v>-88.200951450120229</v>
      </c>
      <c r="U16" s="23">
        <f t="shared" si="3"/>
        <v>-90.846979993623819</v>
      </c>
      <c r="V16" s="23">
        <f t="shared" si="3"/>
        <v>-93.57238939343253</v>
      </c>
      <c r="W16" s="23">
        <f t="shared" si="3"/>
        <v>-96.379561075235515</v>
      </c>
      <c r="X16" s="23">
        <f t="shared" si="3"/>
        <v>-99.270947907492584</v>
      </c>
      <c r="Y16" s="23">
        <f t="shared" si="3"/>
        <v>-102.24907634471738</v>
      </c>
      <c r="Z16" s="23">
        <f t="shared" si="3"/>
        <v>-105.31654863505892</v>
      </c>
      <c r="AA16" s="23">
        <f t="shared" si="3"/>
        <v>-108.4760450941107</v>
      </c>
      <c r="AB16" s="23">
        <f t="shared" si="3"/>
        <v>-111.730326446934</v>
      </c>
      <c r="AC16" s="23">
        <f t="shared" si="3"/>
        <v>-115.08223624034201</v>
      </c>
      <c r="AD16" s="23">
        <f t="shared" si="3"/>
        <v>-118.53470332755228</v>
      </c>
      <c r="AE16" s="23">
        <f t="shared" si="3"/>
        <v>-122.09074442737887</v>
      </c>
      <c r="AF16" s="23">
        <f t="shared" si="3"/>
        <v>-125.75346676020025</v>
      </c>
      <c r="AG16" s="23">
        <f t="shared" si="3"/>
        <v>-129.52607076300626</v>
      </c>
      <c r="AH16" s="23">
        <f t="shared" si="3"/>
        <v>-133.41185288589645</v>
      </c>
      <c r="AI16" s="23">
        <f t="shared" si="3"/>
        <v>-137.41420847247335</v>
      </c>
      <c r="AJ16" s="23">
        <f t="shared" si="3"/>
        <v>-141.53663472664752</v>
      </c>
      <c r="AK16" s="23">
        <f t="shared" si="3"/>
        <v>-145.78273376844697</v>
      </c>
      <c r="AL16" s="23">
        <f t="shared" si="3"/>
        <v>-150.15621578150041</v>
      </c>
      <c r="AM16" s="23">
        <f t="shared" si="3"/>
        <v>-154.6609022549454</v>
      </c>
      <c r="AN16" s="23">
        <f t="shared" si="3"/>
        <v>-159.30072932259378</v>
      </c>
      <c r="AO16" s="23">
        <f t="shared" si="3"/>
        <v>-164.07975120227155</v>
      </c>
      <c r="AP16" s="23">
        <f t="shared" si="3"/>
        <v>-169.00214373833973</v>
      </c>
      <c r="AQ16" s="23">
        <f t="shared" si="3"/>
        <v>-174.07220805048993</v>
      </c>
      <c r="AR16" s="23">
        <f t="shared" si="3"/>
        <v>-179.29437429200462</v>
      </c>
      <c r="AS16" s="23">
        <f t="shared" si="3"/>
        <v>-184.67320552076478</v>
      </c>
      <c r="AT16" s="23">
        <f t="shared" si="3"/>
        <v>-190.21340168638767</v>
      </c>
      <c r="AU16" s="23">
        <f t="shared" si="3"/>
        <v>-195.91980373697936</v>
      </c>
      <c r="AV16" s="23">
        <f t="shared" si="3"/>
        <v>-201.79739784908872</v>
      </c>
      <c r="AW16" s="23">
        <f t="shared" si="3"/>
        <v>-207.85131978456133</v>
      </c>
      <c r="AX16" s="23">
        <f t="shared" si="3"/>
        <v>-214.08685937809815</v>
      </c>
      <c r="AY16" s="23">
        <f t="shared" si="3"/>
        <v>-220.50946515944111</v>
      </c>
      <c r="AZ16" s="23">
        <f t="shared" si="3"/>
        <v>-227.12474911422436</v>
      </c>
      <c r="BA16" s="23">
        <f t="shared" si="3"/>
        <v>-233.93849158765107</v>
      </c>
      <c r="BB16" s="23">
        <f t="shared" si="3"/>
        <v>-240.95664633528062</v>
      </c>
      <c r="BC16" s="23">
        <f t="shared" si="3"/>
        <v>-248.18534572533906</v>
      </c>
      <c r="BD16" s="23">
        <f t="shared" si="3"/>
        <v>-255.63090609709923</v>
      </c>
      <c r="BE16" s="23">
        <f t="shared" si="3"/>
        <v>-263.29983328001219</v>
      </c>
      <c r="BF16" s="23">
        <f t="shared" si="3"/>
        <v>-271.19882827841258</v>
      </c>
      <c r="BG16" s="23">
        <f t="shared" si="3"/>
        <v>-279.33479312676496</v>
      </c>
      <c r="BH16" s="23">
        <f t="shared" si="3"/>
        <v>-287.7148369205679</v>
      </c>
      <c r="BI16" s="23">
        <f t="shared" si="3"/>
        <v>-296.34628202818493</v>
      </c>
      <c r="BJ16" s="23">
        <f t="shared" si="3"/>
        <v>-305.23667048903053</v>
      </c>
      <c r="BK16" s="23">
        <f t="shared" si="3"/>
        <v>-314.39377060370146</v>
      </c>
      <c r="BL16" s="23">
        <f t="shared" si="3"/>
        <v>-323.82558372181251</v>
      </c>
      <c r="BM16" s="23">
        <f t="shared" ref="BM16:BR16" si="4">SUM(BM11:BM15)</f>
        <v>-333.54035123346694</v>
      </c>
      <c r="BN16" s="23">
        <f t="shared" si="4"/>
        <v>-343.54656177047093</v>
      </c>
      <c r="BO16" s="23">
        <f t="shared" si="4"/>
        <v>-353.8529586235851</v>
      </c>
      <c r="BP16" s="23">
        <f t="shared" si="4"/>
        <v>-364.46854738229263</v>
      </c>
      <c r="BQ16" s="23">
        <f t="shared" si="4"/>
        <v>-375.40260380376139</v>
      </c>
      <c r="BR16" s="23">
        <f t="shared" si="4"/>
        <v>-386.6646819178743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V17" s="25"/>
      <c r="AW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27"/>
      <c r="AW18" s="27"/>
    </row>
    <row r="19" spans="1:93">
      <c r="B19" s="1" t="s">
        <v>14</v>
      </c>
      <c r="C19" s="1"/>
      <c r="E19" s="18">
        <f>SUM(G19:BR19)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SUM(G20:BR20)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</row>
    <row r="21" spans="1:93" ht="16">
      <c r="B21" s="1" t="s">
        <v>16</v>
      </c>
      <c r="C21" s="1"/>
      <c r="E21" s="23">
        <f t="shared" ref="E21:BJ21" si="5">SUM(E19:E20)</f>
        <v>-165001.95906130725</v>
      </c>
      <c r="F21" s="1"/>
      <c r="G21" s="23">
        <f t="shared" si="5"/>
        <v>-2998.7245767533332</v>
      </c>
      <c r="H21" s="23">
        <f t="shared" si="5"/>
        <v>-73334.574965779364</v>
      </c>
      <c r="I21" s="23">
        <f t="shared" si="5"/>
        <v>-74048.865911260858</v>
      </c>
      <c r="J21" s="23">
        <f t="shared" si="5"/>
        <v>-14619.793607513704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3">
        <f t="shared" si="5"/>
        <v>0</v>
      </c>
      <c r="P21" s="23">
        <f t="shared" si="5"/>
        <v>0</v>
      </c>
      <c r="Q21" s="23">
        <f t="shared" si="5"/>
        <v>0</v>
      </c>
      <c r="R21" s="23">
        <f t="shared" si="5"/>
        <v>0</v>
      </c>
      <c r="S21" s="23">
        <f t="shared" si="5"/>
        <v>0</v>
      </c>
      <c r="T21" s="23">
        <f t="shared" si="5"/>
        <v>0</v>
      </c>
      <c r="U21" s="23">
        <f t="shared" si="5"/>
        <v>0</v>
      </c>
      <c r="V21" s="23">
        <f t="shared" si="5"/>
        <v>0</v>
      </c>
      <c r="W21" s="23">
        <f t="shared" si="5"/>
        <v>0</v>
      </c>
      <c r="X21" s="23">
        <f t="shared" si="5"/>
        <v>0</v>
      </c>
      <c r="Y21" s="23">
        <f t="shared" si="5"/>
        <v>0</v>
      </c>
      <c r="Z21" s="23">
        <f t="shared" si="5"/>
        <v>0</v>
      </c>
      <c r="AA21" s="23">
        <f t="shared" si="5"/>
        <v>0</v>
      </c>
      <c r="AB21" s="23">
        <f t="shared" si="5"/>
        <v>0</v>
      </c>
      <c r="AC21" s="23">
        <f t="shared" si="5"/>
        <v>0</v>
      </c>
      <c r="AD21" s="23">
        <f t="shared" si="5"/>
        <v>0</v>
      </c>
      <c r="AE21" s="23">
        <f t="shared" si="5"/>
        <v>0</v>
      </c>
      <c r="AF21" s="23">
        <f t="shared" si="5"/>
        <v>0</v>
      </c>
      <c r="AG21" s="23">
        <f t="shared" si="5"/>
        <v>0</v>
      </c>
      <c r="AH21" s="23">
        <f t="shared" si="5"/>
        <v>0</v>
      </c>
      <c r="AI21" s="23">
        <f t="shared" si="5"/>
        <v>0</v>
      </c>
      <c r="AJ21" s="23">
        <f t="shared" si="5"/>
        <v>0</v>
      </c>
      <c r="AK21" s="23">
        <f t="shared" si="5"/>
        <v>0</v>
      </c>
      <c r="AL21" s="23">
        <f t="shared" si="5"/>
        <v>0</v>
      </c>
      <c r="AM21" s="23">
        <f t="shared" si="5"/>
        <v>0</v>
      </c>
      <c r="AN21" s="23">
        <f t="shared" si="5"/>
        <v>0</v>
      </c>
      <c r="AO21" s="23">
        <f t="shared" si="5"/>
        <v>0</v>
      </c>
      <c r="AP21" s="23">
        <f t="shared" si="5"/>
        <v>0</v>
      </c>
      <c r="AQ21" s="23">
        <f t="shared" si="5"/>
        <v>0</v>
      </c>
      <c r="AR21" s="23">
        <f t="shared" si="5"/>
        <v>0</v>
      </c>
      <c r="AS21" s="23">
        <f t="shared" si="5"/>
        <v>0</v>
      </c>
      <c r="AT21" s="23">
        <f t="shared" si="5"/>
        <v>0</v>
      </c>
      <c r="AU21" s="23">
        <f t="shared" si="5"/>
        <v>0</v>
      </c>
      <c r="AV21" s="23">
        <f t="shared" si="5"/>
        <v>0</v>
      </c>
      <c r="AW21" s="23">
        <f t="shared" si="5"/>
        <v>0</v>
      </c>
      <c r="AX21" s="23">
        <f t="shared" si="5"/>
        <v>0</v>
      </c>
      <c r="AY21" s="23">
        <f t="shared" si="5"/>
        <v>0</v>
      </c>
      <c r="AZ21" s="23">
        <f t="shared" si="5"/>
        <v>0</v>
      </c>
      <c r="BA21" s="23">
        <f t="shared" si="5"/>
        <v>0</v>
      </c>
      <c r="BB21" s="23">
        <f t="shared" si="5"/>
        <v>0</v>
      </c>
      <c r="BC21" s="23">
        <f t="shared" si="5"/>
        <v>0</v>
      </c>
      <c r="BD21" s="23">
        <f t="shared" si="5"/>
        <v>0</v>
      </c>
      <c r="BE21" s="23">
        <f t="shared" si="5"/>
        <v>0</v>
      </c>
      <c r="BF21" s="23">
        <f t="shared" si="5"/>
        <v>0</v>
      </c>
      <c r="BG21" s="23">
        <f t="shared" si="5"/>
        <v>0</v>
      </c>
      <c r="BH21" s="23">
        <f t="shared" si="5"/>
        <v>0</v>
      </c>
      <c r="BI21" s="23">
        <f t="shared" si="5"/>
        <v>0</v>
      </c>
      <c r="BJ21" s="23">
        <f t="shared" si="5"/>
        <v>0</v>
      </c>
      <c r="BK21" s="23">
        <f t="shared" ref="BK21:BR21" si="6">SUM(BK19:BK20)</f>
        <v>0</v>
      </c>
      <c r="BL21" s="23">
        <f t="shared" si="6"/>
        <v>0</v>
      </c>
      <c r="BM21" s="23">
        <f t="shared" si="6"/>
        <v>0</v>
      </c>
      <c r="BN21" s="23">
        <f t="shared" si="6"/>
        <v>0</v>
      </c>
      <c r="BO21" s="23">
        <f t="shared" si="6"/>
        <v>0</v>
      </c>
      <c r="BP21" s="23">
        <f t="shared" si="6"/>
        <v>0</v>
      </c>
      <c r="BQ21" s="23">
        <f t="shared" si="6"/>
        <v>0</v>
      </c>
      <c r="BR21" s="23">
        <f t="shared" si="6"/>
        <v>0</v>
      </c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SUM(G24:BR24)</f>
        <v>42288.03024012001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393.50572449724552</v>
      </c>
      <c r="AM24" s="23">
        <v>369.95228420992294</v>
      </c>
      <c r="AN24" s="23">
        <v>347.80920518071412</v>
      </c>
      <c r="AO24" s="23">
        <v>326.99200799208842</v>
      </c>
      <c r="AP24" s="23">
        <v>307.42127487866952</v>
      </c>
      <c r="AQ24" s="23">
        <v>289.0223463837504</v>
      </c>
      <c r="AR24" s="23">
        <v>271.7250361986363</v>
      </c>
      <c r="AS24" s="23">
        <v>255.46336309473361</v>
      </c>
      <c r="AT24" s="23">
        <v>240.17529892366423</v>
      </c>
      <c r="AU24" s="23">
        <v>225.80253172212832</v>
      </c>
      <c r="AV24" s="23">
        <v>212.29024301599037</v>
      </c>
      <c r="AW24" s="23">
        <v>199.58689847236116</v>
      </c>
      <c r="AX24" s="23">
        <v>187.64405109948322</v>
      </c>
      <c r="AY24" s="23">
        <v>176.41615624220478</v>
      </c>
      <c r="AZ24" s="23">
        <v>165.8603976659285</v>
      </c>
      <c r="BA24" s="23">
        <v>155.93652406431602</v>
      </c>
      <c r="BB24" s="23">
        <v>146.60669536588313</v>
      </c>
      <c r="BC24" s="23">
        <v>137.83533825208491</v>
      </c>
      <c r="BD24" s="23">
        <v>129.58901033470681</v>
      </c>
      <c r="BE24" s="23">
        <v>121.83627247348409</v>
      </c>
      <c r="BF24" s="23">
        <v>114.54756874599171</v>
      </c>
      <c r="BG24" s="23">
        <v>107.69511361110307</v>
      </c>
      <c r="BH24" s="23">
        <v>101.2527858348142</v>
      </c>
      <c r="BI24" s="23">
        <v>95.196028773083796</v>
      </c>
      <c r="BJ24" s="23">
        <v>89.501756630639292</v>
      </c>
      <c r="BK24" s="23">
        <v>84.148266337544428</v>
      </c>
      <c r="BL24" s="23">
        <v>79.115154706798066</v>
      </c>
      <c r="BM24" s="23">
        <v>74.383240556421185</v>
      </c>
      <c r="BN24" s="23">
        <v>69.934491498465349</v>
      </c>
      <c r="BO24" s="23">
        <v>65.751955115215438</v>
      </c>
      <c r="BP24" s="23">
        <v>61.819694259627582</v>
      </c>
      <c r="BQ24" s="23">
        <v>58.122726232808745</v>
      </c>
      <c r="BR24" s="23">
        <v>492.74552952143665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V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V26" s="27"/>
    </row>
    <row r="27" spans="1:93">
      <c r="B27" s="30" t="s">
        <v>19</v>
      </c>
      <c r="C27" s="1"/>
      <c r="E27" s="18">
        <f>SUM(G27:BR27)</f>
        <v>-1835.3629364726303</v>
      </c>
      <c r="F27" s="1"/>
      <c r="G27" s="19">
        <f>G16*G35</f>
        <v>0</v>
      </c>
      <c r="H27" s="19">
        <f t="shared" ref="H27:BR27" si="7">H16*H35</f>
        <v>-16.925721431942041</v>
      </c>
      <c r="I27" s="19">
        <f t="shared" si="7"/>
        <v>-56.269348095141353</v>
      </c>
      <c r="J27" s="19">
        <f t="shared" si="7"/>
        <v>-64.536374154492862</v>
      </c>
      <c r="K27" s="19">
        <f t="shared" si="7"/>
        <v>-55.584913161144044</v>
      </c>
      <c r="L27" s="19">
        <f t="shared" si="7"/>
        <v>-54.139442606126117</v>
      </c>
      <c r="M27" s="19">
        <f t="shared" si="7"/>
        <v>-52.73156111991478</v>
      </c>
      <c r="N27" s="19">
        <f t="shared" si="7"/>
        <v>-51.360291208995008</v>
      </c>
      <c r="O27" s="19">
        <f t="shared" si="7"/>
        <v>-50.024680799304832</v>
      </c>
      <c r="P27" s="19">
        <f t="shared" si="7"/>
        <v>-48.723802575209426</v>
      </c>
      <c r="Q27" s="19">
        <f t="shared" si="7"/>
        <v>-47.45675333566497</v>
      </c>
      <c r="R27" s="19">
        <f t="shared" si="7"/>
        <v>-46.222653367125218</v>
      </c>
      <c r="S27" s="19">
        <f t="shared" si="7"/>
        <v>-45.020645832755527</v>
      </c>
      <c r="T27" s="19">
        <f t="shared" si="7"/>
        <v>-43.849896177530212</v>
      </c>
      <c r="U27" s="19">
        <f t="shared" si="7"/>
        <v>-42.709591548800098</v>
      </c>
      <c r="V27" s="19">
        <f t="shared" si="7"/>
        <v>-41.598940231928225</v>
      </c>
      <c r="W27" s="19">
        <f t="shared" si="7"/>
        <v>-40.517171100601487</v>
      </c>
      <c r="X27" s="19">
        <f t="shared" si="7"/>
        <v>-39.463533081436907</v>
      </c>
      <c r="Y27" s="19">
        <f t="shared" si="7"/>
        <v>-38.437294632510657</v>
      </c>
      <c r="Z27" s="19">
        <f t="shared" si="7"/>
        <v>-37.437743235447734</v>
      </c>
      <c r="AA27" s="19">
        <f t="shared" si="7"/>
        <v>-36.464184900719779</v>
      </c>
      <c r="AB27" s="19">
        <f t="shared" si="7"/>
        <v>-35.515943685807436</v>
      </c>
      <c r="AC27" s="19">
        <f t="shared" si="7"/>
        <v>-34.592361225892816</v>
      </c>
      <c r="AD27" s="19">
        <f t="shared" si="7"/>
        <v>-33.692796276756127</v>
      </c>
      <c r="AE27" s="19">
        <f t="shared" si="7"/>
        <v>-32.816624269559156</v>
      </c>
      <c r="AF27" s="19">
        <f t="shared" si="7"/>
        <v>-31.963236877206558</v>
      </c>
      <c r="AG27" s="19">
        <f t="shared" si="7"/>
        <v>-31.13204159198369</v>
      </c>
      <c r="AH27" s="19">
        <f t="shared" si="7"/>
        <v>-30.322461314177964</v>
      </c>
      <c r="AI27" s="19">
        <f t="shared" si="7"/>
        <v>-29.53393395139792</v>
      </c>
      <c r="AJ27" s="19">
        <f t="shared" si="7"/>
        <v>-28.765912028311913</v>
      </c>
      <c r="AK27" s="19">
        <f t="shared" si="7"/>
        <v>-28.017862306535481</v>
      </c>
      <c r="AL27" s="19">
        <f t="shared" si="7"/>
        <v>-27.289265414403353</v>
      </c>
      <c r="AM27" s="19">
        <f t="shared" si="7"/>
        <v>-26.579615486369217</v>
      </c>
      <c r="AN27" s="19">
        <f t="shared" si="7"/>
        <v>-25.888419811782786</v>
      </c>
      <c r="AO27" s="19">
        <f t="shared" si="7"/>
        <v>-25.215198492800248</v>
      </c>
      <c r="AP27" s="19">
        <f t="shared" si="7"/>
        <v>-24.559484111190788</v>
      </c>
      <c r="AQ27" s="19">
        <f t="shared" si="7"/>
        <v>-23.920821403807576</v>
      </c>
      <c r="AR27" s="19">
        <f t="shared" si="7"/>
        <v>-23.298766946498159</v>
      </c>
      <c r="AS27" s="19">
        <f t="shared" si="7"/>
        <v>-22.692888846234613</v>
      </c>
      <c r="AT27" s="19">
        <f t="shared" si="7"/>
        <v>-22.102766441249781</v>
      </c>
      <c r="AU27" s="19">
        <f t="shared" si="7"/>
        <v>-21.527990008971425</v>
      </c>
      <c r="AV27" s="19">
        <f t="shared" si="7"/>
        <v>-20.968160481551362</v>
      </c>
      <c r="AW27" s="19">
        <f t="shared" si="7"/>
        <v>-20.422889168792334</v>
      </c>
      <c r="AX27" s="19">
        <f t="shared" si="7"/>
        <v>-19.891797488280002</v>
      </c>
      <c r="AY27" s="19">
        <f t="shared" si="7"/>
        <v>-19.374516702532766</v>
      </c>
      <c r="AZ27" s="19">
        <f t="shared" si="7"/>
        <v>-18.870687662986995</v>
      </c>
      <c r="BA27" s="19">
        <f t="shared" si="7"/>
        <v>-18.379960560639812</v>
      </c>
      <c r="BB27" s="19">
        <f t="shared" si="7"/>
        <v>-17.901994683176369</v>
      </c>
      <c r="BC27" s="19">
        <f t="shared" si="7"/>
        <v>-17.436458178412916</v>
      </c>
      <c r="BD27" s="19">
        <f t="shared" si="7"/>
        <v>-16.983027823891536</v>
      </c>
      <c r="BE27" s="19">
        <f t="shared" si="7"/>
        <v>-16.541388802466457</v>
      </c>
      <c r="BF27" s="19">
        <f t="shared" si="7"/>
        <v>-16.111234483726196</v>
      </c>
      <c r="BG27" s="19">
        <f t="shared" si="7"/>
        <v>-15.692266211099746</v>
      </c>
      <c r="BH27" s="19">
        <f t="shared" si="7"/>
        <v>-15.284193094499042</v>
      </c>
      <c r="BI27" s="19">
        <f t="shared" si="7"/>
        <v>-14.886731808353675</v>
      </c>
      <c r="BJ27" s="19">
        <f t="shared" si="7"/>
        <v>-14.49960639489767</v>
      </c>
      <c r="BK27" s="19">
        <f t="shared" si="7"/>
        <v>-14.122548072571725</v>
      </c>
      <c r="BL27" s="19">
        <f t="shared" si="7"/>
        <v>-13.75529504940792</v>
      </c>
      <c r="BM27" s="19">
        <f t="shared" si="7"/>
        <v>-13.397592341267289</v>
      </c>
      <c r="BN27" s="19">
        <f t="shared" si="7"/>
        <v>-13.049191594804071</v>
      </c>
      <c r="BO27" s="19">
        <f t="shared" si="7"/>
        <v>-12.709850915033751</v>
      </c>
      <c r="BP27" s="19">
        <f t="shared" si="7"/>
        <v>-12.379334697385117</v>
      </c>
      <c r="BQ27" s="19">
        <f t="shared" si="7"/>
        <v>-12.057413464119783</v>
      </c>
      <c r="BR27" s="19">
        <f t="shared" si="7"/>
        <v>-11.743863705005557</v>
      </c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SUM(G28:BR28)</f>
        <v>-155116.75434273941</v>
      </c>
      <c r="F28" s="1"/>
      <c r="G28" s="19">
        <f>G21*G35</f>
        <v>-2998.7245767533332</v>
      </c>
      <c r="H28" s="19">
        <f t="shared" ref="H28:BR28" si="8">H21*H35</f>
        <v>-71312.981025900779</v>
      </c>
      <c r="I28" s="19">
        <f t="shared" si="8"/>
        <v>-68092.275470920707</v>
      </c>
      <c r="J28" s="19">
        <f t="shared" si="8"/>
        <v>-12712.77326916462</v>
      </c>
      <c r="K28" s="19">
        <f t="shared" si="8"/>
        <v>0</v>
      </c>
      <c r="L28" s="19">
        <f t="shared" si="8"/>
        <v>0</v>
      </c>
      <c r="M28" s="19">
        <f t="shared" si="8"/>
        <v>0</v>
      </c>
      <c r="N28" s="19">
        <f t="shared" si="8"/>
        <v>0</v>
      </c>
      <c r="O28" s="19">
        <f t="shared" si="8"/>
        <v>0</v>
      </c>
      <c r="P28" s="19">
        <f t="shared" si="8"/>
        <v>0</v>
      </c>
      <c r="Q28" s="19">
        <f t="shared" si="8"/>
        <v>0</v>
      </c>
      <c r="R28" s="19">
        <f t="shared" si="8"/>
        <v>0</v>
      </c>
      <c r="S28" s="19">
        <f t="shared" si="8"/>
        <v>0</v>
      </c>
      <c r="T28" s="19">
        <f t="shared" si="8"/>
        <v>0</v>
      </c>
      <c r="U28" s="19">
        <f t="shared" si="8"/>
        <v>0</v>
      </c>
      <c r="V28" s="19">
        <f t="shared" si="8"/>
        <v>0</v>
      </c>
      <c r="W28" s="19">
        <f t="shared" si="8"/>
        <v>0</v>
      </c>
      <c r="X28" s="19">
        <f t="shared" si="8"/>
        <v>0</v>
      </c>
      <c r="Y28" s="19">
        <f t="shared" si="8"/>
        <v>0</v>
      </c>
      <c r="Z28" s="19">
        <f t="shared" si="8"/>
        <v>0</v>
      </c>
      <c r="AA28" s="19">
        <f t="shared" si="8"/>
        <v>0</v>
      </c>
      <c r="AB28" s="19">
        <f t="shared" si="8"/>
        <v>0</v>
      </c>
      <c r="AC28" s="19">
        <f t="shared" si="8"/>
        <v>0</v>
      </c>
      <c r="AD28" s="19">
        <f t="shared" si="8"/>
        <v>0</v>
      </c>
      <c r="AE28" s="19">
        <f t="shared" si="8"/>
        <v>0</v>
      </c>
      <c r="AF28" s="19">
        <f t="shared" si="8"/>
        <v>0</v>
      </c>
      <c r="AG28" s="19">
        <f t="shared" si="8"/>
        <v>0</v>
      </c>
      <c r="AH28" s="19">
        <f t="shared" si="8"/>
        <v>0</v>
      </c>
      <c r="AI28" s="19">
        <f t="shared" si="8"/>
        <v>0</v>
      </c>
      <c r="AJ28" s="19">
        <f t="shared" si="8"/>
        <v>0</v>
      </c>
      <c r="AK28" s="19">
        <f t="shared" si="8"/>
        <v>0</v>
      </c>
      <c r="AL28" s="19">
        <f t="shared" si="8"/>
        <v>0</v>
      </c>
      <c r="AM28" s="19">
        <f t="shared" si="8"/>
        <v>0</v>
      </c>
      <c r="AN28" s="19">
        <f t="shared" si="8"/>
        <v>0</v>
      </c>
      <c r="AO28" s="19">
        <f t="shared" si="8"/>
        <v>0</v>
      </c>
      <c r="AP28" s="19">
        <f t="shared" si="8"/>
        <v>0</v>
      </c>
      <c r="AQ28" s="19">
        <f t="shared" si="8"/>
        <v>0</v>
      </c>
      <c r="AR28" s="19">
        <f t="shared" si="8"/>
        <v>0</v>
      </c>
      <c r="AS28" s="19">
        <f t="shared" si="8"/>
        <v>0</v>
      </c>
      <c r="AT28" s="19">
        <f t="shared" si="8"/>
        <v>0</v>
      </c>
      <c r="AU28" s="19">
        <f t="shared" si="8"/>
        <v>0</v>
      </c>
      <c r="AV28" s="19">
        <f t="shared" si="8"/>
        <v>0</v>
      </c>
      <c r="AW28" s="19">
        <f t="shared" si="8"/>
        <v>0</v>
      </c>
      <c r="AX28" s="19">
        <f t="shared" si="8"/>
        <v>0</v>
      </c>
      <c r="AY28" s="19">
        <f t="shared" si="8"/>
        <v>0</v>
      </c>
      <c r="AZ28" s="19">
        <f t="shared" si="8"/>
        <v>0</v>
      </c>
      <c r="BA28" s="19">
        <f t="shared" si="8"/>
        <v>0</v>
      </c>
      <c r="BB28" s="19">
        <f t="shared" si="8"/>
        <v>0</v>
      </c>
      <c r="BC28" s="19">
        <f t="shared" si="8"/>
        <v>0</v>
      </c>
      <c r="BD28" s="19">
        <f t="shared" si="8"/>
        <v>0</v>
      </c>
      <c r="BE28" s="19">
        <f t="shared" si="8"/>
        <v>0</v>
      </c>
      <c r="BF28" s="19">
        <f t="shared" si="8"/>
        <v>0</v>
      </c>
      <c r="BG28" s="19">
        <f t="shared" si="8"/>
        <v>0</v>
      </c>
      <c r="BH28" s="19">
        <f t="shared" si="8"/>
        <v>0</v>
      </c>
      <c r="BI28" s="19">
        <f t="shared" si="8"/>
        <v>0</v>
      </c>
      <c r="BJ28" s="19">
        <f t="shared" si="8"/>
        <v>0</v>
      </c>
      <c r="BK28" s="19">
        <f t="shared" si="8"/>
        <v>0</v>
      </c>
      <c r="BL28" s="19">
        <f t="shared" si="8"/>
        <v>0</v>
      </c>
      <c r="BM28" s="19">
        <f t="shared" si="8"/>
        <v>0</v>
      </c>
      <c r="BN28" s="19">
        <f t="shared" si="8"/>
        <v>0</v>
      </c>
      <c r="BO28" s="19">
        <f t="shared" si="8"/>
        <v>0</v>
      </c>
      <c r="BP28" s="19">
        <f t="shared" si="8"/>
        <v>0</v>
      </c>
      <c r="BQ28" s="19">
        <f t="shared" si="8"/>
        <v>0</v>
      </c>
      <c r="BR28" s="19">
        <f t="shared" si="8"/>
        <v>0</v>
      </c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SUM(G29:BR29)</f>
        <v>22553.978870458555</v>
      </c>
      <c r="F29" s="1"/>
      <c r="G29" s="19">
        <f>G24*G35</f>
        <v>0</v>
      </c>
      <c r="H29" s="19">
        <f t="shared" ref="H29:BR29" si="9">H24*H35</f>
        <v>1116.4745802199666</v>
      </c>
      <c r="I29" s="19">
        <f t="shared" si="9"/>
        <v>2368.4537215918263</v>
      </c>
      <c r="J29" s="19">
        <f t="shared" si="9"/>
        <v>3629.4169836963647</v>
      </c>
      <c r="K29" s="19">
        <f t="shared" si="9"/>
        <v>1713.7762037077655</v>
      </c>
      <c r="L29" s="19">
        <f t="shared" si="9"/>
        <v>1523.5333666049487</v>
      </c>
      <c r="M29" s="19">
        <f t="shared" si="9"/>
        <v>1354.4106559255226</v>
      </c>
      <c r="N29" s="19">
        <f t="shared" si="9"/>
        <v>1204.0632173465224</v>
      </c>
      <c r="O29" s="19">
        <f t="shared" si="9"/>
        <v>1070.4065502527319</v>
      </c>
      <c r="P29" s="19">
        <f t="shared" si="9"/>
        <v>951.58759842032055</v>
      </c>
      <c r="Q29" s="19">
        <f t="shared" si="9"/>
        <v>845.95905092817338</v>
      </c>
      <c r="R29" s="19">
        <f t="shared" si="9"/>
        <v>752.05649679997816</v>
      </c>
      <c r="S29" s="19">
        <f t="shared" si="9"/>
        <v>668.57811647108065</v>
      </c>
      <c r="T29" s="19">
        <f t="shared" si="9"/>
        <v>594.36662836808512</v>
      </c>
      <c r="U29" s="19">
        <f t="shared" si="9"/>
        <v>528.39324017451167</v>
      </c>
      <c r="V29" s="19">
        <f t="shared" si="9"/>
        <v>469.74338216663978</v>
      </c>
      <c r="W29" s="19">
        <f t="shared" si="9"/>
        <v>417.60402472584769</v>
      </c>
      <c r="X29" s="19">
        <f t="shared" si="9"/>
        <v>371.25240411034474</v>
      </c>
      <c r="Y29" s="19">
        <f t="shared" si="9"/>
        <v>330.04600010512451</v>
      </c>
      <c r="Z29" s="19">
        <f t="shared" si="9"/>
        <v>293.41362653528211</v>
      </c>
      <c r="AA29" s="19">
        <f t="shared" si="9"/>
        <v>260.84751106553222</v>
      </c>
      <c r="AB29" s="19">
        <f t="shared" si="9"/>
        <v>231.89625443199984</v>
      </c>
      <c r="AC29" s="19">
        <f t="shared" si="9"/>
        <v>206.15857145156531</v>
      </c>
      <c r="AD29" s="19">
        <f t="shared" si="9"/>
        <v>183.27772699846878</v>
      </c>
      <c r="AE29" s="19">
        <f t="shared" si="9"/>
        <v>162.93658977799402</v>
      </c>
      <c r="AF29" s="19">
        <f t="shared" si="9"/>
        <v>144.85323529659209</v>
      </c>
      <c r="AG29" s="19">
        <f t="shared" si="9"/>
        <v>128.77703704568182</v>
      </c>
      <c r="AH29" s="19">
        <f t="shared" si="9"/>
        <v>114.48519168825304</v>
      </c>
      <c r="AI29" s="19">
        <f t="shared" si="9"/>
        <v>101.77963005726316</v>
      </c>
      <c r="AJ29" s="19">
        <f t="shared" si="9"/>
        <v>90.484271126170057</v>
      </c>
      <c r="AK29" s="19">
        <f t="shared" si="9"/>
        <v>80.442580869025718</v>
      </c>
      <c r="AL29" s="19">
        <f t="shared" si="9"/>
        <v>71.515402156368296</v>
      </c>
      <c r="AM29" s="19">
        <f t="shared" si="9"/>
        <v>63.579025592354</v>
      </c>
      <c r="AN29" s="19">
        <f t="shared" si="9"/>
        <v>56.523474540324933</v>
      </c>
      <c r="AO29" s="19">
        <f t="shared" si="9"/>
        <v>50.250980554666313</v>
      </c>
      <c r="AP29" s="19">
        <f t="shared" si="9"/>
        <v>44.67462807758389</v>
      </c>
      <c r="AQ29" s="19">
        <f t="shared" si="9"/>
        <v>39.717149606959588</v>
      </c>
      <c r="AR29" s="19">
        <f t="shared" si="9"/>
        <v>35.309854628289465</v>
      </c>
      <c r="AS29" s="19">
        <f t="shared" si="9"/>
        <v>31.391677458819125</v>
      </c>
      <c r="AT29" s="19">
        <f t="shared" si="9"/>
        <v>27.908330801104629</v>
      </c>
      <c r="AU29" s="19">
        <f t="shared" si="9"/>
        <v>24.811553269216123</v>
      </c>
      <c r="AV29" s="19">
        <f t="shared" si="9"/>
        <v>22.058440454002739</v>
      </c>
      <c r="AW29" s="19">
        <f t="shared" si="9"/>
        <v>19.610850252329286</v>
      </c>
      <c r="AX29" s="19">
        <f t="shared" si="9"/>
        <v>17.434874215046008</v>
      </c>
      <c r="AY29" s="19">
        <f t="shared" si="9"/>
        <v>15.500367583948519</v>
      </c>
      <c r="AZ29" s="19">
        <f t="shared" si="9"/>
        <v>13.780531501824496</v>
      </c>
      <c r="BA29" s="19">
        <f t="shared" si="9"/>
        <v>12.251541603154815</v>
      </c>
      <c r="BB29" s="19">
        <f t="shared" si="9"/>
        <v>10.892217836175174</v>
      </c>
      <c r="BC29" s="19">
        <f t="shared" si="9"/>
        <v>9.6837309387300365</v>
      </c>
      <c r="BD29" s="19">
        <f t="shared" si="9"/>
        <v>8.6093414985938086</v>
      </c>
      <c r="BE29" s="19">
        <f t="shared" si="9"/>
        <v>7.6541679807441492</v>
      </c>
      <c r="BF29" s="19">
        <f t="shared" si="9"/>
        <v>6.8049805057152621</v>
      </c>
      <c r="BG29" s="19">
        <f t="shared" si="9"/>
        <v>6.0500175202060511</v>
      </c>
      <c r="BH29" s="19">
        <f t="shared" si="9"/>
        <v>5.3788228185205087</v>
      </c>
      <c r="BI29" s="19">
        <f t="shared" si="9"/>
        <v>4.7821006555784464</v>
      </c>
      <c r="BJ29" s="19">
        <f t="shared" si="9"/>
        <v>4.2515869430662985</v>
      </c>
      <c r="BK29" s="19">
        <f t="shared" si="9"/>
        <v>3.7799347432793851</v>
      </c>
      <c r="BL29" s="19">
        <f t="shared" si="9"/>
        <v>3.3606124734308871</v>
      </c>
      <c r="BM29" s="19">
        <f t="shared" si="9"/>
        <v>2.9878134094180262</v>
      </c>
      <c r="BN29" s="19">
        <f t="shared" si="9"/>
        <v>2.6563752346861969</v>
      </c>
      <c r="BO29" s="19">
        <f t="shared" si="9"/>
        <v>2.3617085190895954</v>
      </c>
      <c r="BP29" s="19">
        <f t="shared" si="9"/>
        <v>2.0997331364432794</v>
      </c>
      <c r="BQ29" s="19">
        <f t="shared" si="9"/>
        <v>1.8668217395134499</v>
      </c>
      <c r="BR29" s="19">
        <f t="shared" si="9"/>
        <v>14.965774249792018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BJ30" si="10">SUM(E27:E29)</f>
        <v>-134398.1384087535</v>
      </c>
      <c r="F30" s="1"/>
      <c r="G30" s="23">
        <f t="shared" si="10"/>
        <v>-2998.7245767533332</v>
      </c>
      <c r="H30" s="23">
        <f t="shared" si="10"/>
        <v>-70213.432167112755</v>
      </c>
      <c r="I30" s="23">
        <f t="shared" si="10"/>
        <v>-65780.091097424025</v>
      </c>
      <c r="J30" s="23">
        <f t="shared" si="10"/>
        <v>-9147.8926596227484</v>
      </c>
      <c r="K30" s="23">
        <f t="shared" si="10"/>
        <v>1658.1912905466215</v>
      </c>
      <c r="L30" s="23">
        <f t="shared" si="10"/>
        <v>1469.3939239988226</v>
      </c>
      <c r="M30" s="23">
        <f t="shared" si="10"/>
        <v>1301.6790948056077</v>
      </c>
      <c r="N30" s="23">
        <f t="shared" si="10"/>
        <v>1152.7029261375274</v>
      </c>
      <c r="O30" s="23">
        <f t="shared" si="10"/>
        <v>1020.381869453427</v>
      </c>
      <c r="P30" s="23">
        <f t="shared" si="10"/>
        <v>902.8637958451111</v>
      </c>
      <c r="Q30" s="23">
        <f t="shared" si="10"/>
        <v>798.5022975925084</v>
      </c>
      <c r="R30" s="23">
        <f t="shared" si="10"/>
        <v>705.83384343285297</v>
      </c>
      <c r="S30" s="23">
        <f t="shared" si="10"/>
        <v>623.55747063832507</v>
      </c>
      <c r="T30" s="23">
        <f t="shared" si="10"/>
        <v>550.51673219055488</v>
      </c>
      <c r="U30" s="23">
        <f t="shared" si="10"/>
        <v>485.68364862571156</v>
      </c>
      <c r="V30" s="23">
        <f t="shared" si="10"/>
        <v>428.14444193471155</v>
      </c>
      <c r="W30" s="23">
        <f t="shared" si="10"/>
        <v>377.08685362524619</v>
      </c>
      <c r="X30" s="23">
        <f t="shared" si="10"/>
        <v>331.78887102890781</v>
      </c>
      <c r="Y30" s="23">
        <f t="shared" si="10"/>
        <v>291.60870547261385</v>
      </c>
      <c r="Z30" s="23">
        <f t="shared" si="10"/>
        <v>255.97588329983438</v>
      </c>
      <c r="AA30" s="23">
        <f t="shared" si="10"/>
        <v>224.38332616481244</v>
      </c>
      <c r="AB30" s="23">
        <f t="shared" si="10"/>
        <v>196.38031074619241</v>
      </c>
      <c r="AC30" s="23">
        <f t="shared" si="10"/>
        <v>171.56621022567248</v>
      </c>
      <c r="AD30" s="23">
        <f t="shared" si="10"/>
        <v>149.58493072171265</v>
      </c>
      <c r="AE30" s="23">
        <f t="shared" si="10"/>
        <v>130.11996550843486</v>
      </c>
      <c r="AF30" s="23">
        <f t="shared" si="10"/>
        <v>112.88999841938553</v>
      </c>
      <c r="AG30" s="23">
        <f t="shared" si="10"/>
        <v>97.644995453698129</v>
      </c>
      <c r="AH30" s="23">
        <f t="shared" si="10"/>
        <v>84.162730374075068</v>
      </c>
      <c r="AI30" s="23">
        <f t="shared" si="10"/>
        <v>72.24569610586525</v>
      </c>
      <c r="AJ30" s="23">
        <f t="shared" si="10"/>
        <v>61.718359097858141</v>
      </c>
      <c r="AK30" s="23">
        <f t="shared" si="10"/>
        <v>52.424718562490241</v>
      </c>
      <c r="AL30" s="23">
        <f t="shared" si="10"/>
        <v>44.226136741964943</v>
      </c>
      <c r="AM30" s="23">
        <f t="shared" si="10"/>
        <v>36.999410105984779</v>
      </c>
      <c r="AN30" s="23">
        <f t="shared" si="10"/>
        <v>30.635054728542148</v>
      </c>
      <c r="AO30" s="23">
        <f t="shared" si="10"/>
        <v>25.035782061866065</v>
      </c>
      <c r="AP30" s="23">
        <f t="shared" si="10"/>
        <v>20.115143966393102</v>
      </c>
      <c r="AQ30" s="23">
        <f t="shared" si="10"/>
        <v>15.796328203152012</v>
      </c>
      <c r="AR30" s="23">
        <f t="shared" si="10"/>
        <v>12.011087681791306</v>
      </c>
      <c r="AS30" s="23">
        <f t="shared" si="10"/>
        <v>8.6987886125845115</v>
      </c>
      <c r="AT30" s="23">
        <f t="shared" si="10"/>
        <v>5.8055643598548485</v>
      </c>
      <c r="AU30" s="23">
        <f t="shared" si="10"/>
        <v>3.2835632602446978</v>
      </c>
      <c r="AV30" s="23">
        <f t="shared" si="10"/>
        <v>1.090279972451377</v>
      </c>
      <c r="AW30" s="23">
        <f t="shared" si="10"/>
        <v>-0.81203891646304882</v>
      </c>
      <c r="AX30" s="23">
        <f t="shared" si="10"/>
        <v>-2.4569232732339934</v>
      </c>
      <c r="AY30" s="23">
        <f t="shared" si="10"/>
        <v>-3.8741491185842474</v>
      </c>
      <c r="AZ30" s="23">
        <f t="shared" si="10"/>
        <v>-5.0901561611624988</v>
      </c>
      <c r="BA30" s="23">
        <f t="shared" si="10"/>
        <v>-6.1284189574849979</v>
      </c>
      <c r="BB30" s="23">
        <f t="shared" si="10"/>
        <v>-7.009776847001195</v>
      </c>
      <c r="BC30" s="23">
        <f t="shared" si="10"/>
        <v>-7.7527272396828799</v>
      </c>
      <c r="BD30" s="23">
        <f t="shared" si="10"/>
        <v>-8.3736863252977276</v>
      </c>
      <c r="BE30" s="23">
        <f t="shared" si="10"/>
        <v>-8.887220821722309</v>
      </c>
      <c r="BF30" s="23">
        <f t="shared" si="10"/>
        <v>-9.3062539780109343</v>
      </c>
      <c r="BG30" s="23">
        <f t="shared" si="10"/>
        <v>-9.6422486908936946</v>
      </c>
      <c r="BH30" s="23">
        <f t="shared" si="10"/>
        <v>-9.9053702759785338</v>
      </c>
      <c r="BI30" s="23">
        <f t="shared" si="10"/>
        <v>-10.104631152775228</v>
      </c>
      <c r="BJ30" s="23">
        <f t="shared" si="10"/>
        <v>-10.248019451831372</v>
      </c>
      <c r="BK30" s="23">
        <f t="shared" ref="BK30:BR30" si="11">SUM(BK27:BK29)</f>
        <v>-10.342613329292339</v>
      </c>
      <c r="BL30" s="23">
        <f t="shared" si="11"/>
        <v>-10.394682575977033</v>
      </c>
      <c r="BM30" s="23">
        <f t="shared" si="11"/>
        <v>-10.409778931849264</v>
      </c>
      <c r="BN30" s="23">
        <f t="shared" si="11"/>
        <v>-10.392816360117875</v>
      </c>
      <c r="BO30" s="23">
        <f t="shared" si="11"/>
        <v>-10.348142395944155</v>
      </c>
      <c r="BP30" s="23">
        <f t="shared" si="11"/>
        <v>-10.279601560941838</v>
      </c>
      <c r="BQ30" s="23">
        <f t="shared" si="11"/>
        <v>-10.190591724606334</v>
      </c>
      <c r="BR30" s="23">
        <f t="shared" si="11"/>
        <v>3.2219105447864607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4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70">
      <c r="B33" s="35" t="s">
        <v>23</v>
      </c>
      <c r="C33" s="1"/>
      <c r="E33" s="36">
        <f>SUM(G30:BR30)</f>
        <v>-134398.13840875356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70" s="39" customFormat="1">
      <c r="A35" s="38"/>
      <c r="B35" s="2" t="s">
        <v>24</v>
      </c>
      <c r="C35" s="38"/>
      <c r="E35" s="40"/>
      <c r="F35" s="38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12">I35/(1+0.0575)^1</f>
        <v>0.8695590109172957</v>
      </c>
      <c r="K35" s="43">
        <f t="shared" si="12"/>
        <v>0.82227802450808096</v>
      </c>
      <c r="L35" s="43">
        <f t="shared" si="12"/>
        <v>0.77756787187525378</v>
      </c>
      <c r="M35" s="43">
        <f t="shared" si="12"/>
        <v>0.73528876773073637</v>
      </c>
      <c r="N35" s="43">
        <f t="shared" si="12"/>
        <v>0.69530852740495153</v>
      </c>
      <c r="O35" s="43">
        <f t="shared" si="12"/>
        <v>0.65750215357442221</v>
      </c>
      <c r="P35" s="43">
        <f t="shared" si="12"/>
        <v>0.62175144546044647</v>
      </c>
      <c r="Q35" s="43">
        <f t="shared" si="12"/>
        <v>0.58794462927701785</v>
      </c>
      <c r="R35" s="43">
        <f t="shared" si="12"/>
        <v>0.55597600877259368</v>
      </c>
      <c r="S35" s="43">
        <f t="shared" si="12"/>
        <v>0.52574563477313818</v>
      </c>
      <c r="T35" s="43">
        <f t="shared" si="12"/>
        <v>0.49715899269327485</v>
      </c>
      <c r="U35" s="43">
        <f t="shared" si="12"/>
        <v>0.47012670703855775</v>
      </c>
      <c r="V35" s="43">
        <f t="shared" si="12"/>
        <v>0.44456426197499543</v>
      </c>
      <c r="W35" s="43">
        <f t="shared" si="12"/>
        <v>0.42039173709219424</v>
      </c>
      <c r="X35" s="43">
        <f t="shared" si="12"/>
        <v>0.39753355753398978</v>
      </c>
      <c r="Y35" s="43">
        <f t="shared" si="12"/>
        <v>0.37591825771535675</v>
      </c>
      <c r="Z35" s="43">
        <f t="shared" si="12"/>
        <v>0.35547825788686216</v>
      </c>
      <c r="AA35" s="43">
        <f t="shared" si="12"/>
        <v>0.33614965284809656</v>
      </c>
      <c r="AB35" s="43">
        <f t="shared" si="12"/>
        <v>0.31787201214950028</v>
      </c>
      <c r="AC35" s="43">
        <f t="shared" si="12"/>
        <v>0.30058819115791985</v>
      </c>
      <c r="AD35" s="43">
        <f t="shared" si="12"/>
        <v>0.28424415239519607</v>
      </c>
      <c r="AE35" s="43">
        <f t="shared" si="12"/>
        <v>0.26878879659120192</v>
      </c>
      <c r="AF35" s="43">
        <f t="shared" si="12"/>
        <v>0.25417380292312236</v>
      </c>
      <c r="AG35" s="43">
        <f t="shared" si="12"/>
        <v>0.24035347794148684</v>
      </c>
      <c r="AH35" s="43">
        <f t="shared" si="12"/>
        <v>0.22728461271062583</v>
      </c>
      <c r="AI35" s="43">
        <f t="shared" si="12"/>
        <v>0.21492634771690383</v>
      </c>
      <c r="AJ35" s="43">
        <f t="shared" si="12"/>
        <v>0.20324004512236768</v>
      </c>
      <c r="AK35" s="43">
        <f t="shared" si="12"/>
        <v>0.19218916796441385</v>
      </c>
      <c r="AL35" s="43">
        <f t="shared" si="12"/>
        <v>0.18173916592379558</v>
      </c>
      <c r="AM35" s="43">
        <f t="shared" si="12"/>
        <v>0.17185736730382559</v>
      </c>
      <c r="AN35" s="43">
        <f t="shared" si="12"/>
        <v>0.16251287688305019</v>
      </c>
      <c r="AO35" s="43">
        <f t="shared" si="12"/>
        <v>0.15367647932203327</v>
      </c>
      <c r="AP35" s="43">
        <f t="shared" si="12"/>
        <v>0.14532054782225368</v>
      </c>
      <c r="AQ35" s="43">
        <f t="shared" si="12"/>
        <v>0.13741895775154012</v>
      </c>
      <c r="AR35" s="43">
        <f t="shared" si="12"/>
        <v>0.12994700496599537</v>
      </c>
      <c r="AS35" s="43">
        <f t="shared" si="12"/>
        <v>0.12288132857304526</v>
      </c>
      <c r="AT35" s="43">
        <f t="shared" si="12"/>
        <v>0.11619983789413263</v>
      </c>
      <c r="AU35" s="43">
        <f t="shared" si="12"/>
        <v>0.10988164339870697</v>
      </c>
      <c r="AV35" s="43">
        <f t="shared" si="12"/>
        <v>0.10390699139357633</v>
      </c>
      <c r="AW35" s="43">
        <f t="shared" si="12"/>
        <v>9.8257202263429141E-2</v>
      </c>
      <c r="AX35" s="43">
        <f t="shared" si="12"/>
        <v>9.2914612069436534E-2</v>
      </c>
      <c r="AY35" s="43">
        <f t="shared" si="12"/>
        <v>8.7862517323344227E-2</v>
      </c>
      <c r="AZ35" s="43">
        <f t="shared" si="12"/>
        <v>8.30851227643917E-2</v>
      </c>
      <c r="BA35" s="43">
        <f t="shared" si="12"/>
        <v>7.8567491975784109E-2</v>
      </c>
      <c r="BB35" s="43">
        <f t="shared" si="12"/>
        <v>7.4295500686320667E-2</v>
      </c>
      <c r="BC35" s="43">
        <f t="shared" si="12"/>
        <v>7.0255792611177925E-2</v>
      </c>
      <c r="BD35" s="43">
        <f t="shared" si="12"/>
        <v>6.643573769378526E-2</v>
      </c>
      <c r="BE35" s="43">
        <f t="shared" si="12"/>
        <v>6.2823392618236648E-2</v>
      </c>
      <c r="BF35" s="43">
        <f t="shared" si="12"/>
        <v>5.9407463468781695E-2</v>
      </c>
      <c r="BG35" s="43">
        <f t="shared" si="12"/>
        <v>5.6177270419651718E-2</v>
      </c>
      <c r="BH35" s="43">
        <f t="shared" si="12"/>
        <v>5.3122714344824316E-2</v>
      </c>
      <c r="BI35" s="43">
        <f t="shared" si="12"/>
        <v>5.0234245243332684E-2</v>
      </c>
      <c r="BJ35" s="43">
        <f t="shared" si="12"/>
        <v>4.7502832381402058E-2</v>
      </c>
      <c r="BK35" s="43">
        <f t="shared" si="12"/>
        <v>4.4919936058063409E-2</v>
      </c>
      <c r="BL35" s="43">
        <f t="shared" si="12"/>
        <v>4.2477480905970123E-2</v>
      </c>
      <c r="BM35" s="43">
        <f t="shared" si="12"/>
        <v>4.0167830643943372E-2</v>
      </c>
      <c r="BN35" s="43">
        <f t="shared" si="12"/>
        <v>3.7983764202310512E-2</v>
      </c>
      <c r="BO35" s="43">
        <f t="shared" si="12"/>
        <v>3.5918453146392915E-2</v>
      </c>
      <c r="BP35" s="43">
        <f t="shared" si="12"/>
        <v>3.3965440327558306E-2</v>
      </c>
      <c r="BQ35" s="43">
        <f t="shared" si="12"/>
        <v>3.2118619695090597E-2</v>
      </c>
      <c r="BR35" s="43">
        <f t="shared" si="12"/>
        <v>3.0372217205759427E-2</v>
      </c>
    </row>
  </sheetData>
  <pageMargins left="0.25" right="0.25" top="0.75" bottom="0.75" header="0.3" footer="0.3"/>
  <pageSetup scale="23" fitToHeight="0" orientation="landscape" r:id="rId1"/>
  <colBreaks count="4" manualBreakCount="4">
    <brk id="17" max="33" man="1"/>
    <brk id="33" max="33" man="1"/>
    <brk id="48" max="33" man="1"/>
    <brk id="6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44A0-9A2D-45C0-B8B6-E2BFF5682808}">
  <dimension ref="A1:CO35"/>
  <sheetViews>
    <sheetView showGridLines="0" tabSelected="1" topLeftCell="P4" zoomScaleNormal="100" workbookViewId="0">
      <selection activeCell="G35" sqref="G35"/>
    </sheetView>
  </sheetViews>
  <sheetFormatPr defaultColWidth="12.75" defaultRowHeight="15.5"/>
  <cols>
    <col min="1" max="1" width="1.75" style="2" customWidth="1"/>
    <col min="2" max="2" width="31.83203125" style="2" customWidth="1"/>
    <col min="3" max="3" width="1.75" style="2" customWidth="1"/>
    <col min="4" max="4" width="1.58203125" style="4" customWidth="1"/>
    <col min="5" max="5" width="13.75" style="3" customWidth="1"/>
    <col min="6" max="6" width="4.1640625" style="2" customWidth="1"/>
    <col min="7" max="40" width="8" style="2" customWidth="1"/>
    <col min="41" max="41" width="9.25" style="2" bestFit="1" customWidth="1"/>
    <col min="42" max="42" width="8" style="2" customWidth="1"/>
    <col min="43" max="47" width="8" style="4" customWidth="1"/>
    <col min="48" max="48" width="9.25" style="4" bestFit="1" customWidth="1"/>
    <col min="49" max="54" width="8" style="4" customWidth="1"/>
    <col min="55" max="55" width="9.25" style="4" bestFit="1" customWidth="1"/>
    <col min="56" max="61" width="8" style="4" customWidth="1"/>
    <col min="62" max="62" width="9.25" style="4" bestFit="1" customWidth="1"/>
    <col min="63" max="68" width="8" style="4" customWidth="1"/>
    <col min="69" max="69" width="9" style="4" customWidth="1"/>
    <col min="70" max="70" width="8.58203125" style="4" customWidth="1"/>
    <col min="71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93">
      <c r="A6" s="8"/>
      <c r="B6" s="10" t="s">
        <v>25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93">
      <c r="B7" s="10"/>
      <c r="E7" s="11"/>
      <c r="G7" s="8"/>
      <c r="H7" s="8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BR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  <c r="AX8" s="15">
        <f t="shared" si="0"/>
        <v>2067</v>
      </c>
      <c r="AY8" s="15">
        <f t="shared" si="0"/>
        <v>2068</v>
      </c>
      <c r="AZ8" s="15">
        <f t="shared" si="0"/>
        <v>2069</v>
      </c>
      <c r="BA8" s="15">
        <f t="shared" si="0"/>
        <v>2070</v>
      </c>
      <c r="BB8" s="15">
        <f t="shared" si="0"/>
        <v>2071</v>
      </c>
      <c r="BC8" s="15">
        <f t="shared" si="0"/>
        <v>2072</v>
      </c>
      <c r="BD8" s="15">
        <f t="shared" si="0"/>
        <v>2073</v>
      </c>
      <c r="BE8" s="15">
        <f t="shared" si="0"/>
        <v>2074</v>
      </c>
      <c r="BF8" s="15">
        <f t="shared" si="0"/>
        <v>2075</v>
      </c>
      <c r="BG8" s="15">
        <f t="shared" si="0"/>
        <v>2076</v>
      </c>
      <c r="BH8" s="15">
        <f t="shared" si="0"/>
        <v>2077</v>
      </c>
      <c r="BI8" s="15">
        <f t="shared" si="0"/>
        <v>2078</v>
      </c>
      <c r="BJ8" s="15">
        <f t="shared" si="0"/>
        <v>2079</v>
      </c>
      <c r="BK8" s="15">
        <f t="shared" si="0"/>
        <v>2080</v>
      </c>
      <c r="BL8" s="15">
        <f t="shared" si="0"/>
        <v>2081</v>
      </c>
      <c r="BM8" s="15">
        <f t="shared" si="0"/>
        <v>2082</v>
      </c>
      <c r="BN8" s="15">
        <f t="shared" si="0"/>
        <v>2083</v>
      </c>
      <c r="BO8" s="15">
        <f t="shared" si="0"/>
        <v>2084</v>
      </c>
      <c r="BP8" s="15">
        <f t="shared" si="0"/>
        <v>2085</v>
      </c>
      <c r="BQ8" s="15">
        <f t="shared" si="0"/>
        <v>2086</v>
      </c>
      <c r="BR8" s="15">
        <f t="shared" si="0"/>
        <v>2087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SUM(G11:BR11)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93">
      <c r="B13" s="1" t="s">
        <v>9</v>
      </c>
      <c r="C13" s="1"/>
      <c r="E13" s="18">
        <f>SUM(G13:BR13)</f>
        <v>-139422.72452220504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-13098.557574619459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-16109.573635787447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-19812.743597792491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-24367.175553288896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-29968.552387209817</v>
      </c>
      <c r="BQ13" s="19">
        <v>0</v>
      </c>
      <c r="BR13" s="19">
        <v>0</v>
      </c>
    </row>
    <row r="14" spans="1:93">
      <c r="B14" s="1" t="s">
        <v>10</v>
      </c>
      <c r="C14" s="1"/>
      <c r="E14" s="18">
        <f>SUM(G14:BR14)</f>
        <v>-4393.2952779571397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>
        <v>-52.356053338184935</v>
      </c>
      <c r="AN14" s="19">
        <v>-53.926734938330497</v>
      </c>
      <c r="AO14" s="19">
        <v>-57.158003726476075</v>
      </c>
      <c r="AP14" s="19">
        <v>-62.129640107144866</v>
      </c>
      <c r="AQ14" s="19">
        <v>-63.993529310359207</v>
      </c>
      <c r="AR14" s="19">
        <v>-65.913335189670008</v>
      </c>
      <c r="AS14" s="19">
        <v>-67.890735245360091</v>
      </c>
      <c r="AT14" s="19">
        <v>-69.92745730272091</v>
      </c>
      <c r="AU14" s="19">
        <v>-72.025281021802527</v>
      </c>
      <c r="AV14" s="19">
        <v>-76.384732427357648</v>
      </c>
      <c r="AW14" s="19">
        <v>-83.187019192702863</v>
      </c>
      <c r="AX14" s="19">
        <v>-85.682629768483935</v>
      </c>
      <c r="AY14" s="19">
        <v>-88.253108661538491</v>
      </c>
      <c r="AZ14" s="19">
        <v>-90.900701921384638</v>
      </c>
      <c r="BA14" s="19">
        <v>-93.62772297902616</v>
      </c>
      <c r="BB14" s="19">
        <v>-96.436554668396965</v>
      </c>
      <c r="BC14" s="19">
        <v>-102.32349294650766</v>
      </c>
      <c r="BD14" s="19">
        <v>-111.53523563317937</v>
      </c>
      <c r="BE14" s="19">
        <v>-114.88129270217476</v>
      </c>
      <c r="BF14" s="19">
        <v>-118.32773148324003</v>
      </c>
      <c r="BG14" s="19">
        <v>-121.8775634277372</v>
      </c>
      <c r="BH14" s="19">
        <v>-125.53389033056931</v>
      </c>
      <c r="BI14" s="19">
        <v>-129.29990704048643</v>
      </c>
      <c r="BJ14" s="19">
        <v>-137.2172790254931</v>
      </c>
      <c r="BK14" s="19">
        <v>-149.61875495472043</v>
      </c>
      <c r="BL14" s="19">
        <v>-154.10731760336208</v>
      </c>
      <c r="BM14" s="19">
        <v>-158.73053713146297</v>
      </c>
      <c r="BN14" s="19">
        <v>-163.49245324540686</v>
      </c>
      <c r="BO14" s="19">
        <v>-168.3972268427691</v>
      </c>
      <c r="BP14" s="19">
        <v>-173.44914364805217</v>
      </c>
      <c r="BQ14" s="19">
        <v>-184.05754704407852</v>
      </c>
      <c r="BR14" s="19">
        <v>-200.66779559541183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SUM(G15:BR15)</f>
        <v>38111.245247042985</v>
      </c>
      <c r="F15" s="1"/>
      <c r="G15" s="22">
        <f>-(G13+G14)*26.5%</f>
        <v>0</v>
      </c>
      <c r="H15" s="22">
        <f>-(H13+H14)*26.5%</f>
        <v>1019.0631771955675</v>
      </c>
      <c r="I15" s="22">
        <f t="shared" ref="I15:BR15" si="1">-(I13+I14)*26.5%</f>
        <v>42.993136605986791</v>
      </c>
      <c r="J15" s="22">
        <f t="shared" si="1"/>
        <v>4.2677335013058801</v>
      </c>
      <c r="K15" s="22">
        <f t="shared" si="1"/>
        <v>4.3957655063450574</v>
      </c>
      <c r="L15" s="22">
        <f t="shared" si="1"/>
        <v>1521.6725176931311</v>
      </c>
      <c r="M15" s="22">
        <f t="shared" si="1"/>
        <v>4.7891859223104269</v>
      </c>
      <c r="N15" s="22">
        <f t="shared" si="1"/>
        <v>5.1907797988589284</v>
      </c>
      <c r="O15" s="22">
        <f t="shared" si="1"/>
        <v>5.3465031928246978</v>
      </c>
      <c r="P15" s="22">
        <f t="shared" si="1"/>
        <v>5.5068982886094391</v>
      </c>
      <c r="Q15" s="22">
        <f t="shared" si="1"/>
        <v>5.672105237267723</v>
      </c>
      <c r="R15" s="22">
        <f t="shared" si="1"/>
        <v>5.8422683943857541</v>
      </c>
      <c r="S15" s="22">
        <f t="shared" si="1"/>
        <v>1871.914373464029</v>
      </c>
      <c r="T15" s="22">
        <f t="shared" si="1"/>
        <v>6.3708704984958455</v>
      </c>
      <c r="U15" s="22">
        <f t="shared" si="1"/>
        <v>6.9165220563284144</v>
      </c>
      <c r="V15" s="22">
        <f t="shared" si="1"/>
        <v>7.1240177180182647</v>
      </c>
      <c r="W15" s="22">
        <f t="shared" si="1"/>
        <v>7.3377382495588135</v>
      </c>
      <c r="X15" s="22">
        <f t="shared" si="1"/>
        <v>7.5578703970455789</v>
      </c>
      <c r="Y15" s="22">
        <f t="shared" si="1"/>
        <v>7.7846065089569461</v>
      </c>
      <c r="Z15" s="22">
        <f t="shared" si="1"/>
        <v>2302.8359001313611</v>
      </c>
      <c r="AA15" s="22">
        <f t="shared" si="1"/>
        <v>8.4841788742328053</v>
      </c>
      <c r="AB15" s="22">
        <f t="shared" si="1"/>
        <v>9.2303191961047553</v>
      </c>
      <c r="AC15" s="22">
        <f t="shared" si="1"/>
        <v>9.507228771987899</v>
      </c>
      <c r="AD15" s="22">
        <f t="shared" si="1"/>
        <v>9.7924456351475389</v>
      </c>
      <c r="AE15" s="22">
        <f t="shared" si="1"/>
        <v>10.086219004201961</v>
      </c>
      <c r="AF15" s="22">
        <f t="shared" si="1"/>
        <v>10.388805574328021</v>
      </c>
      <c r="AG15" s="22">
        <f t="shared" si="1"/>
        <v>2833.0368530543542</v>
      </c>
      <c r="AH15" s="22">
        <f t="shared" si="1"/>
        <v>11.337900333217442</v>
      </c>
      <c r="AI15" s="22">
        <f t="shared" si="1"/>
        <v>12.327183946804475</v>
      </c>
      <c r="AJ15" s="22">
        <f t="shared" si="1"/>
        <v>12.696999465208606</v>
      </c>
      <c r="AK15" s="22">
        <f t="shared" si="1"/>
        <v>13.077909449164865</v>
      </c>
      <c r="AL15" s="22">
        <f t="shared" si="1"/>
        <v>13.470246732639815</v>
      </c>
      <c r="AM15" s="22">
        <f t="shared" si="1"/>
        <v>13.874354134619008</v>
      </c>
      <c r="AN15" s="22">
        <f t="shared" si="1"/>
        <v>3485.4083420328143</v>
      </c>
      <c r="AO15" s="22">
        <f t="shared" si="1"/>
        <v>15.146870987516161</v>
      </c>
      <c r="AP15" s="22">
        <f t="shared" si="1"/>
        <v>16.464354628393391</v>
      </c>
      <c r="AQ15" s="22">
        <f t="shared" si="1"/>
        <v>16.958285267245191</v>
      </c>
      <c r="AR15" s="22">
        <f t="shared" si="1"/>
        <v>17.467033825262554</v>
      </c>
      <c r="AS15" s="22">
        <f t="shared" si="1"/>
        <v>17.991044840020425</v>
      </c>
      <c r="AT15" s="22">
        <f t="shared" si="1"/>
        <v>18.530776185221043</v>
      </c>
      <c r="AU15" s="22">
        <f t="shared" si="1"/>
        <v>4288.1237129544515</v>
      </c>
      <c r="AV15" s="22">
        <f t="shared" si="1"/>
        <v>20.241954093249777</v>
      </c>
      <c r="AW15" s="22">
        <f t="shared" si="1"/>
        <v>22.044560086066259</v>
      </c>
      <c r="AX15" s="22">
        <f t="shared" si="1"/>
        <v>22.705896888648244</v>
      </c>
      <c r="AY15" s="22">
        <f t="shared" si="1"/>
        <v>23.3870737953077</v>
      </c>
      <c r="AZ15" s="22">
        <f t="shared" si="1"/>
        <v>24.088686009166931</v>
      </c>
      <c r="BA15" s="22">
        <f t="shared" si="1"/>
        <v>24.811346589441932</v>
      </c>
      <c r="BB15" s="22">
        <f t="shared" si="1"/>
        <v>5275.932740402136</v>
      </c>
      <c r="BC15" s="22">
        <f t="shared" si="1"/>
        <v>27.115725630824532</v>
      </c>
      <c r="BD15" s="22">
        <f t="shared" si="1"/>
        <v>29.556837442792535</v>
      </c>
      <c r="BE15" s="22">
        <f t="shared" si="1"/>
        <v>30.443542566076314</v>
      </c>
      <c r="BF15" s="22">
        <f t="shared" si="1"/>
        <v>31.356848843058611</v>
      </c>
      <c r="BG15" s="22">
        <f t="shared" si="1"/>
        <v>32.297554308350357</v>
      </c>
      <c r="BH15" s="22">
        <f t="shared" si="1"/>
        <v>33.266480937600868</v>
      </c>
      <c r="BI15" s="22">
        <f t="shared" si="1"/>
        <v>6491.5659969872868</v>
      </c>
      <c r="BJ15" s="22">
        <f t="shared" si="1"/>
        <v>36.362578941755672</v>
      </c>
      <c r="BK15" s="22">
        <f t="shared" si="1"/>
        <v>39.648970063000917</v>
      </c>
      <c r="BL15" s="22">
        <f t="shared" si="1"/>
        <v>40.83843916489095</v>
      </c>
      <c r="BM15" s="22">
        <f t="shared" si="1"/>
        <v>42.06359233983769</v>
      </c>
      <c r="BN15" s="22">
        <f t="shared" si="1"/>
        <v>43.32550011003282</v>
      </c>
      <c r="BO15" s="22">
        <f t="shared" si="1"/>
        <v>44.625265113333811</v>
      </c>
      <c r="BP15" s="22">
        <f t="shared" si="1"/>
        <v>7987.6304056773361</v>
      </c>
      <c r="BQ15" s="22">
        <f t="shared" si="1"/>
        <v>48.775249966680811</v>
      </c>
      <c r="BR15" s="22">
        <f t="shared" si="1"/>
        <v>53.176965832784141</v>
      </c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-105704.77455311919</v>
      </c>
      <c r="F16" s="1"/>
      <c r="G16" s="23">
        <f t="shared" ref="G16" si="2">SUM(G11:G15)</f>
        <v>0</v>
      </c>
      <c r="H16" s="23">
        <f t="shared" ref="H16:BR16" si="3">SUM(H11:H15)</f>
        <v>-2826.4582461839327</v>
      </c>
      <c r="I16" s="23">
        <f t="shared" si="3"/>
        <v>-119.24511473735959</v>
      </c>
      <c r="J16" s="23">
        <f t="shared" si="3"/>
        <v>-11.836921220603102</v>
      </c>
      <c r="K16" s="23">
        <f t="shared" si="3"/>
        <v>-12.192028857221196</v>
      </c>
      <c r="L16" s="23">
        <f t="shared" si="3"/>
        <v>-4220.4879264318915</v>
      </c>
      <c r="M16" s="23">
        <f t="shared" si="3"/>
        <v>-13.283213784521372</v>
      </c>
      <c r="N16" s="23">
        <f t="shared" si="3"/>
        <v>-14.397068498721934</v>
      </c>
      <c r="O16" s="23">
        <f t="shared" si="3"/>
        <v>-14.828980553683593</v>
      </c>
      <c r="P16" s="23">
        <f t="shared" si="3"/>
        <v>-15.273849970294105</v>
      </c>
      <c r="Q16" s="23">
        <f t="shared" si="3"/>
        <v>-15.732065469402929</v>
      </c>
      <c r="R16" s="23">
        <f t="shared" si="3"/>
        <v>-16.204027433485013</v>
      </c>
      <c r="S16" s="23">
        <f t="shared" si="3"/>
        <v>-5191.9134509285332</v>
      </c>
      <c r="T16" s="23">
        <f t="shared" si="3"/>
        <v>-17.670150250545078</v>
      </c>
      <c r="U16" s="23">
        <f t="shared" si="3"/>
        <v>-19.183561175099562</v>
      </c>
      <c r="V16" s="23">
        <f t="shared" si="3"/>
        <v>-19.759068010352543</v>
      </c>
      <c r="W16" s="23">
        <f t="shared" si="3"/>
        <v>-20.351840050663121</v>
      </c>
      <c r="X16" s="23">
        <f t="shared" si="3"/>
        <v>-20.962395252183018</v>
      </c>
      <c r="Y16" s="23">
        <f t="shared" si="3"/>
        <v>-21.591267109748507</v>
      </c>
      <c r="Z16" s="23">
        <f t="shared" si="3"/>
        <v>-6387.1108928171716</v>
      </c>
      <c r="AA16" s="23">
        <f t="shared" si="3"/>
        <v>-23.531590462494762</v>
      </c>
      <c r="AB16" s="23">
        <f t="shared" si="3"/>
        <v>-25.601073996743377</v>
      </c>
      <c r="AC16" s="23">
        <f t="shared" si="3"/>
        <v>-26.369106216645683</v>
      </c>
      <c r="AD16" s="23">
        <f t="shared" si="3"/>
        <v>-27.160179403145058</v>
      </c>
      <c r="AE16" s="23">
        <f t="shared" si="3"/>
        <v>-27.974984785239403</v>
      </c>
      <c r="AF16" s="23">
        <f t="shared" si="3"/>
        <v>-28.814234328796584</v>
      </c>
      <c r="AG16" s="23">
        <f t="shared" si="3"/>
        <v>-7857.6682528111323</v>
      </c>
      <c r="AH16" s="23">
        <f t="shared" si="3"/>
        <v>-31.446629226093663</v>
      </c>
      <c r="AI16" s="23">
        <f t="shared" si="3"/>
        <v>-34.190491324155808</v>
      </c>
      <c r="AJ16" s="23">
        <f t="shared" si="3"/>
        <v>-35.21620606388047</v>
      </c>
      <c r="AK16" s="23">
        <f t="shared" si="3"/>
        <v>-36.27269224579689</v>
      </c>
      <c r="AL16" s="23">
        <f t="shared" si="3"/>
        <v>-37.360873013170803</v>
      </c>
      <c r="AM16" s="23">
        <f t="shared" si="3"/>
        <v>-38.481699203565924</v>
      </c>
      <c r="AN16" s="23">
        <f t="shared" si="3"/>
        <v>-9667.0759675249756</v>
      </c>
      <c r="AO16" s="23">
        <f t="shared" si="3"/>
        <v>-42.011132738959915</v>
      </c>
      <c r="AP16" s="23">
        <f t="shared" si="3"/>
        <v>-45.665285478751471</v>
      </c>
      <c r="AQ16" s="23">
        <f t="shared" si="3"/>
        <v>-47.03524404311402</v>
      </c>
      <c r="AR16" s="23">
        <f t="shared" si="3"/>
        <v>-48.446301364407454</v>
      </c>
      <c r="AS16" s="23">
        <f t="shared" si="3"/>
        <v>-49.899690405339669</v>
      </c>
      <c r="AT16" s="23">
        <f t="shared" si="3"/>
        <v>-51.396681117499867</v>
      </c>
      <c r="AU16" s="23">
        <f t="shared" si="3"/>
        <v>-11893.475203854798</v>
      </c>
      <c r="AV16" s="23">
        <f t="shared" si="3"/>
        <v>-56.142778334107874</v>
      </c>
      <c r="AW16" s="23">
        <f t="shared" si="3"/>
        <v>-61.142459106636608</v>
      </c>
      <c r="AX16" s="23">
        <f t="shared" si="3"/>
        <v>-62.976732879835694</v>
      </c>
      <c r="AY16" s="23">
        <f t="shared" si="3"/>
        <v>-64.866034866230791</v>
      </c>
      <c r="AZ16" s="23">
        <f t="shared" si="3"/>
        <v>-66.812015912217703</v>
      </c>
      <c r="BA16" s="23">
        <f t="shared" si="3"/>
        <v>-68.816376389584235</v>
      </c>
      <c r="BB16" s="23">
        <f t="shared" si="3"/>
        <v>-14633.247412058754</v>
      </c>
      <c r="BC16" s="23">
        <f t="shared" si="3"/>
        <v>-75.207767315683128</v>
      </c>
      <c r="BD16" s="23">
        <f t="shared" si="3"/>
        <v>-81.978398190386827</v>
      </c>
      <c r="BE16" s="23">
        <f t="shared" si="3"/>
        <v>-84.437750136098444</v>
      </c>
      <c r="BF16" s="23">
        <f t="shared" si="3"/>
        <v>-86.970882640181415</v>
      </c>
      <c r="BG16" s="23">
        <f t="shared" si="3"/>
        <v>-89.580009119386844</v>
      </c>
      <c r="BH16" s="23">
        <f t="shared" si="3"/>
        <v>-92.267409392968432</v>
      </c>
      <c r="BI16" s="23">
        <f t="shared" si="3"/>
        <v>-18004.909463342097</v>
      </c>
      <c r="BJ16" s="23">
        <f t="shared" si="3"/>
        <v>-100.85470008373743</v>
      </c>
      <c r="BK16" s="23">
        <f t="shared" si="3"/>
        <v>-109.96978489171951</v>
      </c>
      <c r="BL16" s="23">
        <f t="shared" si="3"/>
        <v>-113.26887843847112</v>
      </c>
      <c r="BM16" s="23">
        <f t="shared" si="3"/>
        <v>-116.66694479162527</v>
      </c>
      <c r="BN16" s="23">
        <f t="shared" si="3"/>
        <v>-120.16695313537404</v>
      </c>
      <c r="BO16" s="23">
        <f t="shared" si="3"/>
        <v>-123.77196172943529</v>
      </c>
      <c r="BP16" s="23">
        <f t="shared" si="3"/>
        <v>-22154.371125180533</v>
      </c>
      <c r="BQ16" s="23">
        <f t="shared" si="3"/>
        <v>-135.28229707739771</v>
      </c>
      <c r="BR16" s="23">
        <f t="shared" si="3"/>
        <v>-147.4908297626277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1:93">
      <c r="B19" s="1" t="s">
        <v>14</v>
      </c>
      <c r="C19" s="1"/>
      <c r="E19" s="18">
        <f>SUM(G19:BR19)</f>
        <v>-2490141.5946489195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-126150.41036407666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-212445.60311251529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-353665.83014043607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-583246.33368480089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-954368.02716608357</v>
      </c>
      <c r="BR19" s="28">
        <v>0</v>
      </c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SUM(G20:BR20)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</row>
    <row r="21" spans="1:93" ht="16">
      <c r="B21" s="1" t="s">
        <v>16</v>
      </c>
      <c r="C21" s="1"/>
      <c r="E21" s="23">
        <f t="shared" ref="E21:BP21" si="4">SUM(E19:E20)</f>
        <v>-2490141.5946489195</v>
      </c>
      <c r="F21" s="1"/>
      <c r="G21" s="23">
        <f t="shared" si="4"/>
        <v>0</v>
      </c>
      <c r="H21" s="23">
        <f t="shared" si="4"/>
        <v>-69582.641667440999</v>
      </c>
      <c r="I21" s="23">
        <f t="shared" si="4"/>
        <v>-21644.736137686992</v>
      </c>
      <c r="J21" s="23">
        <f t="shared" si="4"/>
        <v>0</v>
      </c>
      <c r="K21" s="23">
        <f t="shared" si="4"/>
        <v>0</v>
      </c>
      <c r="L21" s="23">
        <f t="shared" si="4"/>
        <v>0</v>
      </c>
      <c r="M21" s="23">
        <f t="shared" si="4"/>
        <v>-16781.599524764813</v>
      </c>
      <c r="N21" s="23">
        <f t="shared" si="4"/>
        <v>0</v>
      </c>
      <c r="O21" s="23">
        <f t="shared" si="4"/>
        <v>0</v>
      </c>
      <c r="P21" s="23">
        <f t="shared" si="4"/>
        <v>0</v>
      </c>
      <c r="Q21" s="23">
        <f t="shared" si="4"/>
        <v>0</v>
      </c>
      <c r="R21" s="23">
        <f t="shared" si="4"/>
        <v>0</v>
      </c>
      <c r="S21" s="23">
        <f t="shared" si="4"/>
        <v>0</v>
      </c>
      <c r="T21" s="23">
        <f t="shared" si="4"/>
        <v>-28201.946820853926</v>
      </c>
      <c r="U21" s="23">
        <f t="shared" si="4"/>
        <v>0</v>
      </c>
      <c r="V21" s="23">
        <f t="shared" si="4"/>
        <v>0</v>
      </c>
      <c r="W21" s="23">
        <f t="shared" si="4"/>
        <v>0</v>
      </c>
      <c r="X21" s="23">
        <f t="shared" si="4"/>
        <v>0</v>
      </c>
      <c r="Y21" s="23">
        <f t="shared" si="4"/>
        <v>0</v>
      </c>
      <c r="Z21" s="23">
        <f t="shared" si="4"/>
        <v>0</v>
      </c>
      <c r="AA21" s="23">
        <f t="shared" si="4"/>
        <v>-46869.016455174984</v>
      </c>
      <c r="AB21" s="23">
        <f t="shared" si="4"/>
        <v>0</v>
      </c>
      <c r="AC21" s="23">
        <f t="shared" si="4"/>
        <v>0</v>
      </c>
      <c r="AD21" s="23">
        <f t="shared" si="4"/>
        <v>0</v>
      </c>
      <c r="AE21" s="23">
        <f t="shared" si="4"/>
        <v>0</v>
      </c>
      <c r="AF21" s="23">
        <f t="shared" si="4"/>
        <v>0</v>
      </c>
      <c r="AG21" s="23">
        <f t="shared" si="4"/>
        <v>0</v>
      </c>
      <c r="AH21" s="23">
        <f t="shared" si="4"/>
        <v>-77185.449575085586</v>
      </c>
      <c r="AI21" s="23">
        <f t="shared" si="4"/>
        <v>0</v>
      </c>
      <c r="AJ21" s="23">
        <f t="shared" si="4"/>
        <v>0</v>
      </c>
      <c r="AK21" s="23">
        <f t="shared" si="4"/>
        <v>0</v>
      </c>
      <c r="AL21" s="23">
        <f t="shared" si="4"/>
        <v>0</v>
      </c>
      <c r="AM21" s="23">
        <f t="shared" si="4"/>
        <v>0</v>
      </c>
      <c r="AN21" s="23">
        <f t="shared" si="4"/>
        <v>0</v>
      </c>
      <c r="AO21" s="23">
        <f t="shared" si="4"/>
        <v>-126150.41036407666</v>
      </c>
      <c r="AP21" s="23">
        <f t="shared" si="4"/>
        <v>0</v>
      </c>
      <c r="AQ21" s="23">
        <f t="shared" si="4"/>
        <v>0</v>
      </c>
      <c r="AR21" s="23">
        <f t="shared" si="4"/>
        <v>0</v>
      </c>
      <c r="AS21" s="23">
        <f t="shared" si="4"/>
        <v>0</v>
      </c>
      <c r="AT21" s="23">
        <f t="shared" si="4"/>
        <v>0</v>
      </c>
      <c r="AU21" s="23">
        <f t="shared" si="4"/>
        <v>0</v>
      </c>
      <c r="AV21" s="23">
        <f t="shared" si="4"/>
        <v>-212445.60311251529</v>
      </c>
      <c r="AW21" s="23">
        <f t="shared" si="4"/>
        <v>0</v>
      </c>
      <c r="AX21" s="23">
        <f t="shared" si="4"/>
        <v>0</v>
      </c>
      <c r="AY21" s="23">
        <f t="shared" si="4"/>
        <v>0</v>
      </c>
      <c r="AZ21" s="23">
        <f t="shared" si="4"/>
        <v>0</v>
      </c>
      <c r="BA21" s="23">
        <f t="shared" si="4"/>
        <v>0</v>
      </c>
      <c r="BB21" s="23">
        <f t="shared" si="4"/>
        <v>0</v>
      </c>
      <c r="BC21" s="23">
        <f t="shared" si="4"/>
        <v>-353665.83014043607</v>
      </c>
      <c r="BD21" s="23">
        <f t="shared" si="4"/>
        <v>0</v>
      </c>
      <c r="BE21" s="23">
        <f t="shared" si="4"/>
        <v>0</v>
      </c>
      <c r="BF21" s="23">
        <f t="shared" si="4"/>
        <v>0</v>
      </c>
      <c r="BG21" s="23">
        <f t="shared" si="4"/>
        <v>0</v>
      </c>
      <c r="BH21" s="23">
        <f t="shared" si="4"/>
        <v>0</v>
      </c>
      <c r="BI21" s="23">
        <f t="shared" si="4"/>
        <v>0</v>
      </c>
      <c r="BJ21" s="23">
        <f t="shared" si="4"/>
        <v>-583246.33368480089</v>
      </c>
      <c r="BK21" s="23">
        <f t="shared" si="4"/>
        <v>0</v>
      </c>
      <c r="BL21" s="23">
        <f t="shared" si="4"/>
        <v>0</v>
      </c>
      <c r="BM21" s="23">
        <f t="shared" si="4"/>
        <v>0</v>
      </c>
      <c r="BN21" s="23">
        <f t="shared" si="4"/>
        <v>0</v>
      </c>
      <c r="BO21" s="23">
        <f t="shared" si="4"/>
        <v>0</v>
      </c>
      <c r="BP21" s="23">
        <f t="shared" si="4"/>
        <v>0</v>
      </c>
      <c r="BQ21" s="23">
        <f t="shared" ref="BQ21:BR21" si="5">SUM(BQ19:BQ20)</f>
        <v>-954368.02716608357</v>
      </c>
      <c r="BR21" s="23">
        <f t="shared" si="5"/>
        <v>0</v>
      </c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SUM(G24:BR24)</f>
        <v>464828.29997742514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1786.1000455887704</v>
      </c>
      <c r="AM24" s="23">
        <v>1678.9340428534442</v>
      </c>
      <c r="AN24" s="23">
        <v>1578.1980002822372</v>
      </c>
      <c r="AO24" s="23">
        <v>2468.4109543569716</v>
      </c>
      <c r="AP24" s="23">
        <v>3305.2111311872213</v>
      </c>
      <c r="AQ24" s="23">
        <v>3106.898463315988</v>
      </c>
      <c r="AR24" s="23">
        <v>2920.4845555170291</v>
      </c>
      <c r="AS24" s="23">
        <v>2745.2554821860076</v>
      </c>
      <c r="AT24" s="23">
        <v>2580.5401532548472</v>
      </c>
      <c r="AU24" s="23">
        <v>2425.7077440595563</v>
      </c>
      <c r="AV24" s="23">
        <v>3938.8099154751321</v>
      </c>
      <c r="AW24" s="23">
        <v>5361.1259566057743</v>
      </c>
      <c r="AX24" s="23">
        <v>5039.4583992094276</v>
      </c>
      <c r="AY24" s="23">
        <v>4737.0908952568607</v>
      </c>
      <c r="AZ24" s="23">
        <v>4452.8654415414494</v>
      </c>
      <c r="BA24" s="23">
        <v>4185.6935150489635</v>
      </c>
      <c r="BB24" s="23">
        <v>3934.5519041460257</v>
      </c>
      <c r="BC24" s="23">
        <v>6459.6841221119421</v>
      </c>
      <c r="BD24" s="23">
        <v>8833.308406999904</v>
      </c>
      <c r="BE24" s="23">
        <v>8303.3099025799111</v>
      </c>
      <c r="BF24" s="23">
        <v>7805.1113084251165</v>
      </c>
      <c r="BG24" s="23">
        <v>7336.8046299196085</v>
      </c>
      <c r="BH24" s="23">
        <v>6896.5963521244321</v>
      </c>
      <c r="BI24" s="23">
        <v>6482.8005709969657</v>
      </c>
      <c r="BJ24" s="23">
        <v>10647.461271313061</v>
      </c>
      <c r="BK24" s="23">
        <v>14562.242329610192</v>
      </c>
      <c r="BL24" s="23">
        <v>13688.507789833578</v>
      </c>
      <c r="BM24" s="23">
        <v>12867.197322443564</v>
      </c>
      <c r="BN24" s="23">
        <v>12095.165483096951</v>
      </c>
      <c r="BO24" s="23">
        <v>11369.455554111135</v>
      </c>
      <c r="BP24" s="23">
        <v>10687.288220864468</v>
      </c>
      <c r="BQ24" s="23">
        <v>17497.169641738263</v>
      </c>
      <c r="BR24" s="23">
        <v>215086.12359623681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93">
      <c r="B27" s="30" t="s">
        <v>19</v>
      </c>
      <c r="C27" s="1"/>
      <c r="E27" s="18">
        <f>SUM(G27:BR27)</f>
        <v>-19008.925780312537</v>
      </c>
      <c r="F27" s="1"/>
      <c r="G27" s="19">
        <f>G16*G35</f>
        <v>0</v>
      </c>
      <c r="H27" s="19">
        <f>H16*H35</f>
        <v>-2748.5420536584884</v>
      </c>
      <c r="I27" s="19">
        <f t="shared" ref="I27:BR27" si="6">I16*I35</f>
        <v>-109.65287720933279</v>
      </c>
      <c r="J27" s="19">
        <f t="shared" si="6"/>
        <v>-10.292901508893582</v>
      </c>
      <c r="K27" s="19">
        <f t="shared" si="6"/>
        <v>-10.025237403461361</v>
      </c>
      <c r="L27" s="19">
        <f t="shared" si="6"/>
        <v>-3281.7158152308484</v>
      </c>
      <c r="M27" s="19">
        <f t="shared" si="6"/>
        <v>-9.7669978951246517</v>
      </c>
      <c r="N27" s="19">
        <f t="shared" si="6"/>
        <v>-10.010404496794564</v>
      </c>
      <c r="O27" s="19">
        <f t="shared" si="6"/>
        <v>-9.7500866493601901</v>
      </c>
      <c r="P27" s="19">
        <f t="shared" si="6"/>
        <v>-9.4965382967763574</v>
      </c>
      <c r="Q27" s="19">
        <f t="shared" si="6"/>
        <v>-9.2495834001698789</v>
      </c>
      <c r="R27" s="19">
        <f t="shared" si="6"/>
        <v>-9.0090504985106126</v>
      </c>
      <c r="S27" s="19">
        <f t="shared" si="6"/>
        <v>-2729.6258329456159</v>
      </c>
      <c r="T27" s="19">
        <f t="shared" si="6"/>
        <v>-8.7848740992998096</v>
      </c>
      <c r="U27" s="19">
        <f t="shared" si="6"/>
        <v>-9.0187044445222817</v>
      </c>
      <c r="V27" s="19">
        <f t="shared" si="6"/>
        <v>-8.7841754873361193</v>
      </c>
      <c r="W27" s="19">
        <f t="shared" si="6"/>
        <v>-8.5557453919207607</v>
      </c>
      <c r="X27" s="19">
        <f t="shared" si="6"/>
        <v>-8.3332555590339314</v>
      </c>
      <c r="Y27" s="19">
        <f t="shared" si="6"/>
        <v>-8.1165515137635449</v>
      </c>
      <c r="Z27" s="19">
        <f t="shared" si="6"/>
        <v>-2270.4790531088488</v>
      </c>
      <c r="AA27" s="19">
        <f t="shared" si="6"/>
        <v>-7.910135964931194</v>
      </c>
      <c r="AB27" s="19">
        <f t="shared" si="6"/>
        <v>-8.1378649045330658</v>
      </c>
      <c r="AC27" s="19">
        <f t="shared" si="6"/>
        <v>-7.9262419401125852</v>
      </c>
      <c r="AD27" s="19">
        <f t="shared" si="6"/>
        <v>-7.7201221733484298</v>
      </c>
      <c r="AE27" s="19">
        <f t="shared" si="6"/>
        <v>-7.5193624950816824</v>
      </c>
      <c r="AF27" s="19">
        <f t="shared" si="6"/>
        <v>-7.3238235176682096</v>
      </c>
      <c r="AG27" s="19">
        <f t="shared" si="6"/>
        <v>-1888.6178930735618</v>
      </c>
      <c r="AH27" s="19">
        <f t="shared" si="6"/>
        <v>-7.1473349447073451</v>
      </c>
      <c r="AI27" s="19">
        <f t="shared" si="6"/>
        <v>-7.348437426947295</v>
      </c>
      <c r="AJ27" s="19">
        <f t="shared" si="6"/>
        <v>-7.1573433094616652</v>
      </c>
      <c r="AK27" s="19">
        <f t="shared" si="6"/>
        <v>-6.9712185425489501</v>
      </c>
      <c r="AL27" s="19">
        <f t="shared" si="6"/>
        <v>-6.7899338995985046</v>
      </c>
      <c r="AM27" s="19">
        <f t="shared" si="6"/>
        <v>-6.6133635145025611</v>
      </c>
      <c r="AN27" s="19">
        <f t="shared" si="6"/>
        <v>-1571.0243265294796</v>
      </c>
      <c r="AO27" s="19">
        <f t="shared" si="6"/>
        <v>-6.4561229716539685</v>
      </c>
      <c r="AP27" s="19">
        <f t="shared" si="6"/>
        <v>-6.6361043022317698</v>
      </c>
      <c r="AQ27" s="19">
        <f t="shared" si="6"/>
        <v>-6.4635342139940644</v>
      </c>
      <c r="AR27" s="19">
        <f t="shared" si="6"/>
        <v>-6.2954517639847634</v>
      </c>
      <c r="AS27" s="19">
        <f t="shared" si="6"/>
        <v>-6.1317402523917783</v>
      </c>
      <c r="AT27" s="19">
        <f t="shared" si="6"/>
        <v>-5.9722860141499119</v>
      </c>
      <c r="AU27" s="19">
        <f t="shared" si="6"/>
        <v>-1306.8746011213366</v>
      </c>
      <c r="AV27" s="19">
        <f t="shared" si="6"/>
        <v>-5.8336271851736106</v>
      </c>
      <c r="AW27" s="19">
        <f t="shared" si="6"/>
        <v>-6.0076869713242385</v>
      </c>
      <c r="AX27" s="19">
        <f t="shared" si="6"/>
        <v>-5.8514587049304625</v>
      </c>
      <c r="AY27" s="19">
        <f t="shared" si="6"/>
        <v>-5.6992931121308539</v>
      </c>
      <c r="AZ27" s="19">
        <f t="shared" si="6"/>
        <v>-5.5510845442030998</v>
      </c>
      <c r="BA27" s="19">
        <f t="shared" si="6"/>
        <v>-5.406730099791198</v>
      </c>
      <c r="BB27" s="19">
        <f t="shared" si="6"/>
        <v>-1087.1844431457114</v>
      </c>
      <c r="BC27" s="19">
        <f t="shared" si="6"/>
        <v>-5.2837813032803593</v>
      </c>
      <c r="BD27" s="19">
        <f t="shared" si="6"/>
        <v>-5.4462953587332192</v>
      </c>
      <c r="BE27" s="19">
        <f t="shared" si="6"/>
        <v>-5.3046659286006772</v>
      </c>
      <c r="BF27" s="19">
        <f t="shared" si="6"/>
        <v>-5.1667195332942777</v>
      </c>
      <c r="BG27" s="19">
        <f t="shared" si="6"/>
        <v>-5.0323603964946617</v>
      </c>
      <c r="BH27" s="19">
        <f t="shared" si="6"/>
        <v>-4.9014952325196219</v>
      </c>
      <c r="BI27" s="19">
        <f t="shared" si="6"/>
        <v>-904.46303756552834</v>
      </c>
      <c r="BJ27" s="19">
        <f t="shared" si="6"/>
        <v>-4.7908839129543548</v>
      </c>
      <c r="BK27" s="19">
        <f t="shared" si="6"/>
        <v>-4.9398357056550282</v>
      </c>
      <c r="BL27" s="19">
        <f t="shared" si="6"/>
        <v>-4.8113766211108082</v>
      </c>
      <c r="BM27" s="19">
        <f t="shared" si="6"/>
        <v>-4.6862580801362954</v>
      </c>
      <c r="BN27" s="19">
        <f t="shared" si="6"/>
        <v>-4.5643932128041458</v>
      </c>
      <c r="BO27" s="19">
        <f t="shared" si="6"/>
        <v>-4.4456974082158585</v>
      </c>
      <c r="BP27" s="19">
        <f t="shared" si="6"/>
        <v>-752.48297044690014</v>
      </c>
      <c r="BQ27" s="19">
        <f t="shared" si="6"/>
        <v>-4.3450806513072031</v>
      </c>
      <c r="BR27" s="19">
        <f t="shared" si="6"/>
        <v>-4.4796235174082151</v>
      </c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SUM(G28:BR28)</f>
        <v>-271893.16653741529</v>
      </c>
      <c r="F28" s="1"/>
      <c r="G28" s="19">
        <f>G21*G35</f>
        <v>0</v>
      </c>
      <c r="H28" s="19">
        <f>H21*H35</f>
        <v>-67664.476234815491</v>
      </c>
      <c r="I28" s="19">
        <f t="shared" ref="I28:BR28" si="7">I21*I35</f>
        <v>-19903.604429931496</v>
      </c>
      <c r="J28" s="19">
        <f t="shared" si="7"/>
        <v>0</v>
      </c>
      <c r="K28" s="19">
        <f t="shared" si="7"/>
        <v>0</v>
      </c>
      <c r="L28" s="19">
        <f t="shared" si="7"/>
        <v>0</v>
      </c>
      <c r="M28" s="19">
        <f t="shared" si="7"/>
        <v>-12339.321635115031</v>
      </c>
      <c r="N28" s="19">
        <f t="shared" si="7"/>
        <v>0</v>
      </c>
      <c r="O28" s="19">
        <f t="shared" si="7"/>
        <v>0</v>
      </c>
      <c r="P28" s="19">
        <f t="shared" si="7"/>
        <v>0</v>
      </c>
      <c r="Q28" s="19">
        <f t="shared" si="7"/>
        <v>0</v>
      </c>
      <c r="R28" s="19">
        <f t="shared" si="7"/>
        <v>0</v>
      </c>
      <c r="S28" s="19">
        <f t="shared" si="7"/>
        <v>0</v>
      </c>
      <c r="T28" s="19">
        <f t="shared" si="7"/>
        <v>-14020.851473445042</v>
      </c>
      <c r="U28" s="19">
        <f t="shared" si="7"/>
        <v>0</v>
      </c>
      <c r="V28" s="19">
        <f t="shared" si="7"/>
        <v>0</v>
      </c>
      <c r="W28" s="19">
        <f t="shared" si="7"/>
        <v>0</v>
      </c>
      <c r="X28" s="19">
        <f t="shared" si="7"/>
        <v>0</v>
      </c>
      <c r="Y28" s="19">
        <f t="shared" si="7"/>
        <v>0</v>
      </c>
      <c r="Z28" s="19">
        <f t="shared" si="7"/>
        <v>0</v>
      </c>
      <c r="AA28" s="19">
        <f t="shared" si="7"/>
        <v>-15755.003610738797</v>
      </c>
      <c r="AB28" s="19">
        <f t="shared" si="7"/>
        <v>0</v>
      </c>
      <c r="AC28" s="19">
        <f t="shared" si="7"/>
        <v>0</v>
      </c>
      <c r="AD28" s="19">
        <f t="shared" si="7"/>
        <v>0</v>
      </c>
      <c r="AE28" s="19">
        <f t="shared" si="7"/>
        <v>0</v>
      </c>
      <c r="AF28" s="19">
        <f t="shared" si="7"/>
        <v>0</v>
      </c>
      <c r="AG28" s="19">
        <f t="shared" si="7"/>
        <v>0</v>
      </c>
      <c r="AH28" s="19">
        <f t="shared" si="7"/>
        <v>-17543.065013568867</v>
      </c>
      <c r="AI28" s="19">
        <f t="shared" si="7"/>
        <v>0</v>
      </c>
      <c r="AJ28" s="19">
        <f t="shared" si="7"/>
        <v>0</v>
      </c>
      <c r="AK28" s="19">
        <f t="shared" si="7"/>
        <v>0</v>
      </c>
      <c r="AL28" s="19">
        <f t="shared" si="7"/>
        <v>0</v>
      </c>
      <c r="AM28" s="19">
        <f t="shared" si="7"/>
        <v>0</v>
      </c>
      <c r="AN28" s="19">
        <f t="shared" si="7"/>
        <v>0</v>
      </c>
      <c r="AO28" s="19">
        <f t="shared" si="7"/>
        <v>-19386.350929781038</v>
      </c>
      <c r="AP28" s="19">
        <f t="shared" si="7"/>
        <v>0</v>
      </c>
      <c r="AQ28" s="19">
        <f t="shared" si="7"/>
        <v>0</v>
      </c>
      <c r="AR28" s="19">
        <f t="shared" si="7"/>
        <v>0</v>
      </c>
      <c r="AS28" s="19">
        <f t="shared" si="7"/>
        <v>0</v>
      </c>
      <c r="AT28" s="19">
        <f t="shared" si="7"/>
        <v>0</v>
      </c>
      <c r="AU28" s="19">
        <f t="shared" si="7"/>
        <v>0</v>
      </c>
      <c r="AV28" s="19">
        <f t="shared" si="7"/>
        <v>-22074.583454215259</v>
      </c>
      <c r="AW28" s="19">
        <f t="shared" si="7"/>
        <v>0</v>
      </c>
      <c r="AX28" s="19">
        <f t="shared" si="7"/>
        <v>0</v>
      </c>
      <c r="AY28" s="19">
        <f t="shared" si="7"/>
        <v>0</v>
      </c>
      <c r="AZ28" s="19">
        <f t="shared" si="7"/>
        <v>0</v>
      </c>
      <c r="BA28" s="19">
        <f t="shared" si="7"/>
        <v>0</v>
      </c>
      <c r="BB28" s="19">
        <f t="shared" si="7"/>
        <v>0</v>
      </c>
      <c r="BC28" s="19">
        <f t="shared" si="7"/>
        <v>-24847.073216006556</v>
      </c>
      <c r="BD28" s="19">
        <f t="shared" si="7"/>
        <v>0</v>
      </c>
      <c r="BE28" s="19">
        <f t="shared" si="7"/>
        <v>0</v>
      </c>
      <c r="BF28" s="19">
        <f t="shared" si="7"/>
        <v>0</v>
      </c>
      <c r="BG28" s="19">
        <f t="shared" si="7"/>
        <v>0</v>
      </c>
      <c r="BH28" s="19">
        <f t="shared" si="7"/>
        <v>0</v>
      </c>
      <c r="BI28" s="19">
        <f t="shared" si="7"/>
        <v>0</v>
      </c>
      <c r="BJ28" s="19">
        <f t="shared" si="7"/>
        <v>-27705.85282609639</v>
      </c>
      <c r="BK28" s="19">
        <f t="shared" si="7"/>
        <v>0</v>
      </c>
      <c r="BL28" s="19">
        <f t="shared" si="7"/>
        <v>0</v>
      </c>
      <c r="BM28" s="19">
        <f t="shared" si="7"/>
        <v>0</v>
      </c>
      <c r="BN28" s="19">
        <f t="shared" si="7"/>
        <v>0</v>
      </c>
      <c r="BO28" s="19">
        <f t="shared" si="7"/>
        <v>0</v>
      </c>
      <c r="BP28" s="19">
        <f t="shared" si="7"/>
        <v>0</v>
      </c>
      <c r="BQ28" s="19">
        <f t="shared" si="7"/>
        <v>-30652.983713701331</v>
      </c>
      <c r="BR28" s="19">
        <f t="shared" si="7"/>
        <v>0</v>
      </c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SUM(G29:BR29)</f>
        <v>37505.704901714678</v>
      </c>
      <c r="F29" s="1"/>
      <c r="G29" s="19">
        <f>G24*G35</f>
        <v>0</v>
      </c>
      <c r="H29" s="19">
        <f>H24*H35</f>
        <v>1056.5652469558395</v>
      </c>
      <c r="I29" s="19">
        <f t="shared" ref="I29:BR29" si="8">I24*I35</f>
        <v>1249.9593176849251</v>
      </c>
      <c r="J29" s="19">
        <f t="shared" si="8"/>
        <v>1111.0749490532664</v>
      </c>
      <c r="K29" s="19">
        <f t="shared" si="8"/>
        <v>987.62217693623677</v>
      </c>
      <c r="L29" s="19">
        <f t="shared" si="8"/>
        <v>877.88637949887698</v>
      </c>
      <c r="M29" s="19">
        <f t="shared" si="8"/>
        <v>876.68128430749414</v>
      </c>
      <c r="N29" s="19">
        <f t="shared" si="8"/>
        <v>870.37186109985078</v>
      </c>
      <c r="O29" s="19">
        <f t="shared" si="8"/>
        <v>773.66387653320066</v>
      </c>
      <c r="P29" s="19">
        <f t="shared" si="8"/>
        <v>687.70122358506728</v>
      </c>
      <c r="Q29" s="19">
        <f t="shared" si="8"/>
        <v>611.28997652005955</v>
      </c>
      <c r="R29" s="19">
        <f t="shared" si="8"/>
        <v>543.36886801783066</v>
      </c>
      <c r="S29" s="19">
        <f t="shared" si="8"/>
        <v>482.99454934918288</v>
      </c>
      <c r="T29" s="19">
        <f t="shared" si="8"/>
        <v>538.79467517750027</v>
      </c>
      <c r="U29" s="19">
        <f t="shared" si="8"/>
        <v>582.44272485481383</v>
      </c>
      <c r="V29" s="19">
        <f t="shared" si="8"/>
        <v>517.7268665376123</v>
      </c>
      <c r="W29" s="19">
        <f t="shared" si="8"/>
        <v>460.20165914454412</v>
      </c>
      <c r="X29" s="19">
        <f t="shared" si="8"/>
        <v>409.06814146181699</v>
      </c>
      <c r="Y29" s="19">
        <f t="shared" si="8"/>
        <v>363.6161257438373</v>
      </c>
      <c r="Z29" s="19">
        <f t="shared" si="8"/>
        <v>323.21433399452201</v>
      </c>
      <c r="AA29" s="19">
        <f t="shared" si="8"/>
        <v>410.3070106403332</v>
      </c>
      <c r="AB29" s="19">
        <f t="shared" si="8"/>
        <v>481.0344873994265</v>
      </c>
      <c r="AC29" s="19">
        <f t="shared" si="8"/>
        <v>427.58621102171247</v>
      </c>
      <c r="AD29" s="19">
        <f t="shared" si="8"/>
        <v>380.07663201929989</v>
      </c>
      <c r="AE29" s="19">
        <f t="shared" si="8"/>
        <v>337.84589512826659</v>
      </c>
      <c r="AF29" s="19">
        <f t="shared" si="8"/>
        <v>300.30746233623682</v>
      </c>
      <c r="AG29" s="19">
        <f t="shared" si="8"/>
        <v>266.93996652109945</v>
      </c>
      <c r="AH29" s="19">
        <f t="shared" si="8"/>
        <v>374.24543461626126</v>
      </c>
      <c r="AI29" s="19">
        <f t="shared" si="8"/>
        <v>462.18077816980565</v>
      </c>
      <c r="AJ29" s="19">
        <f t="shared" si="8"/>
        <v>410.82735837316051</v>
      </c>
      <c r="AK29" s="19">
        <f t="shared" si="8"/>
        <v>365.17987410947597</v>
      </c>
      <c r="AL29" s="19">
        <f t="shared" si="8"/>
        <v>324.60433254175638</v>
      </c>
      <c r="AM29" s="19">
        <f t="shared" si="8"/>
        <v>288.53718448156121</v>
      </c>
      <c r="AN29" s="19">
        <f t="shared" si="8"/>
        <v>256.47749731694324</v>
      </c>
      <c r="AO29" s="19">
        <f t="shared" si="8"/>
        <v>379.33670498551953</v>
      </c>
      <c r="AP29" s="19">
        <f t="shared" si="8"/>
        <v>480.31509225233776</v>
      </c>
      <c r="AQ29" s="19">
        <f t="shared" si="8"/>
        <v>426.94674866874465</v>
      </c>
      <c r="AR29" s="19">
        <f t="shared" si="8"/>
        <v>379.50822103888419</v>
      </c>
      <c r="AS29" s="19">
        <f t="shared" si="8"/>
        <v>337.34064092345261</v>
      </c>
      <c r="AT29" s="19">
        <f t="shared" si="8"/>
        <v>299.85834748751341</v>
      </c>
      <c r="AU29" s="19">
        <f t="shared" si="8"/>
        <v>266.54075332223414</v>
      </c>
      <c r="AV29" s="19">
        <f t="shared" si="8"/>
        <v>409.26988798820764</v>
      </c>
      <c r="AW29" s="19">
        <f t="shared" si="8"/>
        <v>526.76923747793364</v>
      </c>
      <c r="AX29" s="19">
        <f t="shared" si="8"/>
        <v>468.23932220260758</v>
      </c>
      <c r="AY29" s="19">
        <f t="shared" si="8"/>
        <v>416.21273084676216</v>
      </c>
      <c r="AZ29" s="19">
        <f t="shared" si="8"/>
        <v>369.96687186378858</v>
      </c>
      <c r="BA29" s="19">
        <f t="shared" si="8"/>
        <v>328.85944165670099</v>
      </c>
      <c r="BB29" s="19">
        <f t="shared" si="8"/>
        <v>292.31950369484537</v>
      </c>
      <c r="BC29" s="19">
        <f t="shared" si="8"/>
        <v>453.83022801681557</v>
      </c>
      <c r="BD29" s="19">
        <f t="shared" si="8"/>
        <v>586.84736029575379</v>
      </c>
      <c r="BE29" s="19">
        <f t="shared" si="8"/>
        <v>521.64209804067002</v>
      </c>
      <c r="BF29" s="19">
        <f t="shared" si="8"/>
        <v>463.68186492503997</v>
      </c>
      <c r="BG29" s="19">
        <f t="shared" si="8"/>
        <v>412.16165771114657</v>
      </c>
      <c r="BH29" s="19">
        <f t="shared" si="8"/>
        <v>366.36591796546361</v>
      </c>
      <c r="BI29" s="19">
        <f t="shared" si="8"/>
        <v>325.65859374707873</v>
      </c>
      <c r="BJ29" s="19">
        <f t="shared" si="8"/>
        <v>505.78456805865437</v>
      </c>
      <c r="BK29" s="19">
        <f t="shared" si="8"/>
        <v>654.13499430811419</v>
      </c>
      <c r="BL29" s="19">
        <f t="shared" si="8"/>
        <v>581.45332827387915</v>
      </c>
      <c r="BM29" s="19">
        <f t="shared" si="8"/>
        <v>516.84740291011474</v>
      </c>
      <c r="BN29" s="19">
        <f t="shared" si="8"/>
        <v>459.41991369787968</v>
      </c>
      <c r="BO29" s="19">
        <f t="shared" si="8"/>
        <v>408.37325662033749</v>
      </c>
      <c r="BP29" s="19">
        <f t="shared" si="8"/>
        <v>362.99845032918887</v>
      </c>
      <c r="BQ29" s="19">
        <f t="shared" si="8"/>
        <v>561.98493746347583</v>
      </c>
      <c r="BR29" s="19">
        <f t="shared" si="8"/>
        <v>6532.6424638097224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BP30" si="9">SUM(E27:E29)</f>
        <v>-253396.38741601317</v>
      </c>
      <c r="F30" s="1"/>
      <c r="G30" s="23">
        <f t="shared" si="9"/>
        <v>0</v>
      </c>
      <c r="H30" s="23">
        <f t="shared" si="9"/>
        <v>-69356.453041518136</v>
      </c>
      <c r="I30" s="23">
        <f t="shared" si="9"/>
        <v>-18763.297989455903</v>
      </c>
      <c r="J30" s="23">
        <f t="shared" si="9"/>
        <v>1100.7820475443727</v>
      </c>
      <c r="K30" s="23">
        <f t="shared" si="9"/>
        <v>977.59693953277542</v>
      </c>
      <c r="L30" s="23">
        <f t="shared" si="9"/>
        <v>-2403.8294357319714</v>
      </c>
      <c r="M30" s="23">
        <f t="shared" si="9"/>
        <v>-11472.407348702662</v>
      </c>
      <c r="N30" s="23">
        <f t="shared" si="9"/>
        <v>860.36145660305624</v>
      </c>
      <c r="O30" s="23">
        <f t="shared" si="9"/>
        <v>763.91378988384042</v>
      </c>
      <c r="P30" s="23">
        <f t="shared" si="9"/>
        <v>678.20468528829088</v>
      </c>
      <c r="Q30" s="23">
        <f t="shared" si="9"/>
        <v>602.0403931198897</v>
      </c>
      <c r="R30" s="23">
        <f t="shared" si="9"/>
        <v>534.35981751932002</v>
      </c>
      <c r="S30" s="23">
        <f t="shared" si="9"/>
        <v>-2246.6312835964331</v>
      </c>
      <c r="T30" s="23">
        <f t="shared" si="9"/>
        <v>-13490.841672366842</v>
      </c>
      <c r="U30" s="23">
        <f t="shared" si="9"/>
        <v>573.42402041029152</v>
      </c>
      <c r="V30" s="23">
        <f t="shared" si="9"/>
        <v>508.94269105027615</v>
      </c>
      <c r="W30" s="23">
        <f t="shared" si="9"/>
        <v>451.64591375262336</v>
      </c>
      <c r="X30" s="23">
        <f t="shared" si="9"/>
        <v>400.73488590278305</v>
      </c>
      <c r="Y30" s="23">
        <f t="shared" si="9"/>
        <v>355.49957423007373</v>
      </c>
      <c r="Z30" s="23">
        <f t="shared" si="9"/>
        <v>-1947.2647191143269</v>
      </c>
      <c r="AA30" s="23">
        <f t="shared" si="9"/>
        <v>-15352.606736063393</v>
      </c>
      <c r="AB30" s="23">
        <f t="shared" si="9"/>
        <v>472.89662249489345</v>
      </c>
      <c r="AC30" s="23">
        <f t="shared" si="9"/>
        <v>419.65996908159991</v>
      </c>
      <c r="AD30" s="23">
        <f t="shared" si="9"/>
        <v>372.35650984595145</v>
      </c>
      <c r="AE30" s="23">
        <f t="shared" si="9"/>
        <v>330.32653263318491</v>
      </c>
      <c r="AF30" s="23">
        <f t="shared" si="9"/>
        <v>292.98363881856864</v>
      </c>
      <c r="AG30" s="23">
        <f t="shared" si="9"/>
        <v>-1621.6779265524624</v>
      </c>
      <c r="AH30" s="23">
        <f t="shared" si="9"/>
        <v>-17175.966913897311</v>
      </c>
      <c r="AI30" s="23">
        <f t="shared" si="9"/>
        <v>454.83234074285838</v>
      </c>
      <c r="AJ30" s="23">
        <f t="shared" si="9"/>
        <v>403.67001506369883</v>
      </c>
      <c r="AK30" s="23">
        <f t="shared" si="9"/>
        <v>358.20865556692701</v>
      </c>
      <c r="AL30" s="23">
        <f t="shared" si="9"/>
        <v>317.81439864215787</v>
      </c>
      <c r="AM30" s="23">
        <f t="shared" si="9"/>
        <v>281.92382096705865</v>
      </c>
      <c r="AN30" s="23">
        <f t="shared" si="9"/>
        <v>-1314.5468292125363</v>
      </c>
      <c r="AO30" s="23">
        <f t="shared" si="9"/>
        <v>-19013.470347767172</v>
      </c>
      <c r="AP30" s="23">
        <f t="shared" si="9"/>
        <v>473.67898795010598</v>
      </c>
      <c r="AQ30" s="23">
        <f t="shared" si="9"/>
        <v>420.48321445475057</v>
      </c>
      <c r="AR30" s="23">
        <f t="shared" si="9"/>
        <v>373.21276927489941</v>
      </c>
      <c r="AS30" s="23">
        <f t="shared" si="9"/>
        <v>331.20890067106086</v>
      </c>
      <c r="AT30" s="23">
        <f t="shared" si="9"/>
        <v>293.8860614733635</v>
      </c>
      <c r="AU30" s="23">
        <f t="shared" si="9"/>
        <v>-1040.3338477991024</v>
      </c>
      <c r="AV30" s="23">
        <f t="shared" si="9"/>
        <v>-21671.147193412224</v>
      </c>
      <c r="AW30" s="23">
        <f t="shared" si="9"/>
        <v>520.76155050660941</v>
      </c>
      <c r="AX30" s="23">
        <f t="shared" si="9"/>
        <v>462.38786349767713</v>
      </c>
      <c r="AY30" s="23">
        <f t="shared" si="9"/>
        <v>410.51343773463128</v>
      </c>
      <c r="AZ30" s="23">
        <f t="shared" si="9"/>
        <v>364.41578731958549</v>
      </c>
      <c r="BA30" s="23">
        <f t="shared" si="9"/>
        <v>323.45271155690978</v>
      </c>
      <c r="BB30" s="23">
        <f t="shared" si="9"/>
        <v>-794.86493945086602</v>
      </c>
      <c r="BC30" s="23">
        <f t="shared" si="9"/>
        <v>-24398.526769293021</v>
      </c>
      <c r="BD30" s="23">
        <f t="shared" si="9"/>
        <v>581.40106493702058</v>
      </c>
      <c r="BE30" s="23">
        <f t="shared" si="9"/>
        <v>516.33743211206934</v>
      </c>
      <c r="BF30" s="23">
        <f t="shared" si="9"/>
        <v>458.5151453917457</v>
      </c>
      <c r="BG30" s="23">
        <f t="shared" si="9"/>
        <v>407.12929731465192</v>
      </c>
      <c r="BH30" s="23">
        <f t="shared" si="9"/>
        <v>361.464422732944</v>
      </c>
      <c r="BI30" s="23">
        <f t="shared" si="9"/>
        <v>-578.80444381844961</v>
      </c>
      <c r="BJ30" s="23">
        <f t="shared" si="9"/>
        <v>-27204.859141950692</v>
      </c>
      <c r="BK30" s="23">
        <f t="shared" si="9"/>
        <v>649.19515860245917</v>
      </c>
      <c r="BL30" s="23">
        <f t="shared" si="9"/>
        <v>576.6419516527684</v>
      </c>
      <c r="BM30" s="23">
        <f t="shared" si="9"/>
        <v>512.16114482997841</v>
      </c>
      <c r="BN30" s="23">
        <f t="shared" si="9"/>
        <v>454.85552048507554</v>
      </c>
      <c r="BO30" s="23">
        <f t="shared" si="9"/>
        <v>403.92755921212165</v>
      </c>
      <c r="BP30" s="23">
        <f t="shared" si="9"/>
        <v>-389.48452011771127</v>
      </c>
      <c r="BQ30" s="23">
        <f t="shared" ref="BQ30:BR30" si="10">SUM(BQ27:BQ29)</f>
        <v>-30095.343856889162</v>
      </c>
      <c r="BR30" s="23">
        <f t="shared" si="10"/>
        <v>6528.1628402923143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70">
      <c r="B33" s="35" t="s">
        <v>23</v>
      </c>
      <c r="C33" s="1"/>
      <c r="E33" s="36">
        <f>SUM(G30:BR30)</f>
        <v>-253396.38741601308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70" s="39" customFormat="1">
      <c r="A35" s="38"/>
      <c r="B35" s="2" t="s">
        <v>24</v>
      </c>
      <c r="C35" s="38"/>
      <c r="E35" s="40"/>
      <c r="F35" s="38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11">I35/(1+0.0575)^1</f>
        <v>0.8695590109172957</v>
      </c>
      <c r="K35" s="43">
        <f t="shared" si="11"/>
        <v>0.82227802450808096</v>
      </c>
      <c r="L35" s="43">
        <f t="shared" si="11"/>
        <v>0.77756787187525378</v>
      </c>
      <c r="M35" s="43">
        <f t="shared" si="11"/>
        <v>0.73528876773073637</v>
      </c>
      <c r="N35" s="43">
        <f t="shared" si="11"/>
        <v>0.69530852740495153</v>
      </c>
      <c r="O35" s="43">
        <f t="shared" si="11"/>
        <v>0.65750215357442221</v>
      </c>
      <c r="P35" s="43">
        <f t="shared" si="11"/>
        <v>0.62175144546044647</v>
      </c>
      <c r="Q35" s="43">
        <f t="shared" si="11"/>
        <v>0.58794462927701785</v>
      </c>
      <c r="R35" s="43">
        <f t="shared" si="11"/>
        <v>0.55597600877259368</v>
      </c>
      <c r="S35" s="43">
        <f t="shared" si="11"/>
        <v>0.52574563477313818</v>
      </c>
      <c r="T35" s="43">
        <f t="shared" si="11"/>
        <v>0.49715899269327485</v>
      </c>
      <c r="U35" s="43">
        <f t="shared" si="11"/>
        <v>0.47012670703855775</v>
      </c>
      <c r="V35" s="43">
        <f t="shared" si="11"/>
        <v>0.44456426197499543</v>
      </c>
      <c r="W35" s="43">
        <f t="shared" si="11"/>
        <v>0.42039173709219424</v>
      </c>
      <c r="X35" s="43">
        <f t="shared" si="11"/>
        <v>0.39753355753398978</v>
      </c>
      <c r="Y35" s="43">
        <f t="shared" si="11"/>
        <v>0.37591825771535675</v>
      </c>
      <c r="Z35" s="43">
        <f t="shared" si="11"/>
        <v>0.35547825788686216</v>
      </c>
      <c r="AA35" s="43">
        <f t="shared" si="11"/>
        <v>0.33614965284809656</v>
      </c>
      <c r="AB35" s="43">
        <f t="shared" si="11"/>
        <v>0.31787201214950028</v>
      </c>
      <c r="AC35" s="43">
        <f t="shared" si="11"/>
        <v>0.30058819115791985</v>
      </c>
      <c r="AD35" s="43">
        <f t="shared" si="11"/>
        <v>0.28424415239519607</v>
      </c>
      <c r="AE35" s="43">
        <f t="shared" si="11"/>
        <v>0.26878879659120192</v>
      </c>
      <c r="AF35" s="43">
        <f t="shared" si="11"/>
        <v>0.25417380292312236</v>
      </c>
      <c r="AG35" s="43">
        <f t="shared" si="11"/>
        <v>0.24035347794148684</v>
      </c>
      <c r="AH35" s="43">
        <f t="shared" si="11"/>
        <v>0.22728461271062583</v>
      </c>
      <c r="AI35" s="43">
        <f t="shared" si="11"/>
        <v>0.21492634771690383</v>
      </c>
      <c r="AJ35" s="43">
        <f t="shared" si="11"/>
        <v>0.20324004512236768</v>
      </c>
      <c r="AK35" s="43">
        <f t="shared" si="11"/>
        <v>0.19218916796441385</v>
      </c>
      <c r="AL35" s="43">
        <f t="shared" si="11"/>
        <v>0.18173916592379558</v>
      </c>
      <c r="AM35" s="43">
        <f t="shared" si="11"/>
        <v>0.17185736730382559</v>
      </c>
      <c r="AN35" s="43">
        <f t="shared" si="11"/>
        <v>0.16251287688305019</v>
      </c>
      <c r="AO35" s="43">
        <f t="shared" si="11"/>
        <v>0.15367647932203327</v>
      </c>
      <c r="AP35" s="43">
        <f t="shared" si="11"/>
        <v>0.14532054782225368</v>
      </c>
      <c r="AQ35" s="43">
        <f t="shared" si="11"/>
        <v>0.13741895775154012</v>
      </c>
      <c r="AR35" s="43">
        <f t="shared" si="11"/>
        <v>0.12994700496599537</v>
      </c>
      <c r="AS35" s="43">
        <f t="shared" si="11"/>
        <v>0.12288132857304526</v>
      </c>
      <c r="AT35" s="43">
        <f t="shared" si="11"/>
        <v>0.11619983789413263</v>
      </c>
      <c r="AU35" s="43">
        <f t="shared" si="11"/>
        <v>0.10988164339870697</v>
      </c>
      <c r="AV35" s="43">
        <f t="shared" si="11"/>
        <v>0.10390699139357633</v>
      </c>
      <c r="AW35" s="43">
        <f t="shared" si="11"/>
        <v>9.8257202263429141E-2</v>
      </c>
      <c r="AX35" s="43">
        <f t="shared" si="11"/>
        <v>9.2914612069436534E-2</v>
      </c>
      <c r="AY35" s="43">
        <f t="shared" si="11"/>
        <v>8.7862517323344227E-2</v>
      </c>
      <c r="AZ35" s="43">
        <f t="shared" si="11"/>
        <v>8.30851227643917E-2</v>
      </c>
      <c r="BA35" s="43">
        <f t="shared" si="11"/>
        <v>7.8567491975784109E-2</v>
      </c>
      <c r="BB35" s="43">
        <f t="shared" si="11"/>
        <v>7.4295500686320667E-2</v>
      </c>
      <c r="BC35" s="43">
        <f t="shared" si="11"/>
        <v>7.0255792611177925E-2</v>
      </c>
      <c r="BD35" s="43">
        <f t="shared" si="11"/>
        <v>6.643573769378526E-2</v>
      </c>
      <c r="BE35" s="43">
        <f t="shared" si="11"/>
        <v>6.2823392618236648E-2</v>
      </c>
      <c r="BF35" s="43">
        <f t="shared" si="11"/>
        <v>5.9407463468781695E-2</v>
      </c>
      <c r="BG35" s="43">
        <f t="shared" si="11"/>
        <v>5.6177270419651718E-2</v>
      </c>
      <c r="BH35" s="43">
        <f t="shared" si="11"/>
        <v>5.3122714344824316E-2</v>
      </c>
      <c r="BI35" s="43">
        <f t="shared" si="11"/>
        <v>5.0234245243332684E-2</v>
      </c>
      <c r="BJ35" s="43">
        <f t="shared" si="11"/>
        <v>4.7502832381402058E-2</v>
      </c>
      <c r="BK35" s="43">
        <f t="shared" si="11"/>
        <v>4.4919936058063409E-2</v>
      </c>
      <c r="BL35" s="43">
        <f t="shared" si="11"/>
        <v>4.2477480905970123E-2</v>
      </c>
      <c r="BM35" s="43">
        <f t="shared" si="11"/>
        <v>4.0167830643943372E-2</v>
      </c>
      <c r="BN35" s="43">
        <f t="shared" si="11"/>
        <v>3.7983764202310512E-2</v>
      </c>
      <c r="BO35" s="43">
        <f t="shared" si="11"/>
        <v>3.5918453146392915E-2</v>
      </c>
      <c r="BP35" s="43">
        <f t="shared" si="11"/>
        <v>3.3965440327558306E-2</v>
      </c>
      <c r="BQ35" s="43">
        <f t="shared" si="11"/>
        <v>3.2118619695090597E-2</v>
      </c>
      <c r="BR35" s="43">
        <f t="shared" si="11"/>
        <v>3.0372217205759427E-2</v>
      </c>
    </row>
  </sheetData>
  <pageMargins left="0.7" right="0.7" top="0.75" bottom="0.75" header="0.3" footer="0.3"/>
  <pageSetup scale="75" fitToWidth="5" orientation="landscape" r:id="rId1"/>
  <colBreaks count="4" manualBreakCount="4">
    <brk id="17" max="33" man="1"/>
    <brk id="33" max="33" man="1"/>
    <brk id="48" max="33" man="1"/>
    <brk id="63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4D678EF2B94B9C35E5005AA0C69D" ma:contentTypeVersion="4" ma:contentTypeDescription="Create a new document." ma:contentTypeScope="" ma:versionID="ae758419d8320a56b2f0582871acada1">
  <xsd:schema xmlns:xsd="http://www.w3.org/2001/XMLSchema" xmlns:xs="http://www.w3.org/2001/XMLSchema" xmlns:p="http://schemas.microsoft.com/office/2006/metadata/properties" xmlns:ns2="35e6ce4d-d5f8-44ac-ac7a-3530ff49cd20" targetNamespace="http://schemas.microsoft.com/office/2006/metadata/properties" ma:root="true" ma:fieldsID="ae5a9f2d61056e6f56cc60b89baaa59d" ns2:_="">
    <xsd:import namespace="35e6ce4d-d5f8-44ac-ac7a-3530ff49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ce4d-d5f8-44ac-ac7a-3530ff49c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B2D7A-7E70-4D67-8BE6-B5B107060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34BE9C-EBD3-494E-B07F-2E4C357C790A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purl.org/dc/dcmitype/"/>
    <ds:schemaRef ds:uri="http://purl.org/dc/terms/"/>
    <ds:schemaRef ds:uri="7e0d5db4-ab98-4ddf-9e21-4fcaf0735e7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6bdb4c5-b16f-4beb-be0d-abf83175ed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BB19D3-58B4-4A6C-B8BC-CF2574220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Wong</dc:creator>
  <cp:keywords/>
  <dc:description/>
  <cp:lastModifiedBy>Preet Gill</cp:lastModifiedBy>
  <cp:revision/>
  <cp:lastPrinted>2024-11-14T16:43:37Z</cp:lastPrinted>
  <dcterms:created xsi:type="dcterms:W3CDTF">2024-09-10T19:22:51Z</dcterms:created>
  <dcterms:modified xsi:type="dcterms:W3CDTF">2024-11-14T16:44:46Z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2024-09-10T19:22:58Z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28a562fb-4254-4447-8ebd-4212fa759f7e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-1511042372</vt:i4>
  </property>
  <property fmtid="{D5CDD505-2E9C-101B-9397-08002B2CF9AE}" pid="10" name="_NewReviewCycle">
    <vt:lpwstr/>
  </property>
  <property fmtid="{D5CDD505-2E9C-101B-9397-08002B2CF9AE}" pid="11" name="_EmailSubject">
    <vt:lpwstr>JT2.20 Attachments (x3)</vt:lpwstr>
  </property>
  <property fmtid="{D5CDD505-2E9C-101B-9397-08002B2CF9AE}" pid="12" name="_AuthorEmail">
    <vt:lpwstr>Aron.Murdoch@enbridge.com</vt:lpwstr>
  </property>
  <property fmtid="{D5CDD505-2E9C-101B-9397-08002B2CF9AE}" pid="13" name="_AuthorEmailDisplayName">
    <vt:lpwstr>Aron Murdoch</vt:lpwstr>
  </property>
  <property fmtid="{D5CDD505-2E9C-101B-9397-08002B2CF9AE}" pid="14" name="_PreviousAdHocReviewCycleID">
    <vt:i4>-2057983602</vt:i4>
  </property>
  <property fmtid="{D5CDD505-2E9C-101B-9397-08002B2CF9AE}" pid="15" name="ContentTypeId">
    <vt:lpwstr>0x0101006F104D678EF2B94B9C35E5005AA0C69D</vt:lpwstr>
  </property>
  <property fmtid="{D5CDD505-2E9C-101B-9397-08002B2CF9AE}" pid="16" name="MediaServiceImageTags">
    <vt:lpwstr/>
  </property>
  <property fmtid="{D5CDD505-2E9C-101B-9397-08002B2CF9AE}" pid="17" name="_ReviewingToolsShownOnce">
    <vt:lpwstr/>
  </property>
</Properties>
</file>