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- Updated for 2025 COC/PDF Folder - RRA/Excel Live - Folder/"/>
    </mc:Choice>
  </mc:AlternateContent>
  <xr:revisionPtr revIDLastSave="2555" documentId="8_{E01BB1FF-080A-457C-AF8B-730A50DBD402}" xr6:coauthVersionLast="47" xr6:coauthVersionMax="47" xr10:uidLastSave="{0F785FE4-5987-4F19-9BEE-253C3C362ED9}"/>
  <bookViews>
    <workbookView xWindow="-110" yWindow="-110" windowWidth="19420" windowHeight="11620" tabRatio="769" xr2:uid="{00000000-000D-0000-FFFF-FFFF00000000}"/>
  </bookViews>
  <sheets>
    <sheet name="G-01-02 Page 1" sheetId="12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Order1">0</definedName>
    <definedName name="_Regression_Int">1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">0.00154386574286036</definedName>
    <definedName name="Dec_02_Actual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sa">"V920"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mbmbm">"V2002-03-29"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PIVOT3_Green">{"'2003 05 15'!$W$11:$AI$18","'2003 05 15'!$A$1:$V$30"}</definedName>
    <definedName name="popoiuo">"V900"</definedName>
    <definedName name="_xlnm.Print_Area" localSheetId="0">'G-01-02 Page 1'!$A$1:$S$27</definedName>
    <definedName name="_xlnm.Print_Area" localSheetId="1">'G-01-02 Page 2'!$A$1:$S$26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nge_name__gl_accdepn_lookup_txdx">"1.'SUPPORT 6A - LEDGER BAL CONTROL'!$I$1:$P$55"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olver_adj" localSheetId="0" hidden="1">'G-01-02 Page 1'!$F$15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itr" localSheetId="0" hidden="1">2147483647</definedName>
    <definedName name="solver_lhs1" localSheetId="0" hidden="1">'G-01-02 Page 1'!$I$13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opt" localSheetId="0" hidden="1">'G-01-02 Page 1'!$I$15</definedName>
    <definedName name="solver_opt" localSheetId="1" hidden="1">'G-01-02 Page 2'!$F$13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'G-01-02 Page 2'!$I$17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typ" localSheetId="1" hidden="1">1</definedName>
    <definedName name="solver_val" localSheetId="0" hidden="1">0.0275864933128683</definedName>
    <definedName name="solver_val" localSheetId="1" hidden="1">0</definedName>
    <definedName name="solver_ver" localSheetId="0" hidden="1">3</definedName>
    <definedName name="solver_ver" localSheetId="1" hidden="1">3</definedName>
    <definedName name="Split_kWh_First___Balance_040212b_Summary_Query">#REF!</definedName>
    <definedName name="ss">{"'2003 05 15'!$W$11:$AI$18","'2003 05 15'!$A$1:$V$30"}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6" l="1"/>
  <c r="O18" i="12"/>
  <c r="O20" i="16" l="1"/>
  <c r="O21" i="12" l="1"/>
  <c r="K13" i="16" l="1"/>
  <c r="G13" i="16"/>
  <c r="H13" i="16" s="1"/>
  <c r="I13" i="16" l="1"/>
  <c r="K15" i="16"/>
  <c r="G15" i="16"/>
  <c r="H15" i="16" s="1"/>
  <c r="K15" i="12"/>
  <c r="K14" i="12"/>
  <c r="K16" i="12"/>
  <c r="K13" i="12"/>
  <c r="G13" i="12"/>
  <c r="H13" i="12" s="1"/>
  <c r="I13" i="12" s="1"/>
  <c r="I15" i="16" l="1"/>
  <c r="Q13" i="16"/>
  <c r="K18" i="12"/>
  <c r="K21" i="12" s="1"/>
  <c r="Q13" i="12"/>
  <c r="G14" i="12"/>
  <c r="H14" i="12" s="1"/>
  <c r="I14" i="12" s="1"/>
  <c r="G15" i="12"/>
  <c r="H15" i="12" s="1"/>
  <c r="I15" i="12" s="1"/>
  <c r="G16" i="12"/>
  <c r="H16" i="12" s="1"/>
  <c r="I16" i="12" s="1"/>
  <c r="Q15" i="16" l="1"/>
  <c r="M18" i="12"/>
  <c r="M21" i="12" s="1"/>
  <c r="Q15" i="12"/>
  <c r="Q14" i="12"/>
  <c r="Q16" i="12"/>
  <c r="K14" i="16" l="1"/>
  <c r="G14" i="16"/>
  <c r="Q18" i="12"/>
  <c r="H14" i="16" l="1"/>
  <c r="K17" i="16"/>
  <c r="I14" i="16"/>
  <c r="M17" i="16"/>
  <c r="M20" i="16" s="1"/>
  <c r="Q21" i="12"/>
  <c r="S21" i="12" s="1"/>
  <c r="K20" i="16" l="1"/>
  <c r="Q14" i="16"/>
  <c r="Q17" i="16" l="1"/>
  <c r="Q20" i="16" l="1"/>
  <c r="S20" i="16" l="1"/>
</calcChain>
</file>

<file path=xl/sharedStrings.xml><?xml version="1.0" encoding="utf-8"?>
<sst xmlns="http://schemas.openxmlformats.org/spreadsheetml/2006/main" count="128" uniqueCount="53">
  <si>
    <t>Bruce to Milton Partnership</t>
  </si>
  <si>
    <t>Cost of Long-Term Debt Capital</t>
  </si>
  <si>
    <t xml:space="preserve"> Test Year (2025) 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</si>
  <si>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</si>
  <si>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</si>
  <si>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</si>
  <si>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</si>
  <si>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</si>
  <si>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</si>
  <si>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</si>
  <si>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</si>
  <si>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</si>
  <si>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</si>
  <si>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</si>
  <si>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</si>
  <si>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</si>
  <si>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</si>
  <si>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</si>
  <si>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</si>
  <si>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</si>
  <si>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</si>
  <si>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</si>
  <si>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</si>
  <si>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</si>
  <si>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</si>
  <si>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</si>
  <si>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</si>
  <si>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</si>
  <si>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</si>
  <si>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</si>
  <si>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</si>
  <si>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</si>
  <si>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</si>
  <si>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</si>
  <si>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</si>
  <si>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</si>
  <si>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</si>
  <si>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</si>
  <si>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</si>
  <si>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</si>
  <si>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</si>
  <si>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</si>
  <si>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</si>
  <si>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</si>
  <si>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</si>
  <si>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</si>
  <si>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</si>
  <si>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</si>
  <si>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</si>
  <si>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</si>
  <si>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</si>
  <si>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</si>
  <si>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 xml:space="preserve"> Test Year (2026)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</si>
</sst>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"/>
    <numFmt numFmtId="227" formatCode="0.000000000000000000%"/>
    <numFmt numFmtId="228" formatCode="0.0000%"/>
    <numFmt numFmtId="229" formatCode="0.0_);\(0.0\)"/>
    <numFmt numFmtId="230" formatCode="0.00000\ \ _);\(0.00000\)\ \ "/>
    <numFmt numFmtId="231" formatCode="_(* #,##0.0_);_(* \(#,##0.0\);_(* &quot;-&quot;?_);_(@_)"/>
    <numFmt numFmtId="232" formatCode="0.0000%\ _);\(0.0000%\)\ "/>
    <numFmt numFmtId="233" formatCode="0.000000\ \ _);\(0.000000\)\ \ "/>
    <numFmt numFmtId="234" formatCode="0.000000000\ \ _);\(0.000000000\)\ \ "/>
    <numFmt numFmtId="235" formatCode="0.00000000"/>
    <numFmt numFmtId="236" formatCode="_(* #,##0.00000_);_(* \(#,##0.00000\);_(* &quot;-&quot;??_);_(@_)"/>
    <numFmt numFmtId="237" formatCode="0.0000000000000\ \ _);\(0.0000000000000\)\ \ "/>
    <numFmt numFmtId="238" formatCode="0.000000000000000000000000%"/>
    <numFmt numFmtId="239" formatCode="0.0000000000000000000000000_);\(0.0000000000000000000000000\)"/>
    <numFmt numFmtId="240" formatCode="0.000000000"/>
    <numFmt numFmtId="241" formatCode="0.000000000000000"/>
    <numFmt numFmtId="242" formatCode="_(* #,##0.000000_);_(* \(#,##0.000000\);_(* &quot;-&quot;?_);_(@_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color theme="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theme="1" tint="0.24994659260841701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0562">
    <xf numFmtId="0" fontId="0" fillId="0" borderId="0"/>
    <xf numFmtId="43" fontId="7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14" fillId="0" borderId="0"/>
    <xf numFmtId="44" fontId="7" fillId="0" borderId="0" applyFont="0" applyFill="0" applyBorder="0" applyAlignment="0" applyProtection="0"/>
    <xf numFmtId="179" fontId="14" fillId="0" borderId="0"/>
    <xf numFmtId="180" fontId="14" fillId="0" borderId="0"/>
    <xf numFmtId="38" fontId="9" fillId="2" borderId="0" applyNumberFormat="0" applyBorder="0" applyAlignment="0" applyProtection="0"/>
    <xf numFmtId="0" fontId="15" fillId="0" borderId="4" applyNumberFormat="0" applyAlignment="0" applyProtection="0">
      <alignment horizontal="left" vertical="center"/>
    </xf>
    <xf numFmtId="0" fontId="15" fillId="0" borderId="3">
      <alignment horizontal="left" vertical="center"/>
    </xf>
    <xf numFmtId="10" fontId="9" fillId="3" borderId="5" applyNumberFormat="0" applyBorder="0" applyAlignment="0" applyProtection="0"/>
    <xf numFmtId="164" fontId="13" fillId="0" borderId="0"/>
    <xf numFmtId="181" fontId="7" fillId="0" borderId="0"/>
    <xf numFmtId="0" fontId="7" fillId="0" borderId="0"/>
    <xf numFmtId="0" fontId="7" fillId="0" borderId="0"/>
    <xf numFmtId="7" fontId="14" fillId="0" borderId="0"/>
    <xf numFmtId="37" fontId="16" fillId="4" borderId="0">
      <alignment horizontal="right"/>
    </xf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6">
      <alignment horizontal="center"/>
    </xf>
    <xf numFmtId="3" fontId="17" fillId="0" borderId="0" applyFont="0" applyFill="0" applyBorder="0" applyAlignment="0" applyProtection="0"/>
    <xf numFmtId="0" fontId="17" fillId="5" borderId="0" applyNumberFormat="0" applyFont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1" fontId="7" fillId="0" borderId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7" fontId="14" fillId="0" borderId="0"/>
    <xf numFmtId="7" fontId="14" fillId="0" borderId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3" fontId="41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5" fillId="0" borderId="1" applyNumberFormat="0" applyFill="0" applyBorder="0" applyAlignment="0" applyProtection="0">
      <alignment horizontal="center"/>
    </xf>
    <xf numFmtId="8" fontId="46" fillId="0" borderId="16">
      <protection locked="0"/>
    </xf>
    <xf numFmtId="0" fontId="47" fillId="0" borderId="0" applyNumberFormat="0">
      <alignment horizontal="right"/>
    </xf>
    <xf numFmtId="0" fontId="48" fillId="0" borderId="0" applyNumberFormat="0" applyFill="0" applyBorder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5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0" fontId="51" fillId="0" borderId="0"/>
    <xf numFmtId="181" fontId="7" fillId="0" borderId="0"/>
    <xf numFmtId="0" fontId="7" fillId="0" borderId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44" fillId="0" borderId="0" applyNumberFormat="0" applyFill="0" applyBorder="0" applyAlignment="0" applyProtection="0"/>
    <xf numFmtId="185" fontId="3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184" fontId="53" fillId="37" borderId="0">
      <alignment horizontal="righ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4" fillId="0" borderId="0"/>
    <xf numFmtId="0" fontId="14" fillId="0" borderId="0">
      <alignment vertical="top"/>
    </xf>
    <xf numFmtId="1" fontId="7" fillId="0" borderId="0"/>
    <xf numFmtId="0" fontId="55" fillId="0" borderId="0" applyNumberFormat="0" applyFill="0" applyBorder="0" applyAlignment="0" applyProtection="0">
      <alignment horizontal="centerContinuous"/>
    </xf>
    <xf numFmtId="0" fontId="1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6" fontId="57" fillId="0" borderId="0">
      <alignment horizontal="center"/>
    </xf>
    <xf numFmtId="0" fontId="58" fillId="0" borderId="0">
      <alignment horizontal="center"/>
    </xf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2" fontId="7" fillId="0" borderId="0"/>
    <xf numFmtId="182" fontId="7" fillId="0" borderId="0"/>
    <xf numFmtId="182" fontId="7" fillId="0" borderId="0"/>
    <xf numFmtId="0" fontId="52" fillId="38" borderId="17" applyNumberFormat="0" applyFont="0" applyBorder="0" applyAlignment="0" applyProtection="0">
      <alignment horizontal="right"/>
    </xf>
    <xf numFmtId="0" fontId="7" fillId="0" borderId="0"/>
    <xf numFmtId="0" fontId="50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7" fontId="7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187" fontId="61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61" fillId="39" borderId="0" applyNumberFormat="0" applyBorder="0" applyAlignment="0" applyProtection="0"/>
    <xf numFmtId="187" fontId="61" fillId="39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187" fontId="61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45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187" fontId="61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61" fillId="45" borderId="0" applyNumberFormat="0" applyBorder="0" applyAlignment="0" applyProtection="0"/>
    <xf numFmtId="187" fontId="61" fillId="45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50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0" borderId="0" applyNumberFormat="0" applyBorder="0" applyAlignment="0" applyProtection="0"/>
    <xf numFmtId="187" fontId="19" fillId="50" borderId="0" applyNumberFormat="0" applyBorder="0" applyAlignment="0" applyProtection="0"/>
    <xf numFmtId="0" fontId="19" fillId="48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19" fillId="5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187" fontId="61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187" fontId="61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61" fillId="49" borderId="0" applyNumberFormat="0" applyBorder="0" applyAlignment="0" applyProtection="0"/>
    <xf numFmtId="187" fontId="61" fillId="49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52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2" borderId="0" applyNumberFormat="0" applyBorder="0" applyAlignment="0" applyProtection="0"/>
    <xf numFmtId="187" fontId="19" fillId="52" borderId="0" applyNumberFormat="0" applyBorder="0" applyAlignment="0" applyProtection="0"/>
    <xf numFmtId="0" fontId="19" fillId="40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19" fillId="43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187" fontId="19" fillId="54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47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55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55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5" borderId="0" applyNumberFormat="0" applyBorder="0" applyAlignment="0" applyProtection="0"/>
    <xf numFmtId="187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9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56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187" fontId="61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35" fillId="16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57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57" borderId="0" applyNumberFormat="0" applyBorder="0" applyAlignment="0" applyProtection="0"/>
    <xf numFmtId="187" fontId="35" fillId="16" borderId="0" applyNumberFormat="0" applyBorder="0" applyAlignment="0" applyProtection="0"/>
    <xf numFmtId="0" fontId="35" fillId="16" borderId="0" applyNumberFormat="0" applyBorder="0" applyAlignment="0" applyProtection="0"/>
    <xf numFmtId="187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5" fillId="57" borderId="0" applyNumberFormat="0" applyBorder="0" applyAlignment="0" applyProtection="0"/>
    <xf numFmtId="187" fontId="65" fillId="57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35" fillId="16" borderId="0" applyNumberFormat="0" applyBorder="0" applyAlignment="0" applyProtection="0"/>
    <xf numFmtId="0" fontId="63" fillId="57" borderId="0" applyNumberFormat="0" applyBorder="0" applyAlignment="0" applyProtection="0"/>
    <xf numFmtId="187" fontId="35" fillId="20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9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9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59" borderId="0" applyNumberFormat="0" applyBorder="0" applyAlignment="0" applyProtection="0"/>
    <xf numFmtId="187" fontId="64" fillId="59" borderId="0" applyNumberFormat="0" applyBorder="0" applyAlignment="0" applyProtection="0"/>
    <xf numFmtId="0" fontId="63" fillId="43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5" fillId="43" borderId="0" applyNumberFormat="0" applyBorder="0" applyAlignment="0" applyProtection="0"/>
    <xf numFmtId="187" fontId="35" fillId="20" borderId="0" applyNumberFormat="0" applyBorder="0" applyAlignment="0" applyProtection="0"/>
    <xf numFmtId="0" fontId="35" fillId="20" borderId="0" applyNumberFormat="0" applyBorder="0" applyAlignment="0" applyProtection="0"/>
    <xf numFmtId="187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5" fillId="43" borderId="0" applyNumberFormat="0" applyBorder="0" applyAlignment="0" applyProtection="0"/>
    <xf numFmtId="187" fontId="65" fillId="43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35" fillId="20" borderId="0" applyNumberFormat="0" applyBorder="0" applyAlignment="0" applyProtection="0"/>
    <xf numFmtId="0" fontId="63" fillId="43" borderId="0" applyNumberFormat="0" applyBorder="0" applyAlignment="0" applyProtection="0"/>
    <xf numFmtId="187" fontId="35" fillId="24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53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53" borderId="0" applyNumberFormat="0" applyBorder="0" applyAlignment="0" applyProtection="0"/>
    <xf numFmtId="187" fontId="35" fillId="24" borderId="0" applyNumberFormat="0" applyBorder="0" applyAlignment="0" applyProtection="0"/>
    <xf numFmtId="0" fontId="35" fillId="24" borderId="0" applyNumberFormat="0" applyBorder="0" applyAlignment="0" applyProtection="0"/>
    <xf numFmtId="187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5" fillId="53" borderId="0" applyNumberFormat="0" applyBorder="0" applyAlignment="0" applyProtection="0"/>
    <xf numFmtId="187" fontId="65" fillId="53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35" fillId="24" borderId="0" applyNumberFormat="0" applyBorder="0" applyAlignment="0" applyProtection="0"/>
    <xf numFmtId="0" fontId="63" fillId="53" borderId="0" applyNumberFormat="0" applyBorder="0" applyAlignment="0" applyProtection="0"/>
    <xf numFmtId="187" fontId="35" fillId="28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4" fillId="55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4" fillId="55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55" borderId="0" applyNumberFormat="0" applyBorder="0" applyAlignment="0" applyProtection="0"/>
    <xf numFmtId="187" fontId="64" fillId="55" borderId="0" applyNumberFormat="0" applyBorder="0" applyAlignment="0" applyProtection="0"/>
    <xf numFmtId="0" fontId="63" fillId="60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5" fillId="60" borderId="0" applyNumberFormat="0" applyBorder="0" applyAlignment="0" applyProtection="0"/>
    <xf numFmtId="187" fontId="35" fillId="28" borderId="0" applyNumberFormat="0" applyBorder="0" applyAlignment="0" applyProtection="0"/>
    <xf numFmtId="0" fontId="35" fillId="28" borderId="0" applyNumberFormat="0" applyBorder="0" applyAlignment="0" applyProtection="0"/>
    <xf numFmtId="187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8" borderId="0" applyNumberFormat="0" applyBorder="0" applyAlignment="0" applyProtection="0"/>
    <xf numFmtId="0" fontId="63" fillId="60" borderId="0" applyNumberFormat="0" applyBorder="0" applyAlignment="0" applyProtection="0"/>
    <xf numFmtId="187" fontId="35" fillId="3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61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61" borderId="0" applyNumberFormat="0" applyBorder="0" applyAlignment="0" applyProtection="0"/>
    <xf numFmtId="187" fontId="35" fillId="32" borderId="0" applyNumberFormat="0" applyBorder="0" applyAlignment="0" applyProtection="0"/>
    <xf numFmtId="0" fontId="35" fillId="32" borderId="0" applyNumberFormat="0" applyBorder="0" applyAlignment="0" applyProtection="0"/>
    <xf numFmtId="187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32" borderId="0" applyNumberFormat="0" applyBorder="0" applyAlignment="0" applyProtection="0"/>
    <xf numFmtId="0" fontId="63" fillId="61" borderId="0" applyNumberFormat="0" applyBorder="0" applyAlignment="0" applyProtection="0"/>
    <xf numFmtId="187" fontId="35" fillId="36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49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4" fillId="49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4" fillId="49" borderId="0" applyNumberFormat="0" applyBorder="0" applyAlignment="0" applyProtection="0"/>
    <xf numFmtId="187" fontId="64" fillId="49" borderId="0" applyNumberFormat="0" applyBorder="0" applyAlignment="0" applyProtection="0"/>
    <xf numFmtId="0" fontId="63" fillId="62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5" fillId="62" borderId="0" applyNumberFormat="0" applyBorder="0" applyAlignment="0" applyProtection="0"/>
    <xf numFmtId="187" fontId="35" fillId="36" borderId="0" applyNumberFormat="0" applyBorder="0" applyAlignment="0" applyProtection="0"/>
    <xf numFmtId="0" fontId="35" fillId="36" borderId="0" applyNumberFormat="0" applyBorder="0" applyAlignment="0" applyProtection="0"/>
    <xf numFmtId="187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5" fillId="62" borderId="0" applyNumberFormat="0" applyBorder="0" applyAlignment="0" applyProtection="0"/>
    <xf numFmtId="187" fontId="65" fillId="62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35" fillId="36" borderId="0" applyNumberFormat="0" applyBorder="0" applyAlignment="0" applyProtection="0"/>
    <xf numFmtId="0" fontId="63" fillId="62" borderId="0" applyNumberFormat="0" applyBorder="0" applyAlignment="0" applyProtection="0"/>
    <xf numFmtId="187" fontId="35" fillId="13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187" fontId="63" fillId="63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4" fillId="61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4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4" borderId="0" applyNumberFormat="0" applyBorder="0" applyAlignment="0" applyProtection="0"/>
    <xf numFmtId="187" fontId="35" fillId="13" borderId="0" applyNumberFormat="0" applyBorder="0" applyAlignment="0" applyProtection="0"/>
    <xf numFmtId="0" fontId="35" fillId="13" borderId="0" applyNumberFormat="0" applyBorder="0" applyAlignment="0" applyProtection="0"/>
    <xf numFmtId="187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5" fillId="64" borderId="0" applyNumberFormat="0" applyBorder="0" applyAlignment="0" applyProtection="0"/>
    <xf numFmtId="187" fontId="65" fillId="64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35" fillId="13" borderId="0" applyNumberFormat="0" applyBorder="0" applyAlignment="0" applyProtection="0"/>
    <xf numFmtId="0" fontId="63" fillId="64" borderId="0" applyNumberFormat="0" applyBorder="0" applyAlignment="0" applyProtection="0"/>
    <xf numFmtId="187" fontId="35" fillId="17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65" borderId="0" applyNumberFormat="0" applyBorder="0" applyAlignment="0" applyProtection="0"/>
    <xf numFmtId="187" fontId="35" fillId="17" borderId="0" applyNumberFormat="0" applyBorder="0" applyAlignment="0" applyProtection="0"/>
    <xf numFmtId="0" fontId="35" fillId="17" borderId="0" applyNumberFormat="0" applyBorder="0" applyAlignment="0" applyProtection="0"/>
    <xf numFmtId="187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5" fillId="65" borderId="0" applyNumberFormat="0" applyBorder="0" applyAlignment="0" applyProtection="0"/>
    <xf numFmtId="187" fontId="65" fillId="65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35" fillId="17" borderId="0" applyNumberFormat="0" applyBorder="0" applyAlignment="0" applyProtection="0"/>
    <xf numFmtId="0" fontId="63" fillId="65" borderId="0" applyNumberFormat="0" applyBorder="0" applyAlignment="0" applyProtection="0"/>
    <xf numFmtId="187" fontId="35" fillId="21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66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66" borderId="0" applyNumberFormat="0" applyBorder="0" applyAlignment="0" applyProtection="0"/>
    <xf numFmtId="187" fontId="35" fillId="21" borderId="0" applyNumberFormat="0" applyBorder="0" applyAlignment="0" applyProtection="0"/>
    <xf numFmtId="0" fontId="35" fillId="21" borderId="0" applyNumberFormat="0" applyBorder="0" applyAlignment="0" applyProtection="0"/>
    <xf numFmtId="187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5" fillId="66" borderId="0" applyNumberFormat="0" applyBorder="0" applyAlignment="0" applyProtection="0"/>
    <xf numFmtId="187" fontId="65" fillId="66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35" fillId="21" borderId="0" applyNumberFormat="0" applyBorder="0" applyAlignment="0" applyProtection="0"/>
    <xf numFmtId="0" fontId="63" fillId="66" borderId="0" applyNumberFormat="0" applyBorder="0" applyAlignment="0" applyProtection="0"/>
    <xf numFmtId="187" fontId="35" fillId="25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187" fontId="63" fillId="67" borderId="0" applyNumberFormat="0" applyBorder="0" applyAlignment="0" applyProtection="0"/>
    <xf numFmtId="187" fontId="64" fillId="67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0" fontId="64" fillId="67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67" borderId="0" applyNumberFormat="0" applyBorder="0" applyAlignment="0" applyProtection="0"/>
    <xf numFmtId="187" fontId="64" fillId="67" borderId="0" applyNumberFormat="0" applyBorder="0" applyAlignment="0" applyProtection="0"/>
    <xf numFmtId="0" fontId="63" fillId="60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5" fillId="60" borderId="0" applyNumberFormat="0" applyBorder="0" applyAlignment="0" applyProtection="0"/>
    <xf numFmtId="187" fontId="35" fillId="25" borderId="0" applyNumberFormat="0" applyBorder="0" applyAlignment="0" applyProtection="0"/>
    <xf numFmtId="0" fontId="35" fillId="25" borderId="0" applyNumberFormat="0" applyBorder="0" applyAlignment="0" applyProtection="0"/>
    <xf numFmtId="187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5" borderId="0" applyNumberFormat="0" applyBorder="0" applyAlignment="0" applyProtection="0"/>
    <xf numFmtId="0" fontId="63" fillId="60" borderId="0" applyNumberFormat="0" applyBorder="0" applyAlignment="0" applyProtection="0"/>
    <xf numFmtId="187" fontId="35" fillId="29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1" borderId="0" applyNumberFormat="0" applyBorder="0" applyAlignment="0" applyProtection="0"/>
    <xf numFmtId="187" fontId="35" fillId="29" borderId="0" applyNumberFormat="0" applyBorder="0" applyAlignment="0" applyProtection="0"/>
    <xf numFmtId="0" fontId="35" fillId="29" borderId="0" applyNumberFormat="0" applyBorder="0" applyAlignment="0" applyProtection="0"/>
    <xf numFmtId="187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29" borderId="0" applyNumberFormat="0" applyBorder="0" applyAlignment="0" applyProtection="0"/>
    <xf numFmtId="0" fontId="63" fillId="61" borderId="0" applyNumberFormat="0" applyBorder="0" applyAlignment="0" applyProtection="0"/>
    <xf numFmtId="187" fontId="35" fillId="33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58" borderId="0" applyNumberFormat="0" applyBorder="0" applyAlignment="0" applyProtection="0"/>
    <xf numFmtId="187" fontId="35" fillId="33" borderId="0" applyNumberFormat="0" applyBorder="0" applyAlignment="0" applyProtection="0"/>
    <xf numFmtId="0" fontId="35" fillId="33" borderId="0" applyNumberFormat="0" applyBorder="0" applyAlignment="0" applyProtection="0"/>
    <xf numFmtId="187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5" fillId="58" borderId="0" applyNumberFormat="0" applyBorder="0" applyAlignment="0" applyProtection="0"/>
    <xf numFmtId="187" fontId="65" fillId="58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35" fillId="33" borderId="0" applyNumberFormat="0" applyBorder="0" applyAlignment="0" applyProtection="0"/>
    <xf numFmtId="0" fontId="63" fillId="58" borderId="0" applyNumberFormat="0" applyBorder="0" applyAlignment="0" applyProtection="0"/>
    <xf numFmtId="187" fontId="25" fillId="7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187" fontId="66" fillId="48" borderId="0" applyNumberFormat="0" applyBorder="0" applyAlignment="0" applyProtection="0"/>
    <xf numFmtId="187" fontId="67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7" fillId="42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7" fillId="42" borderId="0" applyNumberFormat="0" applyBorder="0" applyAlignment="0" applyProtection="0"/>
    <xf numFmtId="187" fontId="67" fillId="42" borderId="0" applyNumberFormat="0" applyBorder="0" applyAlignment="0" applyProtection="0"/>
    <xf numFmtId="0" fontId="66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8" fillId="42" borderId="0" applyNumberFormat="0" applyBorder="0" applyAlignment="0" applyProtection="0"/>
    <xf numFmtId="187" fontId="25" fillId="7" borderId="0" applyNumberFormat="0" applyBorder="0" applyAlignment="0" applyProtection="0"/>
    <xf numFmtId="0" fontId="25" fillId="7" borderId="0" applyNumberFormat="0" applyBorder="0" applyAlignment="0" applyProtection="0"/>
    <xf numFmtId="187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8" fillId="42" borderId="0" applyNumberFormat="0" applyBorder="0" applyAlignment="0" applyProtection="0"/>
    <xf numFmtId="187" fontId="68" fillId="42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25" fillId="7" borderId="0" applyNumberFormat="0" applyBorder="0" applyAlignment="0" applyProtection="0"/>
    <xf numFmtId="0" fontId="66" fillId="42" borderId="0" applyNumberFormat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29" fillId="10" borderId="10" applyNumberFormat="0" applyAlignment="0" applyProtection="0"/>
    <xf numFmtId="187" fontId="69" fillId="68" borderId="18" applyNumberFormat="0" applyAlignment="0" applyProtection="0"/>
    <xf numFmtId="187" fontId="70" fillId="55" borderId="18" applyNumberFormat="0" applyAlignment="0" applyProtection="0"/>
    <xf numFmtId="187" fontId="70" fillId="55" borderId="18" applyNumberFormat="0" applyAlignment="0" applyProtection="0"/>
    <xf numFmtId="0" fontId="70" fillId="55" borderId="18" applyNumberFormat="0" applyAlignment="0" applyProtection="0"/>
    <xf numFmtId="187" fontId="70" fillId="55" borderId="18" applyNumberFormat="0" applyAlignment="0" applyProtection="0"/>
    <xf numFmtId="187" fontId="69" fillId="68" borderId="18" applyNumberFormat="0" applyAlignment="0" applyProtection="0"/>
    <xf numFmtId="0" fontId="69" fillId="68" borderId="18" applyNumberFormat="0" applyAlignment="0" applyProtection="0"/>
    <xf numFmtId="187" fontId="69" fillId="68" borderId="18" applyNumberFormat="0" applyAlignment="0" applyProtection="0"/>
    <xf numFmtId="187" fontId="70" fillId="65" borderId="19" applyNumberFormat="0" applyAlignment="0" applyProtection="0"/>
    <xf numFmtId="0" fontId="70" fillId="65" borderId="19" applyNumberFormat="0" applyAlignment="0" applyProtection="0"/>
    <xf numFmtId="187" fontId="70" fillId="65" borderId="19" applyNumberFormat="0" applyAlignment="0" applyProtection="0"/>
    <xf numFmtId="187" fontId="69" fillId="68" borderId="18" applyNumberFormat="0" applyAlignment="0" applyProtection="0"/>
    <xf numFmtId="0" fontId="69" fillId="68" borderId="18" applyNumberFormat="0" applyAlignment="0" applyProtection="0"/>
    <xf numFmtId="0" fontId="70" fillId="65" borderId="19" applyNumberFormat="0" applyAlignment="0" applyProtection="0"/>
    <xf numFmtId="187" fontId="69" fillId="68" borderId="18" applyNumberFormat="0" applyAlignment="0" applyProtection="0"/>
    <xf numFmtId="187" fontId="70" fillId="55" borderId="18" applyNumberFormat="0" applyAlignment="0" applyProtection="0"/>
    <xf numFmtId="187" fontId="70" fillId="55" borderId="18" applyNumberFormat="0" applyAlignment="0" applyProtection="0"/>
    <xf numFmtId="0" fontId="70" fillId="55" borderId="18" applyNumberFormat="0" applyAlignment="0" applyProtection="0"/>
    <xf numFmtId="187" fontId="70" fillId="55" borderId="18" applyNumberFormat="0" applyAlignment="0" applyProtection="0"/>
    <xf numFmtId="187" fontId="70" fillId="65" borderId="19" applyNumberFormat="0" applyAlignment="0" applyProtection="0"/>
    <xf numFmtId="187" fontId="70" fillId="65" borderId="19" applyNumberFormat="0" applyAlignment="0" applyProtection="0"/>
    <xf numFmtId="0" fontId="70" fillId="55" borderId="18" applyNumberFormat="0" applyAlignment="0" applyProtection="0"/>
    <xf numFmtId="0" fontId="70" fillId="65" borderId="19" applyNumberFormat="0" applyAlignment="0" applyProtection="0"/>
    <xf numFmtId="187" fontId="70" fillId="65" borderId="19" applyNumberFormat="0" applyAlignment="0" applyProtection="0"/>
    <xf numFmtId="187" fontId="71" fillId="55" borderId="18" applyNumberFormat="0" applyAlignment="0" applyProtection="0"/>
    <xf numFmtId="187" fontId="29" fillId="10" borderId="10" applyNumberFormat="0" applyAlignment="0" applyProtection="0"/>
    <xf numFmtId="0" fontId="29" fillId="10" borderId="10" applyNumberFormat="0" applyAlignment="0" applyProtection="0"/>
    <xf numFmtId="187" fontId="29" fillId="10" borderId="10" applyNumberFormat="0" applyAlignment="0" applyProtection="0"/>
    <xf numFmtId="187" fontId="71" fillId="55" borderId="18" applyNumberFormat="0" applyAlignment="0" applyProtection="0"/>
    <xf numFmtId="0" fontId="71" fillId="55" borderId="18" applyNumberFormat="0" applyAlignment="0" applyProtection="0"/>
    <xf numFmtId="187" fontId="71" fillId="55" borderId="18" applyNumberFormat="0" applyAlignment="0" applyProtection="0"/>
    <xf numFmtId="187" fontId="71" fillId="55" borderId="18" applyNumberFormat="0" applyAlignment="0" applyProtection="0"/>
    <xf numFmtId="0" fontId="70" fillId="55" borderId="18" applyNumberFormat="0" applyAlignment="0" applyProtection="0"/>
    <xf numFmtId="0" fontId="29" fillId="10" borderId="10" applyNumberFormat="0" applyAlignment="0" applyProtection="0"/>
    <xf numFmtId="187" fontId="71" fillId="55" borderId="18" applyNumberFormat="0" applyAlignment="0" applyProtection="0"/>
    <xf numFmtId="0" fontId="70" fillId="55" borderId="18" applyNumberFormat="0" applyAlignment="0" applyProtection="0"/>
    <xf numFmtId="0" fontId="70" fillId="55" borderId="18" applyNumberFormat="0" applyAlignment="0" applyProtection="0"/>
    <xf numFmtId="187" fontId="29" fillId="10" borderId="10" applyNumberFormat="0" applyAlignment="0" applyProtection="0"/>
    <xf numFmtId="0" fontId="70" fillId="55" borderId="18" applyNumberFormat="0" applyAlignment="0" applyProtection="0"/>
    <xf numFmtId="187" fontId="31" fillId="11" borderId="13" applyNumberFormat="0" applyAlignment="0" applyProtection="0"/>
    <xf numFmtId="187" fontId="72" fillId="69" borderId="20" applyNumberFormat="0" applyAlignment="0" applyProtection="0"/>
    <xf numFmtId="187" fontId="72" fillId="69" borderId="20" applyNumberFormat="0" applyAlignment="0" applyProtection="0"/>
    <xf numFmtId="0" fontId="72" fillId="69" borderId="20" applyNumberFormat="0" applyAlignment="0" applyProtection="0"/>
    <xf numFmtId="187" fontId="72" fillId="69" borderId="20" applyNumberFormat="0" applyAlignment="0" applyProtection="0"/>
    <xf numFmtId="187" fontId="73" fillId="69" borderId="20" applyNumberFormat="0" applyAlignment="0" applyProtection="0"/>
    <xf numFmtId="0" fontId="73" fillId="69" borderId="20" applyNumberFormat="0" applyAlignment="0" applyProtection="0"/>
    <xf numFmtId="187" fontId="73" fillId="69" borderId="20" applyNumberFormat="0" applyAlignment="0" applyProtection="0"/>
    <xf numFmtId="187" fontId="72" fillId="69" borderId="20" applyNumberFormat="0" applyAlignment="0" applyProtection="0"/>
    <xf numFmtId="0" fontId="72" fillId="69" borderId="20" applyNumberFormat="0" applyAlignment="0" applyProtection="0"/>
    <xf numFmtId="0" fontId="73" fillId="69" borderId="20" applyNumberFormat="0" applyAlignment="0" applyProtection="0"/>
    <xf numFmtId="187" fontId="72" fillId="69" borderId="20" applyNumberFormat="0" applyAlignment="0" applyProtection="0"/>
    <xf numFmtId="187" fontId="73" fillId="69" borderId="20" applyNumberFormat="0" applyAlignment="0" applyProtection="0"/>
    <xf numFmtId="187" fontId="73" fillId="69" borderId="20" applyNumberFormat="0" applyAlignment="0" applyProtection="0"/>
    <xf numFmtId="0" fontId="72" fillId="69" borderId="20" applyNumberFormat="0" applyAlignment="0" applyProtection="0"/>
    <xf numFmtId="0" fontId="73" fillId="69" borderId="20" applyNumberFormat="0" applyAlignment="0" applyProtection="0"/>
    <xf numFmtId="187" fontId="73" fillId="69" borderId="20" applyNumberFormat="0" applyAlignment="0" applyProtection="0"/>
    <xf numFmtId="187" fontId="74" fillId="69" borderId="20" applyNumberFormat="0" applyAlignment="0" applyProtection="0"/>
    <xf numFmtId="187" fontId="31" fillId="11" borderId="13" applyNumberFormat="0" applyAlignment="0" applyProtection="0"/>
    <xf numFmtId="0" fontId="31" fillId="11" borderId="13" applyNumberFormat="0" applyAlignment="0" applyProtection="0"/>
    <xf numFmtId="187" fontId="31" fillId="11" borderId="13" applyNumberFormat="0" applyAlignment="0" applyProtection="0"/>
    <xf numFmtId="187" fontId="74" fillId="69" borderId="20" applyNumberFormat="0" applyAlignment="0" applyProtection="0"/>
    <xf numFmtId="0" fontId="74" fillId="69" borderId="20" applyNumberFormat="0" applyAlignment="0" applyProtection="0"/>
    <xf numFmtId="187" fontId="74" fillId="69" borderId="20" applyNumberFormat="0" applyAlignment="0" applyProtection="0"/>
    <xf numFmtId="187" fontId="74" fillId="69" borderId="20" applyNumberFormat="0" applyAlignment="0" applyProtection="0"/>
    <xf numFmtId="0" fontId="72" fillId="69" borderId="20" applyNumberFormat="0" applyAlignment="0" applyProtection="0"/>
    <xf numFmtId="0" fontId="31" fillId="11" borderId="13" applyNumberFormat="0" applyAlignment="0" applyProtection="0"/>
    <xf numFmtId="187" fontId="74" fillId="69" borderId="20" applyNumberFormat="0" applyAlignment="0" applyProtection="0"/>
    <xf numFmtId="0" fontId="72" fillId="69" borderId="20" applyNumberFormat="0" applyAlignment="0" applyProtection="0"/>
    <xf numFmtId="0" fontId="72" fillId="69" borderId="20" applyNumberFormat="0" applyAlignment="0" applyProtection="0"/>
    <xf numFmtId="0" fontId="72" fillId="69" borderId="20" applyNumberFormat="0" applyAlignment="0" applyProtection="0"/>
    <xf numFmtId="187" fontId="31" fillId="11" borderId="13" applyNumberFormat="0" applyAlignment="0" applyProtection="0"/>
    <xf numFmtId="0" fontId="72" fillId="69" borderId="20" applyNumberFormat="0" applyAlignment="0" applyProtection="0"/>
    <xf numFmtId="187" fontId="9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47" fillId="0" borderId="0" applyNumberFormat="0">
      <alignment horizontal="right"/>
    </xf>
    <xf numFmtId="187" fontId="47" fillId="0" borderId="0" applyNumberFormat="0">
      <alignment horizontal="right"/>
    </xf>
    <xf numFmtId="0" fontId="47" fillId="0" borderId="0" applyNumberFormat="0">
      <alignment horizontal="right"/>
    </xf>
    <xf numFmtId="187" fontId="47" fillId="0" borderId="0" applyNumberFormat="0">
      <alignment horizontal="right"/>
    </xf>
    <xf numFmtId="14" fontId="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33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4" fillId="6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187" fontId="81" fillId="51" borderId="0" applyNumberFormat="0" applyBorder="0" applyAlignment="0" applyProtection="0"/>
    <xf numFmtId="187" fontId="82" fillId="41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2" fillId="41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2" fillId="41" borderId="0" applyNumberFormat="0" applyBorder="0" applyAlignment="0" applyProtection="0"/>
    <xf numFmtId="187" fontId="82" fillId="41" borderId="0" applyNumberFormat="0" applyBorder="0" applyAlignment="0" applyProtection="0"/>
    <xf numFmtId="0" fontId="81" fillId="45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3" fillId="45" borderId="0" applyNumberFormat="0" applyBorder="0" applyAlignment="0" applyProtection="0"/>
    <xf numFmtId="187" fontId="24" fillId="6" borderId="0" applyNumberFormat="0" applyBorder="0" applyAlignment="0" applyProtection="0"/>
    <xf numFmtId="0" fontId="24" fillId="6" borderId="0" applyNumberFormat="0" applyBorder="0" applyAlignment="0" applyProtection="0"/>
    <xf numFmtId="187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3" fillId="45" borderId="0" applyNumberFormat="0" applyBorder="0" applyAlignment="0" applyProtection="0"/>
    <xf numFmtId="187" fontId="83" fillId="45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24" fillId="6" borderId="0" applyNumberFormat="0" applyBorder="0" applyAlignment="0" applyProtection="0"/>
    <xf numFmtId="0" fontId="81" fillId="45" borderId="0" applyNumberFormat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187" fontId="15" fillId="0" borderId="4" applyNumberFormat="0" applyAlignment="0" applyProtection="0">
      <alignment horizontal="left" vertical="center"/>
    </xf>
    <xf numFmtId="187" fontId="15" fillId="0" borderId="4" applyNumberFormat="0" applyAlignment="0" applyProtection="0">
      <alignment horizontal="left" vertical="center"/>
    </xf>
    <xf numFmtId="0" fontId="15" fillId="0" borderId="4" applyNumberFormat="0" applyAlignment="0" applyProtection="0">
      <alignment horizontal="left" vertical="center"/>
    </xf>
    <xf numFmtId="187" fontId="15" fillId="0" borderId="4" applyNumberFormat="0" applyAlignment="0" applyProtection="0">
      <alignment horizontal="left" vertical="center"/>
    </xf>
    <xf numFmtId="187" fontId="15" fillId="0" borderId="3">
      <alignment horizontal="left" vertical="center"/>
    </xf>
    <xf numFmtId="187" fontId="15" fillId="0" borderId="3">
      <alignment horizontal="left" vertical="center"/>
    </xf>
    <xf numFmtId="0" fontId="15" fillId="0" borderId="3">
      <alignment horizontal="left" vertical="center"/>
    </xf>
    <xf numFmtId="187" fontId="15" fillId="0" borderId="3">
      <alignment horizontal="left" vertic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21" fillId="0" borderId="7" applyNumberFormat="0" applyFill="0" applyAlignment="0" applyProtection="0"/>
    <xf numFmtId="187" fontId="84" fillId="0" borderId="21" applyNumberFormat="0" applyFill="0" applyAlignment="0" applyProtection="0"/>
    <xf numFmtId="187" fontId="85" fillId="0" borderId="22" applyNumberFormat="0" applyFill="0" applyAlignment="0" applyProtection="0"/>
    <xf numFmtId="187" fontId="85" fillId="0" borderId="22" applyNumberFormat="0" applyFill="0" applyAlignment="0" applyProtection="0"/>
    <xf numFmtId="0" fontId="85" fillId="0" borderId="22" applyNumberFormat="0" applyFill="0" applyAlignment="0" applyProtection="0"/>
    <xf numFmtId="187" fontId="85" fillId="0" borderId="22" applyNumberFormat="0" applyFill="0" applyAlignment="0" applyProtection="0"/>
    <xf numFmtId="187" fontId="84" fillId="0" borderId="21" applyNumberFormat="0" applyFill="0" applyAlignment="0" applyProtection="0"/>
    <xf numFmtId="0" fontId="84" fillId="0" borderId="21" applyNumberFormat="0" applyFill="0" applyAlignment="0" applyProtection="0"/>
    <xf numFmtId="187" fontId="84" fillId="0" borderId="21" applyNumberFormat="0" applyFill="0" applyAlignment="0" applyProtection="0"/>
    <xf numFmtId="187" fontId="84" fillId="0" borderId="23" applyNumberFormat="0" applyFill="0" applyAlignment="0" applyProtection="0"/>
    <xf numFmtId="0" fontId="84" fillId="0" borderId="23" applyNumberFormat="0" applyFill="0" applyAlignment="0" applyProtection="0"/>
    <xf numFmtId="187" fontId="84" fillId="0" borderId="23" applyNumberFormat="0" applyFill="0" applyAlignment="0" applyProtection="0"/>
    <xf numFmtId="187" fontId="84" fillId="0" borderId="21" applyNumberFormat="0" applyFill="0" applyAlignment="0" applyProtection="0"/>
    <xf numFmtId="0" fontId="84" fillId="0" borderId="21" applyNumberFormat="0" applyFill="0" applyAlignment="0" applyProtection="0"/>
    <xf numFmtId="0" fontId="84" fillId="0" borderId="23" applyNumberFormat="0" applyFill="0" applyAlignment="0" applyProtection="0"/>
    <xf numFmtId="187" fontId="84" fillId="0" borderId="21" applyNumberFormat="0" applyFill="0" applyAlignment="0" applyProtection="0"/>
    <xf numFmtId="187" fontId="85" fillId="0" borderId="22" applyNumberFormat="0" applyFill="0" applyAlignment="0" applyProtection="0"/>
    <xf numFmtId="187" fontId="85" fillId="0" borderId="22" applyNumberFormat="0" applyFill="0" applyAlignment="0" applyProtection="0"/>
    <xf numFmtId="0" fontId="85" fillId="0" borderId="22" applyNumberFormat="0" applyFill="0" applyAlignment="0" applyProtection="0"/>
    <xf numFmtId="187" fontId="85" fillId="0" borderId="22" applyNumberFormat="0" applyFill="0" applyAlignment="0" applyProtection="0"/>
    <xf numFmtId="187" fontId="84" fillId="0" borderId="23" applyNumberFormat="0" applyFill="0" applyAlignment="0" applyProtection="0"/>
    <xf numFmtId="187" fontId="84" fillId="0" borderId="23" applyNumberFormat="0" applyFill="0" applyAlignment="0" applyProtection="0"/>
    <xf numFmtId="0" fontId="85" fillId="0" borderId="22" applyNumberFormat="0" applyFill="0" applyAlignment="0" applyProtection="0"/>
    <xf numFmtId="0" fontId="84" fillId="0" borderId="23" applyNumberFormat="0" applyFill="0" applyAlignment="0" applyProtection="0"/>
    <xf numFmtId="187" fontId="84" fillId="0" borderId="23" applyNumberFormat="0" applyFill="0" applyAlignment="0" applyProtection="0"/>
    <xf numFmtId="187" fontId="86" fillId="0" borderId="22" applyNumberFormat="0" applyFill="0" applyAlignment="0" applyProtection="0"/>
    <xf numFmtId="187" fontId="21" fillId="0" borderId="7" applyNumberFormat="0" applyFill="0" applyAlignment="0" applyProtection="0"/>
    <xf numFmtId="0" fontId="21" fillId="0" borderId="7" applyNumberFormat="0" applyFill="0" applyAlignment="0" applyProtection="0"/>
    <xf numFmtId="187" fontId="21" fillId="0" borderId="7" applyNumberFormat="0" applyFill="0" applyAlignment="0" applyProtection="0"/>
    <xf numFmtId="187" fontId="86" fillId="0" borderId="22" applyNumberFormat="0" applyFill="0" applyAlignment="0" applyProtection="0"/>
    <xf numFmtId="0" fontId="86" fillId="0" borderId="22" applyNumberFormat="0" applyFill="0" applyAlignment="0" applyProtection="0"/>
    <xf numFmtId="187" fontId="86" fillId="0" borderId="22" applyNumberFormat="0" applyFill="0" applyAlignment="0" applyProtection="0"/>
    <xf numFmtId="187" fontId="86" fillId="0" borderId="22" applyNumberFormat="0" applyFill="0" applyAlignment="0" applyProtection="0"/>
    <xf numFmtId="0" fontId="85" fillId="0" borderId="22" applyNumberFormat="0" applyFill="0" applyAlignment="0" applyProtection="0"/>
    <xf numFmtId="0" fontId="21" fillId="0" borderId="7" applyNumberFormat="0" applyFill="0" applyAlignment="0" applyProtection="0"/>
    <xf numFmtId="187" fontId="86" fillId="0" borderId="22" applyNumberFormat="0" applyFill="0" applyAlignment="0" applyProtection="0"/>
    <xf numFmtId="0" fontId="85" fillId="0" borderId="22" applyNumberFormat="0" applyFill="0" applyAlignment="0" applyProtection="0"/>
    <xf numFmtId="0" fontId="85" fillId="0" borderId="22" applyNumberFormat="0" applyFill="0" applyAlignment="0" applyProtection="0"/>
    <xf numFmtId="187" fontId="21" fillId="0" borderId="7" applyNumberFormat="0" applyFill="0" applyAlignment="0" applyProtection="0"/>
    <xf numFmtId="0" fontId="85" fillId="0" borderId="22" applyNumberFormat="0" applyFill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2" fillId="0" borderId="8" applyNumberFormat="0" applyFill="0" applyAlignment="0" applyProtection="0"/>
    <xf numFmtId="187" fontId="87" fillId="0" borderId="24" applyNumberFormat="0" applyFill="0" applyAlignment="0" applyProtection="0"/>
    <xf numFmtId="187" fontId="88" fillId="0" borderId="25" applyNumberFormat="0" applyFill="0" applyAlignment="0" applyProtection="0"/>
    <xf numFmtId="187" fontId="88" fillId="0" borderId="25" applyNumberFormat="0" applyFill="0" applyAlignment="0" applyProtection="0"/>
    <xf numFmtId="0" fontId="88" fillId="0" borderId="25" applyNumberFormat="0" applyFill="0" applyAlignment="0" applyProtection="0"/>
    <xf numFmtId="187" fontId="88" fillId="0" borderId="25" applyNumberFormat="0" applyFill="0" applyAlignment="0" applyProtection="0"/>
    <xf numFmtId="187" fontId="87" fillId="0" borderId="24" applyNumberFormat="0" applyFill="0" applyAlignment="0" applyProtection="0"/>
    <xf numFmtId="0" fontId="87" fillId="0" borderId="24" applyNumberFormat="0" applyFill="0" applyAlignment="0" applyProtection="0"/>
    <xf numFmtId="187" fontId="87" fillId="0" borderId="24" applyNumberFormat="0" applyFill="0" applyAlignment="0" applyProtection="0"/>
    <xf numFmtId="187" fontId="87" fillId="0" borderId="26" applyNumberFormat="0" applyFill="0" applyAlignment="0" applyProtection="0"/>
    <xf numFmtId="0" fontId="87" fillId="0" borderId="26" applyNumberFormat="0" applyFill="0" applyAlignment="0" applyProtection="0"/>
    <xf numFmtId="187" fontId="87" fillId="0" borderId="26" applyNumberFormat="0" applyFill="0" applyAlignment="0" applyProtection="0"/>
    <xf numFmtId="187" fontId="87" fillId="0" borderId="24" applyNumberFormat="0" applyFill="0" applyAlignment="0" applyProtection="0"/>
    <xf numFmtId="0" fontId="87" fillId="0" borderId="24" applyNumberFormat="0" applyFill="0" applyAlignment="0" applyProtection="0"/>
    <xf numFmtId="0" fontId="87" fillId="0" borderId="26" applyNumberFormat="0" applyFill="0" applyAlignment="0" applyProtection="0"/>
    <xf numFmtId="187" fontId="87" fillId="0" borderId="24" applyNumberFormat="0" applyFill="0" applyAlignment="0" applyProtection="0"/>
    <xf numFmtId="187" fontId="88" fillId="0" borderId="25" applyNumberFormat="0" applyFill="0" applyAlignment="0" applyProtection="0"/>
    <xf numFmtId="187" fontId="88" fillId="0" borderId="25" applyNumberFormat="0" applyFill="0" applyAlignment="0" applyProtection="0"/>
    <xf numFmtId="0" fontId="88" fillId="0" borderId="25" applyNumberFormat="0" applyFill="0" applyAlignment="0" applyProtection="0"/>
    <xf numFmtId="187" fontId="88" fillId="0" borderId="25" applyNumberFormat="0" applyFill="0" applyAlignment="0" applyProtection="0"/>
    <xf numFmtId="187" fontId="87" fillId="0" borderId="26" applyNumberFormat="0" applyFill="0" applyAlignment="0" applyProtection="0"/>
    <xf numFmtId="187" fontId="87" fillId="0" borderId="26" applyNumberFormat="0" applyFill="0" applyAlignment="0" applyProtection="0"/>
    <xf numFmtId="0" fontId="88" fillId="0" borderId="25" applyNumberFormat="0" applyFill="0" applyAlignment="0" applyProtection="0"/>
    <xf numFmtId="0" fontId="87" fillId="0" borderId="26" applyNumberFormat="0" applyFill="0" applyAlignment="0" applyProtection="0"/>
    <xf numFmtId="187" fontId="87" fillId="0" borderId="26" applyNumberFormat="0" applyFill="0" applyAlignment="0" applyProtection="0"/>
    <xf numFmtId="187" fontId="89" fillId="0" borderId="25" applyNumberFormat="0" applyFill="0" applyAlignment="0" applyProtection="0"/>
    <xf numFmtId="187" fontId="22" fillId="0" borderId="8" applyNumberFormat="0" applyFill="0" applyAlignment="0" applyProtection="0"/>
    <xf numFmtId="0" fontId="22" fillId="0" borderId="8" applyNumberFormat="0" applyFill="0" applyAlignment="0" applyProtection="0"/>
    <xf numFmtId="187" fontId="22" fillId="0" borderId="8" applyNumberFormat="0" applyFill="0" applyAlignment="0" applyProtection="0"/>
    <xf numFmtId="187" fontId="89" fillId="0" borderId="25" applyNumberFormat="0" applyFill="0" applyAlignment="0" applyProtection="0"/>
    <xf numFmtId="0" fontId="89" fillId="0" borderId="25" applyNumberFormat="0" applyFill="0" applyAlignment="0" applyProtection="0"/>
    <xf numFmtId="187" fontId="89" fillId="0" borderId="25" applyNumberFormat="0" applyFill="0" applyAlignment="0" applyProtection="0"/>
    <xf numFmtId="187" fontId="89" fillId="0" borderId="25" applyNumberFormat="0" applyFill="0" applyAlignment="0" applyProtection="0"/>
    <xf numFmtId="0" fontId="88" fillId="0" borderId="25" applyNumberFormat="0" applyFill="0" applyAlignment="0" applyProtection="0"/>
    <xf numFmtId="0" fontId="22" fillId="0" borderId="8" applyNumberFormat="0" applyFill="0" applyAlignment="0" applyProtection="0"/>
    <xf numFmtId="187" fontId="89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187" fontId="22" fillId="0" borderId="8" applyNumberFormat="0" applyFill="0" applyAlignment="0" applyProtection="0"/>
    <xf numFmtId="0" fontId="88" fillId="0" borderId="25" applyNumberFormat="0" applyFill="0" applyAlignment="0" applyProtection="0"/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3" fillId="0" borderId="9" applyNumberFormat="0" applyFill="0" applyAlignment="0" applyProtection="0"/>
    <xf numFmtId="187" fontId="90" fillId="0" borderId="27" applyNumberFormat="0" applyFill="0" applyAlignment="0" applyProtection="0"/>
    <xf numFmtId="187" fontId="91" fillId="0" borderId="28" applyNumberFormat="0" applyFill="0" applyAlignment="0" applyProtection="0"/>
    <xf numFmtId="187" fontId="91" fillId="0" borderId="28" applyNumberFormat="0" applyFill="0" applyAlignment="0" applyProtection="0"/>
    <xf numFmtId="0" fontId="91" fillId="0" borderId="28" applyNumberFormat="0" applyFill="0" applyAlignment="0" applyProtection="0"/>
    <xf numFmtId="187" fontId="91" fillId="0" borderId="28" applyNumberFormat="0" applyFill="0" applyAlignment="0" applyProtection="0"/>
    <xf numFmtId="187" fontId="90" fillId="0" borderId="27" applyNumberFormat="0" applyFill="0" applyAlignment="0" applyProtection="0"/>
    <xf numFmtId="0" fontId="90" fillId="0" borderId="27" applyNumberFormat="0" applyFill="0" applyAlignment="0" applyProtection="0"/>
    <xf numFmtId="187" fontId="90" fillId="0" borderId="27" applyNumberFormat="0" applyFill="0" applyAlignment="0" applyProtection="0"/>
    <xf numFmtId="187" fontId="90" fillId="0" borderId="29" applyNumberFormat="0" applyFill="0" applyAlignment="0" applyProtection="0"/>
    <xf numFmtId="0" fontId="90" fillId="0" borderId="29" applyNumberFormat="0" applyFill="0" applyAlignment="0" applyProtection="0"/>
    <xf numFmtId="187" fontId="90" fillId="0" borderId="29" applyNumberFormat="0" applyFill="0" applyAlignment="0" applyProtection="0"/>
    <xf numFmtId="187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9" applyNumberFormat="0" applyFill="0" applyAlignment="0" applyProtection="0"/>
    <xf numFmtId="187" fontId="90" fillId="0" borderId="27" applyNumberFormat="0" applyFill="0" applyAlignment="0" applyProtection="0"/>
    <xf numFmtId="187" fontId="91" fillId="0" borderId="28" applyNumberFormat="0" applyFill="0" applyAlignment="0" applyProtection="0"/>
    <xf numFmtId="187" fontId="91" fillId="0" borderId="28" applyNumberFormat="0" applyFill="0" applyAlignment="0" applyProtection="0"/>
    <xf numFmtId="0" fontId="91" fillId="0" borderId="28" applyNumberFormat="0" applyFill="0" applyAlignment="0" applyProtection="0"/>
    <xf numFmtId="187" fontId="91" fillId="0" borderId="28" applyNumberFormat="0" applyFill="0" applyAlignment="0" applyProtection="0"/>
    <xf numFmtId="187" fontId="90" fillId="0" borderId="29" applyNumberFormat="0" applyFill="0" applyAlignment="0" applyProtection="0"/>
    <xf numFmtId="187" fontId="90" fillId="0" borderId="29" applyNumberFormat="0" applyFill="0" applyAlignment="0" applyProtection="0"/>
    <xf numFmtId="0" fontId="91" fillId="0" borderId="28" applyNumberFormat="0" applyFill="0" applyAlignment="0" applyProtection="0"/>
    <xf numFmtId="0" fontId="90" fillId="0" borderId="29" applyNumberFormat="0" applyFill="0" applyAlignment="0" applyProtection="0"/>
    <xf numFmtId="187" fontId="90" fillId="0" borderId="29" applyNumberFormat="0" applyFill="0" applyAlignment="0" applyProtection="0"/>
    <xf numFmtId="187" fontId="92" fillId="0" borderId="28" applyNumberFormat="0" applyFill="0" applyAlignment="0" applyProtection="0"/>
    <xf numFmtId="187" fontId="23" fillId="0" borderId="9" applyNumberFormat="0" applyFill="0" applyAlignment="0" applyProtection="0"/>
    <xf numFmtId="0" fontId="23" fillId="0" borderId="9" applyNumberFormat="0" applyFill="0" applyAlignment="0" applyProtection="0"/>
    <xf numFmtId="187" fontId="23" fillId="0" borderId="9" applyNumberFormat="0" applyFill="0" applyAlignment="0" applyProtection="0"/>
    <xf numFmtId="187" fontId="92" fillId="0" borderId="28" applyNumberFormat="0" applyFill="0" applyAlignment="0" applyProtection="0"/>
    <xf numFmtId="0" fontId="92" fillId="0" borderId="28" applyNumberFormat="0" applyFill="0" applyAlignment="0" applyProtection="0"/>
    <xf numFmtId="187" fontId="92" fillId="0" borderId="28" applyNumberFormat="0" applyFill="0" applyAlignment="0" applyProtection="0"/>
    <xf numFmtId="187" fontId="92" fillId="0" borderId="28" applyNumberFormat="0" applyFill="0" applyAlignment="0" applyProtection="0"/>
    <xf numFmtId="0" fontId="91" fillId="0" borderId="28" applyNumberFormat="0" applyFill="0" applyAlignment="0" applyProtection="0"/>
    <xf numFmtId="0" fontId="23" fillId="0" borderId="9" applyNumberFormat="0" applyFill="0" applyAlignment="0" applyProtection="0"/>
    <xf numFmtId="187" fontId="92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187" fontId="23" fillId="0" borderId="9" applyNumberFormat="0" applyFill="0" applyAlignment="0" applyProtection="0"/>
    <xf numFmtId="0" fontId="91" fillId="0" borderId="28" applyNumberFormat="0" applyFill="0" applyAlignment="0" applyProtection="0"/>
    <xf numFmtId="187" fontId="23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93" fillId="0" borderId="0" applyNumberForma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0" fontId="9" fillId="3" borderId="5" applyNumberFormat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54" borderId="18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99" fillId="54" borderId="18" applyNumberFormat="0" applyAlignment="0" applyProtection="0"/>
    <xf numFmtId="187" fontId="99" fillId="54" borderId="18" applyNumberFormat="0" applyAlignment="0" applyProtection="0"/>
    <xf numFmtId="0" fontId="99" fillId="54" borderId="18" applyNumberFormat="0" applyAlignment="0" applyProtection="0"/>
    <xf numFmtId="187" fontId="99" fillId="54" borderId="18" applyNumberFormat="0" applyAlignment="0" applyProtection="0"/>
    <xf numFmtId="187" fontId="99" fillId="54" borderId="18" applyNumberFormat="0" applyAlignment="0" applyProtection="0"/>
    <xf numFmtId="0" fontId="99" fillId="54" borderId="18" applyNumberFormat="0" applyAlignment="0" applyProtection="0"/>
    <xf numFmtId="187" fontId="99" fillId="54" borderId="18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8" applyNumberFormat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54" borderId="18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100" fillId="49" borderId="18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187" fontId="100" fillId="49" borderId="18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100" fillId="49" borderId="18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99" fillId="54" borderId="18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99" fillId="54" borderId="18" applyNumberFormat="0" applyAlignment="0" applyProtection="0"/>
    <xf numFmtId="187" fontId="99" fillId="54" borderId="18" applyNumberFormat="0" applyAlignment="0" applyProtection="0"/>
    <xf numFmtId="0" fontId="99" fillId="54" borderId="18" applyNumberFormat="0" applyAlignment="0" applyProtection="0"/>
    <xf numFmtId="187" fontId="99" fillId="54" borderId="18" applyNumberFormat="0" applyAlignment="0" applyProtection="0"/>
    <xf numFmtId="187" fontId="99" fillId="54" borderId="18" applyNumberFormat="0" applyAlignment="0" applyProtection="0"/>
    <xf numFmtId="0" fontId="99" fillId="54" borderId="18" applyNumberFormat="0" applyAlignment="0" applyProtection="0"/>
    <xf numFmtId="187" fontId="99" fillId="54" borderId="18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8" applyNumberFormat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54" borderId="18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99" fillId="49" borderId="18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187" fontId="100" fillId="49" borderId="18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0" fontId="27" fillId="9" borderId="10" applyNumberFormat="0" applyAlignment="0" applyProtection="0"/>
    <xf numFmtId="187" fontId="100" fillId="49" borderId="18" applyNumberFormat="0" applyAlignment="0" applyProtection="0"/>
    <xf numFmtId="187" fontId="100" fillId="49" borderId="18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0" fontId="27" fillId="9" borderId="10" applyNumberFormat="0" applyAlignment="0" applyProtection="0"/>
    <xf numFmtId="187" fontId="100" fillId="49" borderId="18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49" borderId="18" applyNumberFormat="0" applyAlignment="0" applyProtection="0"/>
    <xf numFmtId="187" fontId="100" fillId="49" borderId="18" applyNumberFormat="0" applyAlignment="0" applyProtection="0"/>
    <xf numFmtId="0" fontId="100" fillId="49" borderId="18" applyNumberFormat="0" applyAlignment="0" applyProtection="0"/>
    <xf numFmtId="187" fontId="100" fillId="49" borderId="18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187" fontId="27" fillId="9" borderId="10" applyNumberFormat="0" applyAlignment="0" applyProtection="0"/>
    <xf numFmtId="0" fontId="99" fillId="49" borderId="19" applyNumberFormat="0" applyAlignment="0" applyProtection="0"/>
    <xf numFmtId="187" fontId="27" fillId="9" borderId="10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9" applyNumberFormat="0" applyAlignment="0" applyProtection="0"/>
    <xf numFmtId="187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99" fillId="49" borderId="18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187" fontId="27" fillId="9" borderId="10" applyNumberFormat="0" applyAlignment="0" applyProtection="0"/>
    <xf numFmtId="0" fontId="27" fillId="9" borderId="10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27" fillId="9" borderId="10" applyNumberFormat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187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51" fillId="0" borderId="0"/>
    <xf numFmtId="187" fontId="51" fillId="0" borderId="0"/>
    <xf numFmtId="0" fontId="51" fillId="0" borderId="0"/>
    <xf numFmtId="187" fontId="51" fillId="0" borderId="0"/>
    <xf numFmtId="187" fontId="30" fillId="0" borderId="12" applyNumberFormat="0" applyFill="0" applyAlignment="0" applyProtection="0"/>
    <xf numFmtId="187" fontId="101" fillId="0" borderId="30" applyNumberFormat="0" applyFill="0" applyAlignment="0" applyProtection="0"/>
    <xf numFmtId="187" fontId="102" fillId="0" borderId="31" applyNumberFormat="0" applyFill="0" applyAlignment="0" applyProtection="0"/>
    <xf numFmtId="187" fontId="102" fillId="0" borderId="31" applyNumberFormat="0" applyFill="0" applyAlignment="0" applyProtection="0"/>
    <xf numFmtId="0" fontId="102" fillId="0" borderId="31" applyNumberFormat="0" applyFill="0" applyAlignment="0" applyProtection="0"/>
    <xf numFmtId="187" fontId="102" fillId="0" borderId="31" applyNumberFormat="0" applyFill="0" applyAlignment="0" applyProtection="0"/>
    <xf numFmtId="187" fontId="101" fillId="0" borderId="30" applyNumberFormat="0" applyFill="0" applyAlignment="0" applyProtection="0"/>
    <xf numFmtId="0" fontId="101" fillId="0" borderId="30" applyNumberFormat="0" applyFill="0" applyAlignment="0" applyProtection="0"/>
    <xf numFmtId="187" fontId="101" fillId="0" borderId="30" applyNumberFormat="0" applyFill="0" applyAlignment="0" applyProtection="0"/>
    <xf numFmtId="187" fontId="102" fillId="0" borderId="31" applyNumberFormat="0" applyFill="0" applyAlignment="0" applyProtection="0"/>
    <xf numFmtId="187" fontId="102" fillId="0" borderId="31" applyNumberFormat="0" applyFill="0" applyAlignment="0" applyProtection="0"/>
    <xf numFmtId="0" fontId="102" fillId="0" borderId="31" applyNumberFormat="0" applyFill="0" applyAlignment="0" applyProtection="0"/>
    <xf numFmtId="187" fontId="102" fillId="0" borderId="31" applyNumberFormat="0" applyFill="0" applyAlignment="0" applyProtection="0"/>
    <xf numFmtId="187" fontId="103" fillId="0" borderId="31" applyNumberFormat="0" applyFill="0" applyAlignment="0" applyProtection="0"/>
    <xf numFmtId="187" fontId="30" fillId="0" borderId="12" applyNumberFormat="0" applyFill="0" applyAlignment="0" applyProtection="0"/>
    <xf numFmtId="0" fontId="30" fillId="0" borderId="12" applyNumberFormat="0" applyFill="0" applyAlignment="0" applyProtection="0"/>
    <xf numFmtId="187" fontId="30" fillId="0" borderId="12" applyNumberFormat="0" applyFill="0" applyAlignment="0" applyProtection="0"/>
    <xf numFmtId="187" fontId="103" fillId="0" borderId="31" applyNumberFormat="0" applyFill="0" applyAlignment="0" applyProtection="0"/>
    <xf numFmtId="0" fontId="103" fillId="0" borderId="31" applyNumberFormat="0" applyFill="0" applyAlignment="0" applyProtection="0"/>
    <xf numFmtId="187" fontId="103" fillId="0" borderId="31" applyNumberFormat="0" applyFill="0" applyAlignment="0" applyProtection="0"/>
    <xf numFmtId="187" fontId="103" fillId="0" borderId="31" applyNumberFormat="0" applyFill="0" applyAlignment="0" applyProtection="0"/>
    <xf numFmtId="0" fontId="102" fillId="0" borderId="31" applyNumberFormat="0" applyFill="0" applyAlignment="0" applyProtection="0"/>
    <xf numFmtId="0" fontId="30" fillId="0" borderId="12" applyNumberFormat="0" applyFill="0" applyAlignment="0" applyProtection="0"/>
    <xf numFmtId="187" fontId="103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187" fontId="30" fillId="0" borderId="12" applyNumberFormat="0" applyFill="0" applyAlignment="0" applyProtection="0"/>
    <xf numFmtId="0" fontId="102" fillId="0" borderId="31" applyNumberFormat="0" applyFill="0" applyAlignment="0" applyProtection="0"/>
    <xf numFmtId="164" fontId="13" fillId="0" borderId="0"/>
    <xf numFmtId="187" fontId="26" fillId="8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6" fillId="54" borderId="0" applyNumberFormat="0" applyBorder="0" applyAlignment="0" applyProtection="0"/>
    <xf numFmtId="187" fontId="26" fillId="8" borderId="0" applyNumberFormat="0" applyBorder="0" applyAlignment="0" applyProtection="0"/>
    <xf numFmtId="0" fontId="26" fillId="8" borderId="0" applyNumberFormat="0" applyBorder="0" applyAlignment="0" applyProtection="0"/>
    <xf numFmtId="187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6" fillId="54" borderId="0" applyNumberFormat="0" applyBorder="0" applyAlignment="0" applyProtection="0"/>
    <xf numFmtId="187" fontId="106" fillId="54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26" fillId="8" borderId="0" applyNumberFormat="0" applyBorder="0" applyAlignment="0" applyProtection="0"/>
    <xf numFmtId="0" fontId="105" fillId="54" borderId="0" applyNumberFormat="0" applyBorder="0" applyAlignment="0" applyProtection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2" fontId="10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4" fillId="0" borderId="0">
      <alignment vertical="center"/>
    </xf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14" fillId="0" borderId="0">
      <alignment vertical="center"/>
    </xf>
    <xf numFmtId="187" fontId="14" fillId="0" borderId="0">
      <alignment vertical="center"/>
    </xf>
    <xf numFmtId="0" fontId="14" fillId="0" borderId="0">
      <alignment vertical="center"/>
    </xf>
    <xf numFmtId="187" fontId="14" fillId="0" borderId="0">
      <alignment vertical="center"/>
    </xf>
    <xf numFmtId="187" fontId="14" fillId="0" borderId="0">
      <alignment vertical="center"/>
    </xf>
    <xf numFmtId="0" fontId="13" fillId="0" borderId="0"/>
    <xf numFmtId="187" fontId="1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39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/>
    <xf numFmtId="39" fontId="36" fillId="0" borderId="0"/>
    <xf numFmtId="0" fontId="36" fillId="0" borderId="0"/>
    <xf numFmtId="0" fontId="108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9" fontId="36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10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13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187" fontId="7" fillId="0" borderId="0"/>
    <xf numFmtId="0" fontId="9" fillId="0" borderId="0"/>
    <xf numFmtId="0" fontId="13" fillId="0" borderId="0"/>
    <xf numFmtId="0" fontId="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108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109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5" fillId="0" borderId="0"/>
    <xf numFmtId="0" fontId="36" fillId="0" borderId="0"/>
    <xf numFmtId="0" fontId="75" fillId="0" borderId="0"/>
    <xf numFmtId="0" fontId="36" fillId="0" borderId="0"/>
    <xf numFmtId="187" fontId="75" fillId="0" borderId="0"/>
    <xf numFmtId="39" fontId="36" fillId="0" borderId="0"/>
    <xf numFmtId="0" fontId="7" fillId="0" borderId="0"/>
    <xf numFmtId="187" fontId="7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36" fillId="0" borderId="0"/>
    <xf numFmtId="0" fontId="36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39" fontId="36" fillId="0" borderId="0"/>
    <xf numFmtId="0" fontId="7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3" applyNumberFormat="0" applyFont="0" applyAlignment="0" applyProtection="0"/>
    <xf numFmtId="187" fontId="7" fillId="46" borderId="32" applyNumberFormat="0" applyFont="0" applyAlignment="0" applyProtection="0"/>
    <xf numFmtId="187" fontId="19" fillId="46" borderId="32" applyNumberFormat="0" applyFont="0" applyAlignment="0" applyProtection="0"/>
    <xf numFmtId="0" fontId="9" fillId="46" borderId="32" applyNumberFormat="0" applyFont="0" applyAlignment="0" applyProtection="0"/>
    <xf numFmtId="187" fontId="19" fillId="46" borderId="32" applyNumberFormat="0" applyFont="0" applyAlignment="0" applyProtection="0"/>
    <xf numFmtId="0" fontId="19" fillId="46" borderId="32" applyNumberFormat="0" applyFont="0" applyAlignment="0" applyProtection="0"/>
    <xf numFmtId="187" fontId="19" fillId="46" borderId="32" applyNumberFormat="0" applyFont="0" applyAlignment="0" applyProtection="0"/>
    <xf numFmtId="187" fontId="7" fillId="46" borderId="32" applyNumberFormat="0" applyFont="0" applyAlignment="0" applyProtection="0"/>
    <xf numFmtId="187" fontId="7" fillId="46" borderId="32" applyNumberFormat="0" applyFont="0" applyAlignment="0" applyProtection="0"/>
    <xf numFmtId="0" fontId="9" fillId="46" borderId="32" applyNumberFormat="0" applyFont="0" applyAlignment="0" applyProtection="0"/>
    <xf numFmtId="0" fontId="7" fillId="46" borderId="32" applyNumberFormat="0" applyFont="0" applyAlignment="0" applyProtection="0"/>
    <xf numFmtId="187" fontId="7" fillId="46" borderId="32" applyNumberFormat="0" applyFont="0" applyAlignment="0" applyProtection="0"/>
    <xf numFmtId="187" fontId="7" fillId="46" borderId="33" applyNumberFormat="0" applyFont="0" applyAlignment="0" applyProtection="0"/>
    <xf numFmtId="187" fontId="7" fillId="46" borderId="33" applyNumberFormat="0" applyFont="0" applyAlignment="0" applyProtection="0"/>
    <xf numFmtId="0" fontId="9" fillId="46" borderId="32" applyNumberFormat="0" applyFont="0" applyAlignment="0" applyProtection="0"/>
    <xf numFmtId="0" fontId="7" fillId="46" borderId="33" applyNumberFormat="0" applyFont="0" applyAlignment="0" applyProtection="0"/>
    <xf numFmtId="187" fontId="7" fillId="46" borderId="33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9" fillId="46" borderId="32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9" fillId="46" borderId="32" applyNumberFormat="0" applyFont="0" applyAlignment="0" applyProtection="0"/>
    <xf numFmtId="0" fontId="9" fillId="46" borderId="32" applyNumberFormat="0" applyFont="0" applyAlignment="0" applyProtection="0"/>
    <xf numFmtId="0" fontId="9" fillId="46" borderId="32" applyNumberFormat="0" applyFont="0" applyAlignment="0" applyProtection="0"/>
    <xf numFmtId="187" fontId="7" fillId="46" borderId="32" applyNumberFormat="0" applyFont="0" applyAlignment="0" applyProtection="0"/>
    <xf numFmtId="187" fontId="19" fillId="46" borderId="32" applyNumberFormat="0" applyFont="0" applyAlignment="0" applyProtection="0"/>
    <xf numFmtId="0" fontId="9" fillId="46" borderId="32" applyNumberFormat="0" applyFont="0" applyAlignment="0" applyProtection="0"/>
    <xf numFmtId="187" fontId="19" fillId="46" borderId="32" applyNumberFormat="0" applyFont="0" applyAlignment="0" applyProtection="0"/>
    <xf numFmtId="0" fontId="19" fillId="46" borderId="32" applyNumberFormat="0" applyFont="0" applyAlignment="0" applyProtection="0"/>
    <xf numFmtId="187" fontId="19" fillId="46" borderId="32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9" fillId="46" borderId="32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0" fontId="5" fillId="12" borderId="14" applyNumberFormat="0" applyFont="0" applyAlignment="0" applyProtection="0"/>
    <xf numFmtId="187" fontId="7" fillId="46" borderId="33" applyNumberFormat="0" applyFont="0" applyAlignment="0" applyProtection="0"/>
    <xf numFmtId="187" fontId="7" fillId="46" borderId="33" applyNumberFormat="0" applyFont="0" applyAlignment="0" applyProtection="0"/>
    <xf numFmtId="0" fontId="9" fillId="46" borderId="32" applyNumberFormat="0" applyFont="0" applyAlignment="0" applyProtection="0"/>
    <xf numFmtId="0" fontId="7" fillId="46" borderId="33" applyNumberFormat="0" applyFont="0" applyAlignment="0" applyProtection="0"/>
    <xf numFmtId="187" fontId="7" fillId="46" borderId="33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9" fillId="46" borderId="32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187" fontId="5" fillId="12" borderId="14" applyNumberFormat="0" applyFont="0" applyAlignment="0" applyProtection="0"/>
    <xf numFmtId="0" fontId="9" fillId="46" borderId="32" applyNumberFormat="0" applyFont="0" applyAlignment="0" applyProtection="0"/>
    <xf numFmtId="0" fontId="19" fillId="46" borderId="32" applyNumberFormat="0" applyFont="0" applyAlignment="0" applyProtection="0"/>
    <xf numFmtId="0" fontId="5" fillId="12" borderId="14" applyNumberFormat="0" applyFont="0" applyAlignment="0" applyProtection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37" fontId="16" fillId="4" borderId="0">
      <alignment horizontal="right"/>
    </xf>
    <xf numFmtId="37" fontId="111" fillId="4" borderId="34">
      <alignment horizontal="right"/>
    </xf>
    <xf numFmtId="37" fontId="16" fillId="4" borderId="0">
      <alignment horizontal="right"/>
    </xf>
    <xf numFmtId="184" fontId="53" fillId="37" borderId="0">
      <alignment horizontal="right"/>
    </xf>
    <xf numFmtId="184" fontId="53" fillId="37" borderId="0">
      <alignment horizontal="right"/>
    </xf>
    <xf numFmtId="187" fontId="28" fillId="10" borderId="11" applyNumberFormat="0" applyAlignment="0" applyProtection="0"/>
    <xf numFmtId="187" fontId="112" fillId="68" borderId="35" applyNumberFormat="0" applyAlignment="0" applyProtection="0"/>
    <xf numFmtId="187" fontId="112" fillId="55" borderId="35" applyNumberFormat="0" applyAlignment="0" applyProtection="0"/>
    <xf numFmtId="187" fontId="112" fillId="55" borderId="35" applyNumberFormat="0" applyAlignment="0" applyProtection="0"/>
    <xf numFmtId="0" fontId="112" fillId="55" borderId="35" applyNumberFormat="0" applyAlignment="0" applyProtection="0"/>
    <xf numFmtId="187" fontId="112" fillId="55" borderId="35" applyNumberFormat="0" applyAlignment="0" applyProtection="0"/>
    <xf numFmtId="187" fontId="112" fillId="68" borderId="35" applyNumberFormat="0" applyAlignment="0" applyProtection="0"/>
    <xf numFmtId="0" fontId="112" fillId="68" borderId="35" applyNumberFormat="0" applyAlignment="0" applyProtection="0"/>
    <xf numFmtId="187" fontId="112" fillId="68" borderId="35" applyNumberFormat="0" applyAlignment="0" applyProtection="0"/>
    <xf numFmtId="187" fontId="112" fillId="65" borderId="35" applyNumberFormat="0" applyAlignment="0" applyProtection="0"/>
    <xf numFmtId="0" fontId="112" fillId="65" borderId="35" applyNumberFormat="0" applyAlignment="0" applyProtection="0"/>
    <xf numFmtId="187" fontId="112" fillId="65" borderId="35" applyNumberFormat="0" applyAlignment="0" applyProtection="0"/>
    <xf numFmtId="187" fontId="112" fillId="68" borderId="35" applyNumberFormat="0" applyAlignment="0" applyProtection="0"/>
    <xf numFmtId="0" fontId="112" fillId="68" borderId="35" applyNumberFormat="0" applyAlignment="0" applyProtection="0"/>
    <xf numFmtId="0" fontId="112" fillId="65" borderId="35" applyNumberFormat="0" applyAlignment="0" applyProtection="0"/>
    <xf numFmtId="187" fontId="112" fillId="68" borderId="35" applyNumberFormat="0" applyAlignment="0" applyProtection="0"/>
    <xf numFmtId="187" fontId="112" fillId="55" borderId="35" applyNumberFormat="0" applyAlignment="0" applyProtection="0"/>
    <xf numFmtId="187" fontId="112" fillId="55" borderId="35" applyNumberFormat="0" applyAlignment="0" applyProtection="0"/>
    <xf numFmtId="0" fontId="112" fillId="55" borderId="35" applyNumberFormat="0" applyAlignment="0" applyProtection="0"/>
    <xf numFmtId="187" fontId="112" fillId="55" borderId="35" applyNumberFormat="0" applyAlignment="0" applyProtection="0"/>
    <xf numFmtId="187" fontId="112" fillId="65" borderId="35" applyNumberFormat="0" applyAlignment="0" applyProtection="0"/>
    <xf numFmtId="187" fontId="112" fillId="65" borderId="35" applyNumberFormat="0" applyAlignment="0" applyProtection="0"/>
    <xf numFmtId="0" fontId="112" fillId="55" borderId="35" applyNumberFormat="0" applyAlignment="0" applyProtection="0"/>
    <xf numFmtId="0" fontId="112" fillId="65" borderId="35" applyNumberFormat="0" applyAlignment="0" applyProtection="0"/>
    <xf numFmtId="187" fontId="112" fillId="65" borderId="35" applyNumberFormat="0" applyAlignment="0" applyProtection="0"/>
    <xf numFmtId="187" fontId="113" fillId="55" borderId="35" applyNumberFormat="0" applyAlignment="0" applyProtection="0"/>
    <xf numFmtId="187" fontId="28" fillId="10" borderId="11" applyNumberFormat="0" applyAlignment="0" applyProtection="0"/>
    <xf numFmtId="0" fontId="28" fillId="10" borderId="11" applyNumberFormat="0" applyAlignment="0" applyProtection="0"/>
    <xf numFmtId="187" fontId="28" fillId="10" borderId="11" applyNumberFormat="0" applyAlignment="0" applyProtection="0"/>
    <xf numFmtId="187" fontId="113" fillId="55" borderId="35" applyNumberFormat="0" applyAlignment="0" applyProtection="0"/>
    <xf numFmtId="0" fontId="113" fillId="55" borderId="35" applyNumberFormat="0" applyAlignment="0" applyProtection="0"/>
    <xf numFmtId="187" fontId="113" fillId="55" borderId="35" applyNumberFormat="0" applyAlignment="0" applyProtection="0"/>
    <xf numFmtId="187" fontId="113" fillId="55" borderId="35" applyNumberFormat="0" applyAlignment="0" applyProtection="0"/>
    <xf numFmtId="0" fontId="112" fillId="55" borderId="35" applyNumberFormat="0" applyAlignment="0" applyProtection="0"/>
    <xf numFmtId="0" fontId="28" fillId="10" borderId="11" applyNumberFormat="0" applyAlignment="0" applyProtection="0"/>
    <xf numFmtId="187" fontId="113" fillId="55" borderId="35" applyNumberFormat="0" applyAlignment="0" applyProtection="0"/>
    <xf numFmtId="0" fontId="112" fillId="55" borderId="35" applyNumberFormat="0" applyAlignment="0" applyProtection="0"/>
    <xf numFmtId="0" fontId="112" fillId="55" borderId="35" applyNumberFormat="0" applyAlignment="0" applyProtection="0"/>
    <xf numFmtId="187" fontId="28" fillId="10" borderId="11" applyNumberFormat="0" applyAlignment="0" applyProtection="0"/>
    <xf numFmtId="0" fontId="112" fillId="55" borderId="35" applyNumberFormat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7" fontId="54" fillId="0" borderId="0"/>
    <xf numFmtId="187" fontId="54" fillId="0" borderId="0"/>
    <xf numFmtId="0" fontId="54" fillId="0" borderId="0"/>
    <xf numFmtId="187" fontId="54" fillId="0" borderId="0"/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187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187" fontId="18" fillId="0" borderId="6">
      <alignment horizontal="center"/>
    </xf>
    <xf numFmtId="0" fontId="18" fillId="0" borderId="6">
      <alignment horizontal="center"/>
    </xf>
    <xf numFmtId="187" fontId="18" fillId="0" borderId="6">
      <alignment horizontal="center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38" fillId="3" borderId="6" applyNumberFormat="0" applyAlignment="0"/>
    <xf numFmtId="187" fontId="38" fillId="3" borderId="6" applyNumberFormat="0" applyAlignment="0"/>
    <xf numFmtId="0" fontId="38" fillId="3" borderId="6" applyNumberFormat="0" applyAlignment="0"/>
    <xf numFmtId="187" fontId="38" fillId="3" borderId="6" applyNumberFormat="0" applyAlignment="0"/>
    <xf numFmtId="187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93" fontId="13" fillId="0" borderId="0">
      <alignment horizontal="center"/>
    </xf>
    <xf numFmtId="193" fontId="13" fillId="0" borderId="0">
      <alignment horizontal="center"/>
    </xf>
    <xf numFmtId="187" fontId="58" fillId="0" borderId="0">
      <alignment horizontal="center"/>
    </xf>
    <xf numFmtId="187" fontId="58" fillId="0" borderId="0">
      <alignment horizontal="center"/>
    </xf>
    <xf numFmtId="0" fontId="58" fillId="0" borderId="0">
      <alignment horizontal="center"/>
    </xf>
    <xf numFmtId="187" fontId="58" fillId="0" borderId="0">
      <alignment horizontal="center"/>
    </xf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116" fillId="0" borderId="36" applyNumberFormat="0" applyFill="0" applyAlignment="0" applyProtection="0"/>
    <xf numFmtId="187" fontId="34" fillId="0" borderId="15" applyNumberFormat="0" applyFill="0" applyAlignment="0" applyProtection="0"/>
    <xf numFmtId="187" fontId="116" fillId="0" borderId="37" applyNumberFormat="0" applyFill="0" applyAlignment="0" applyProtection="0"/>
    <xf numFmtId="187" fontId="116" fillId="0" borderId="36" applyNumberFormat="0" applyFill="0" applyAlignment="0" applyProtection="0"/>
    <xf numFmtId="0" fontId="7" fillId="0" borderId="0"/>
    <xf numFmtId="187" fontId="116" fillId="0" borderId="36" applyNumberFormat="0" applyFill="0" applyAlignment="0" applyProtection="0"/>
    <xf numFmtId="0" fontId="116" fillId="0" borderId="36" applyNumberFormat="0" applyFill="0" applyAlignment="0" applyProtection="0"/>
    <xf numFmtId="187" fontId="116" fillId="0" borderId="36" applyNumberFormat="0" applyFill="0" applyAlignment="0" applyProtection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187" fontId="116" fillId="0" borderId="37" applyNumberFormat="0" applyFill="0" applyAlignment="0" applyProtection="0"/>
    <xf numFmtId="187" fontId="116" fillId="0" borderId="38" applyNumberFormat="0" applyFill="0" applyAlignment="0" applyProtection="0"/>
    <xf numFmtId="0" fontId="116" fillId="0" borderId="38" applyNumberFormat="0" applyFill="0" applyAlignment="0" applyProtection="0"/>
    <xf numFmtId="187" fontId="116" fillId="0" borderId="38" applyNumberFormat="0" applyFill="0" applyAlignment="0" applyProtection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8" applyNumberFormat="0" applyFill="0" applyAlignment="0" applyProtection="0"/>
    <xf numFmtId="187" fontId="116" fillId="0" borderId="37" applyNumberFormat="0" applyFill="0" applyAlignment="0" applyProtection="0"/>
    <xf numFmtId="187" fontId="116" fillId="0" borderId="36" applyNumberFormat="0" applyFill="0" applyAlignment="0" applyProtection="0"/>
    <xf numFmtId="0" fontId="7" fillId="0" borderId="0"/>
    <xf numFmtId="187" fontId="116" fillId="0" borderId="36" applyNumberFormat="0" applyFill="0" applyAlignment="0" applyProtection="0"/>
    <xf numFmtId="0" fontId="116" fillId="0" borderId="36" applyNumberFormat="0" applyFill="0" applyAlignment="0" applyProtection="0"/>
    <xf numFmtId="187" fontId="116" fillId="0" borderId="36" applyNumberFormat="0" applyFill="0" applyAlignment="0" applyProtection="0"/>
    <xf numFmtId="187" fontId="116" fillId="0" borderId="38" applyNumberFormat="0" applyFill="0" applyAlignment="0" applyProtection="0"/>
    <xf numFmtId="0" fontId="7" fillId="0" borderId="0"/>
    <xf numFmtId="187" fontId="116" fillId="0" borderId="38" applyNumberFormat="0" applyFill="0" applyAlignment="0" applyProtection="0"/>
    <xf numFmtId="0" fontId="116" fillId="0" borderId="36" applyNumberFormat="0" applyFill="0" applyAlignment="0" applyProtection="0"/>
    <xf numFmtId="0" fontId="116" fillId="0" borderId="38" applyNumberFormat="0" applyFill="0" applyAlignment="0" applyProtection="0"/>
    <xf numFmtId="187" fontId="116" fillId="0" borderId="38" applyNumberFormat="0" applyFill="0" applyAlignment="0" applyProtection="0"/>
    <xf numFmtId="187" fontId="60" fillId="0" borderId="36" applyNumberFormat="0" applyFill="0" applyAlignment="0" applyProtection="0"/>
    <xf numFmtId="187" fontId="34" fillId="0" borderId="15" applyNumberFormat="0" applyFill="0" applyAlignment="0" applyProtection="0"/>
    <xf numFmtId="187" fontId="34" fillId="0" borderId="15" applyNumberFormat="0" applyFill="0" applyAlignment="0" applyProtection="0"/>
    <xf numFmtId="0" fontId="7" fillId="0" borderId="0"/>
    <xf numFmtId="0" fontId="34" fillId="0" borderId="15" applyNumberFormat="0" applyFill="0" applyAlignment="0" applyProtection="0"/>
    <xf numFmtId="187" fontId="34" fillId="0" borderId="15" applyNumberFormat="0" applyFill="0" applyAlignment="0" applyProtection="0"/>
    <xf numFmtId="187" fontId="60" fillId="0" borderId="36" applyNumberFormat="0" applyFill="0" applyAlignment="0" applyProtection="0"/>
    <xf numFmtId="0" fontId="60" fillId="0" borderId="36" applyNumberFormat="0" applyFill="0" applyAlignment="0" applyProtection="0"/>
    <xf numFmtId="187" fontId="60" fillId="0" borderId="36" applyNumberFormat="0" applyFill="0" applyAlignment="0" applyProtection="0"/>
    <xf numFmtId="187" fontId="60" fillId="0" borderId="36" applyNumberFormat="0" applyFill="0" applyAlignment="0" applyProtection="0"/>
    <xf numFmtId="0" fontId="116" fillId="0" borderId="36" applyNumberFormat="0" applyFill="0" applyAlignment="0" applyProtection="0"/>
    <xf numFmtId="0" fontId="34" fillId="0" borderId="15" applyNumberFormat="0" applyFill="0" applyAlignment="0" applyProtection="0"/>
    <xf numFmtId="187" fontId="60" fillId="0" borderId="36" applyNumberFormat="0" applyFill="0" applyAlignment="0" applyProtection="0"/>
    <xf numFmtId="0" fontId="116" fillId="0" borderId="36" applyNumberFormat="0" applyFill="0" applyAlignment="0" applyProtection="0"/>
    <xf numFmtId="0" fontId="7" fillId="0" borderId="0"/>
    <xf numFmtId="0" fontId="116" fillId="0" borderId="36" applyNumberFormat="0" applyFill="0" applyAlignment="0" applyProtection="0"/>
    <xf numFmtId="0" fontId="7" fillId="0" borderId="0"/>
    <xf numFmtId="0" fontId="7" fillId="0" borderId="0"/>
    <xf numFmtId="187" fontId="34" fillId="0" borderId="15" applyNumberFormat="0" applyFill="0" applyAlignment="0" applyProtection="0"/>
    <xf numFmtId="0" fontId="101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7" fillId="0" borderId="0"/>
    <xf numFmtId="187" fontId="117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187" fontId="32" fillId="0" borderId="0" applyNumberFormat="0" applyFill="0" applyBorder="0" applyAlignment="0" applyProtection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2" fillId="38" borderId="17" applyNumberFormat="0" applyFont="0" applyBorder="0" applyAlignment="0" applyProtection="0">
      <alignment horizontal="right"/>
    </xf>
    <xf numFmtId="187" fontId="52" fillId="38" borderId="17" applyNumberFormat="0" applyFont="0" applyBorder="0" applyAlignment="0" applyProtection="0">
      <alignment horizontal="right"/>
    </xf>
    <xf numFmtId="0" fontId="5" fillId="0" borderId="0"/>
    <xf numFmtId="187" fontId="7" fillId="0" borderId="0"/>
    <xf numFmtId="43" fontId="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0" fontId="120" fillId="0" borderId="0"/>
    <xf numFmtId="43" fontId="119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119" fillId="0" borderId="0"/>
    <xf numFmtId="0" fontId="5" fillId="0" borderId="0"/>
    <xf numFmtId="43" fontId="5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4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4" fontId="9" fillId="0" borderId="0" applyFont="0" applyFill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50" fillId="0" borderId="0" applyNumberFormat="0" applyFill="0" applyBorder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9" fillId="49" borderId="18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181" fontId="7" fillId="0" borderId="0"/>
    <xf numFmtId="181" fontId="7" fillId="0" borderId="0"/>
    <xf numFmtId="0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0" fontId="19" fillId="0" borderId="0"/>
    <xf numFmtId="0" fontId="108" fillId="0" borderId="0"/>
    <xf numFmtId="0" fontId="7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108" fillId="0" borderId="0"/>
    <xf numFmtId="0" fontId="7" fillId="0" borderId="0"/>
    <xf numFmtId="0" fontId="36" fillId="0" borderId="0"/>
    <xf numFmtId="0" fontId="7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7" fillId="0" borderId="0"/>
    <xf numFmtId="0" fontId="10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13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" fillId="0" borderId="0"/>
    <xf numFmtId="0" fontId="7" fillId="0" borderId="0"/>
    <xf numFmtId="0" fontId="1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0" fillId="0" borderId="0"/>
    <xf numFmtId="0" fontId="110" fillId="0" borderId="0"/>
    <xf numFmtId="0" fontId="36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4" fontId="53" fillId="37" borderId="0">
      <alignment horizontal="right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5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17" fillId="0" borderId="0" applyFont="0" applyFill="0" applyBorder="0" applyAlignment="0" applyProtection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6" fillId="0" borderId="36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44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7" fontId="124" fillId="0" borderId="0" applyFont="0" applyFill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7" fontId="125" fillId="0" borderId="0" applyFont="0" applyFill="0" applyBorder="0" applyAlignment="0" applyProtection="0"/>
    <xf numFmtId="3" fontId="126" fillId="0" borderId="0" applyFont="0" applyFill="0" applyBorder="0" applyAlignment="0" applyProtection="0"/>
    <xf numFmtId="199" fontId="127" fillId="0" borderId="0" applyFon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3" fontId="128" fillId="0" borderId="39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41" fontId="7" fillId="0" borderId="39"/>
    <xf numFmtId="41" fontId="7" fillId="0" borderId="39"/>
    <xf numFmtId="10" fontId="126" fillId="0" borderId="0" applyFont="0" applyFill="0" applyBorder="0" applyAlignment="0" applyProtection="0"/>
    <xf numFmtId="201" fontId="7" fillId="0" borderId="0" applyBorder="0"/>
    <xf numFmtId="9" fontId="129" fillId="0" borderId="0" applyFont="0" applyFill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37" fontId="130" fillId="0" borderId="0"/>
    <xf numFmtId="37" fontId="7" fillId="0" borderId="0"/>
    <xf numFmtId="37" fontId="7" fillId="0" borderId="0"/>
    <xf numFmtId="202" fontId="7" fillId="0" borderId="0" applyFont="0" applyFill="0" applyBorder="0" applyAlignment="0" applyProtection="0"/>
    <xf numFmtId="203" fontId="14" fillId="0" borderId="0" applyFont="0" applyFill="0" applyBorder="0" applyAlignment="0" applyProtection="0"/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198" fontId="7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/>
    <xf numFmtId="3" fontId="133" fillId="0" borderId="0" applyNumberFormat="0" applyBorder="0"/>
    <xf numFmtId="206" fontId="133" fillId="70" borderId="0" applyNumberFormat="0" applyAlignment="0"/>
    <xf numFmtId="207" fontId="134" fillId="0" borderId="0">
      <alignment horizontal="left"/>
    </xf>
    <xf numFmtId="208" fontId="1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36" fillId="0" borderId="0" applyFont="0" applyFill="0" applyBorder="0" applyAlignment="0" applyProtection="0"/>
    <xf numFmtId="0" fontId="137" fillId="0" borderId="0"/>
    <xf numFmtId="4" fontId="38" fillId="0" borderId="0"/>
    <xf numFmtId="42" fontId="7" fillId="0" borderId="0" applyFont="0" applyFill="0" applyBorder="0" applyAlignment="0" applyProtection="0"/>
    <xf numFmtId="209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0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212" fontId="136" fillId="0" borderId="0" applyFont="0" applyFill="0" applyBorder="0" applyAlignment="0" applyProtection="0"/>
    <xf numFmtId="213" fontId="9" fillId="3" borderId="0" applyFont="0" applyFill="0" applyBorder="0" applyAlignment="0" applyProtection="0"/>
    <xf numFmtId="214" fontId="38" fillId="0" borderId="1"/>
    <xf numFmtId="215" fontId="7" fillId="0" borderId="0" applyFill="0" applyBorder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138" fillId="2" borderId="0"/>
    <xf numFmtId="2" fontId="136" fillId="0" borderId="0" applyFont="0" applyFill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139" fillId="0" borderId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10" fontId="9" fillId="3" borderId="5" applyNumberFormat="0" applyBorder="0" applyAlignment="0" applyProtection="0"/>
    <xf numFmtId="37" fontId="13" fillId="2" borderId="0" applyNumberFormat="0" applyFont="0" applyBorder="0" applyAlignment="0">
      <protection locked="0"/>
    </xf>
    <xf numFmtId="41" fontId="140" fillId="0" borderId="0">
      <alignment vertical="center"/>
    </xf>
    <xf numFmtId="218" fontId="17" fillId="0" borderId="0" applyFont="0" applyFill="0" applyBorder="0" applyAlignment="0" applyProtection="0"/>
    <xf numFmtId="37" fontId="141" fillId="0" borderId="0"/>
    <xf numFmtId="0" fontId="7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219" fontId="142" fillId="0" borderId="1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221" fontId="9" fillId="0" borderId="0" applyFont="0" applyFill="0" applyBorder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0" fontId="143" fillId="47" borderId="0">
      <alignment horizontal="center"/>
    </xf>
    <xf numFmtId="0" fontId="144" fillId="71" borderId="0"/>
    <xf numFmtId="0" fontId="145" fillId="68" borderId="0" applyBorder="0">
      <alignment horizontal="centerContinuous"/>
    </xf>
    <xf numFmtId="0" fontId="146" fillId="71" borderId="0" applyBorder="0">
      <alignment horizontal="centerContinuous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7" fillId="72" borderId="0"/>
    <xf numFmtId="173" fontId="38" fillId="0" borderId="0"/>
    <xf numFmtId="197" fontId="124" fillId="0" borderId="0" applyFont="0" applyFill="0" applyProtection="0"/>
    <xf numFmtId="3" fontId="118" fillId="0" borderId="5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148" fillId="74" borderId="40" applyNumberFormat="0" applyFont="0" applyBorder="0" applyAlignment="0" applyProtection="0">
      <alignment horizontal="center"/>
    </xf>
    <xf numFmtId="0" fontId="14" fillId="0" borderId="41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149" fillId="0" borderId="0" applyNumberFormat="0" applyBorder="0" applyAlignment="0"/>
    <xf numFmtId="0" fontId="150" fillId="0" borderId="0" applyNumberFormat="0" applyBorder="0" applyAlignment="0"/>
    <xf numFmtId="0" fontId="150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151" fillId="3" borderId="0">
      <alignment horizontal="right"/>
    </xf>
    <xf numFmtId="224" fontId="8" fillId="0" borderId="0" applyFill="0" applyBorder="0" applyProtection="0">
      <alignment horizontal="right"/>
    </xf>
    <xf numFmtId="204" fontId="43" fillId="0" borderId="0" applyBorder="0" applyProtection="0">
      <alignment horizontal="right" vertical="center"/>
    </xf>
    <xf numFmtId="43" fontId="7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25" fontId="152" fillId="75" borderId="42"/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168" fontId="8" fillId="0" borderId="0" xfId="4" applyNumberFormat="1" applyFont="1" applyFill="1" applyAlignment="1">
      <alignment horizontal="right"/>
    </xf>
    <xf numFmtId="0" fontId="8" fillId="0" borderId="0" xfId="2"/>
    <xf numFmtId="0" fontId="8" fillId="0" borderId="0" xfId="2" applyAlignment="1">
      <alignment horizontal="center"/>
    </xf>
    <xf numFmtId="167" fontId="8" fillId="0" borderId="0" xfId="2" applyNumberFormat="1" applyAlignment="1">
      <alignment horizontal="right"/>
    </xf>
    <xf numFmtId="2" fontId="8" fillId="0" borderId="0" xfId="2" applyNumberFormat="1" applyAlignment="1">
      <alignment horizontal="right"/>
    </xf>
    <xf numFmtId="3" fontId="8" fillId="0" borderId="0" xfId="2" applyNumberFormat="1" applyAlignment="1">
      <alignment horizontal="right"/>
    </xf>
    <xf numFmtId="166" fontId="8" fillId="0" borderId="0" xfId="2" applyNumberFormat="1"/>
    <xf numFmtId="171" fontId="8" fillId="0" borderId="0" xfId="2" applyNumberFormat="1" applyAlignment="1">
      <alignment horizontal="right"/>
    </xf>
    <xf numFmtId="3" fontId="8" fillId="0" borderId="1" xfId="2" applyNumberFormat="1" applyBorder="1" applyAlignment="1">
      <alignment horizontal="right"/>
    </xf>
    <xf numFmtId="0" fontId="7" fillId="0" borderId="0" xfId="53073"/>
    <xf numFmtId="0" fontId="10" fillId="0" borderId="0" xfId="2" applyFont="1" applyAlignment="1">
      <alignment horizontal="center"/>
    </xf>
    <xf numFmtId="0" fontId="8" fillId="0" borderId="0" xfId="2" applyAlignment="1">
      <alignment horizontal="left"/>
    </xf>
    <xf numFmtId="14" fontId="122" fillId="0" borderId="0" xfId="2" applyNumberFormat="1" applyFont="1"/>
    <xf numFmtId="14" fontId="8" fillId="0" borderId="0" xfId="2" applyNumberFormat="1"/>
    <xf numFmtId="0" fontId="12" fillId="0" borderId="0" xfId="2" applyFont="1" applyAlignment="1">
      <alignment horizontal="center"/>
    </xf>
    <xf numFmtId="0" fontId="12" fillId="0" borderId="0" xfId="2" applyFont="1"/>
    <xf numFmtId="14" fontId="123" fillId="0" borderId="0" xfId="2" applyNumberFormat="1" applyFont="1"/>
    <xf numFmtId="14" fontId="8" fillId="0" borderId="0" xfId="2" quotePrefix="1" applyNumberFormat="1" applyAlignment="1">
      <alignment horizontal="center"/>
    </xf>
    <xf numFmtId="0" fontId="8" fillId="0" borderId="0" xfId="2" quotePrefix="1" applyAlignment="1">
      <alignment horizontal="center"/>
    </xf>
    <xf numFmtId="0" fontId="8" fillId="0" borderId="1" xfId="2" applyBorder="1" applyAlignment="1">
      <alignment horizontal="center"/>
    </xf>
    <xf numFmtId="0" fontId="8" fillId="0" borderId="0" xfId="53073" applyFont="1" applyAlignment="1">
      <alignment horizontal="center"/>
    </xf>
    <xf numFmtId="0" fontId="8" fillId="0" borderId="0" xfId="53073" applyFont="1" applyAlignment="1">
      <alignment horizontal="center" wrapText="1"/>
    </xf>
    <xf numFmtId="169" fontId="8" fillId="0" borderId="0" xfId="53073" applyNumberFormat="1" applyFont="1"/>
    <xf numFmtId="170" fontId="8" fillId="0" borderId="0" xfId="53073" applyNumberFormat="1" applyFont="1"/>
    <xf numFmtId="168" fontId="8" fillId="0" borderId="0" xfId="4" applyNumberFormat="1" applyFont="1" applyFill="1" applyBorder="1" applyAlignment="1">
      <alignment horizontal="right"/>
    </xf>
    <xf numFmtId="166" fontId="8" fillId="0" borderId="0" xfId="1" applyNumberFormat="1" applyFont="1" applyFill="1" applyBorder="1"/>
    <xf numFmtId="15" fontId="8" fillId="0" borderId="0" xfId="53073" applyNumberFormat="1" applyFont="1"/>
    <xf numFmtId="10" fontId="8" fillId="0" borderId="0" xfId="53073" applyNumberFormat="1" applyFont="1"/>
    <xf numFmtId="0" fontId="8" fillId="0" borderId="0" xfId="53073" applyFont="1"/>
    <xf numFmtId="196" fontId="8" fillId="0" borderId="0" xfId="2" applyNumberFormat="1" applyAlignment="1">
      <alignment horizontal="right"/>
    </xf>
    <xf numFmtId="172" fontId="8" fillId="0" borderId="0" xfId="2" applyNumberFormat="1" applyAlignment="1">
      <alignment horizontal="right"/>
    </xf>
    <xf numFmtId="39" fontId="8" fillId="0" borderId="0" xfId="2" applyNumberFormat="1" applyAlignment="1">
      <alignment horizontal="right"/>
    </xf>
    <xf numFmtId="10" fontId="8" fillId="0" borderId="0" xfId="2" applyNumberFormat="1" applyAlignment="1">
      <alignment horizontal="right"/>
    </xf>
    <xf numFmtId="0" fontId="10" fillId="0" borderId="0" xfId="2" applyFont="1"/>
    <xf numFmtId="167" fontId="8" fillId="0" borderId="0" xfId="1" applyNumberFormat="1" applyFont="1" applyFill="1" applyBorder="1" applyAlignment="1">
      <alignment horizontal="right"/>
    </xf>
    <xf numFmtId="167" fontId="8" fillId="0" borderId="0" xfId="1" applyNumberFormat="1" applyFont="1" applyFill="1" applyBorder="1"/>
    <xf numFmtId="43" fontId="7" fillId="0" borderId="0" xfId="53073" applyNumberFormat="1"/>
    <xf numFmtId="169" fontId="7" fillId="0" borderId="0" xfId="53073" applyNumberFormat="1"/>
    <xf numFmtId="170" fontId="7" fillId="0" borderId="0" xfId="53073" applyNumberFormat="1"/>
    <xf numFmtId="225" fontId="7" fillId="0" borderId="0" xfId="53073" applyNumberFormat="1"/>
    <xf numFmtId="0" fontId="7" fillId="0" borderId="0" xfId="53073" applyAlignment="1">
      <alignment horizontal="right"/>
    </xf>
    <xf numFmtId="167" fontId="8" fillId="0" borderId="2" xfId="1" applyNumberFormat="1" applyFont="1" applyBorder="1"/>
    <xf numFmtId="167" fontId="8" fillId="0" borderId="0" xfId="1" applyNumberFormat="1" applyFont="1"/>
    <xf numFmtId="167" fontId="8" fillId="0" borderId="0" xfId="1" applyNumberFormat="1" applyFont="1" applyAlignment="1">
      <alignment horizontal="right"/>
    </xf>
    <xf numFmtId="226" fontId="7" fillId="0" borderId="0" xfId="53073" applyNumberFormat="1"/>
    <xf numFmtId="229" fontId="7" fillId="0" borderId="0" xfId="53073" applyNumberFormat="1"/>
    <xf numFmtId="230" fontId="0" fillId="0" borderId="0" xfId="53073" applyNumberFormat="1" applyFont="1"/>
    <xf numFmtId="231" fontId="7" fillId="0" borderId="0" xfId="53073" applyNumberFormat="1"/>
    <xf numFmtId="168" fontId="7" fillId="0" borderId="0" xfId="53073" applyNumberFormat="1"/>
    <xf numFmtId="230" fontId="7" fillId="0" borderId="0" xfId="53073" applyNumberFormat="1"/>
    <xf numFmtId="233" fontId="7" fillId="0" borderId="0" xfId="53073" applyNumberFormat="1"/>
    <xf numFmtId="234" fontId="8" fillId="0" borderId="0" xfId="2" applyNumberFormat="1" applyAlignment="1">
      <alignment horizontal="right"/>
    </xf>
    <xf numFmtId="235" fontId="8" fillId="0" borderId="0" xfId="2" applyNumberFormat="1" applyAlignment="1">
      <alignment horizontal="right"/>
    </xf>
    <xf numFmtId="232" fontId="7" fillId="0" borderId="0" xfId="53073" applyNumberFormat="1"/>
    <xf numFmtId="232" fontId="8" fillId="0" borderId="0" xfId="2" applyNumberFormat="1"/>
    <xf numFmtId="227" fontId="8" fillId="0" borderId="0" xfId="2" applyNumberFormat="1"/>
    <xf numFmtId="237" fontId="8" fillId="0" borderId="0" xfId="1" applyNumberFormat="1" applyFont="1" applyFill="1" applyBorder="1" applyAlignment="1">
      <alignment horizontal="right"/>
    </xf>
    <xf numFmtId="228" fontId="7" fillId="0" borderId="0" xfId="4" applyNumberFormat="1" applyBorder="1"/>
    <xf numFmtId="228" fontId="0" fillId="0" borderId="0" xfId="4" applyNumberFormat="1" applyFont="1" applyBorder="1"/>
    <xf numFmtId="235" fontId="7" fillId="0" borderId="0" xfId="53073" applyNumberFormat="1"/>
    <xf numFmtId="230" fontId="8" fillId="0" borderId="0" xfId="2" applyNumberFormat="1" applyAlignment="1">
      <alignment horizontal="right"/>
    </xf>
    <xf numFmtId="240" fontId="7" fillId="0" borderId="0" xfId="53073" applyNumberFormat="1"/>
    <xf numFmtId="241" fontId="7" fillId="0" borderId="0" xfId="53073" applyNumberFormat="1"/>
    <xf numFmtId="240" fontId="8" fillId="0" borderId="0" xfId="53073" applyNumberFormat="1" applyFont="1"/>
    <xf numFmtId="240" fontId="7" fillId="0" borderId="0" xfId="53073" applyNumberFormat="1" applyAlignment="1">
      <alignment horizontal="right"/>
    </xf>
    <xf numFmtId="43" fontId="7" fillId="0" borderId="0" xfId="1"/>
    <xf numFmtId="166" fontId="7" fillId="0" borderId="0" xfId="1" applyNumberFormat="1"/>
    <xf numFmtId="242" fontId="7" fillId="0" borderId="0" xfId="53073" applyNumberFormat="1"/>
    <xf numFmtId="167" fontId="8" fillId="0" borderId="0" xfId="1" applyNumberFormat="1" applyFont="1" applyFill="1" applyAlignment="1">
      <alignment horizontal="right"/>
    </xf>
    <xf numFmtId="167" fontId="8" fillId="0" borderId="2" xfId="1" applyNumberFormat="1" applyFont="1" applyFill="1" applyBorder="1"/>
    <xf numFmtId="167" fontId="8" fillId="0" borderId="0" xfId="1" applyNumberFormat="1" applyFont="1" applyFill="1"/>
    <xf numFmtId="166" fontId="8" fillId="0" borderId="0" xfId="2" applyNumberFormat="1" applyAlignment="1">
      <alignment horizontal="right"/>
    </xf>
    <xf numFmtId="236" fontId="8" fillId="0" borderId="0" xfId="53073" applyNumberFormat="1" applyFont="1"/>
    <xf numFmtId="43" fontId="8" fillId="0" borderId="0" xfId="53073" applyNumberFormat="1" applyFont="1"/>
    <xf numFmtId="171" fontId="8" fillId="0" borderId="0" xfId="2" applyNumberFormat="1"/>
    <xf numFmtId="238" fontId="8" fillId="0" borderId="0" xfId="2" applyNumberFormat="1"/>
    <xf numFmtId="239" fontId="8" fillId="0" borderId="0" xfId="2" applyNumberFormat="1"/>
    <xf numFmtId="166" fontId="7" fillId="0" borderId="0" xfId="1" applyNumberFormat="1" applyFill="1"/>
    <xf numFmtId="170" fontId="8" fillId="0" borderId="43" xfId="53073" applyNumberFormat="1" applyFont="1" applyBorder="1"/>
    <xf numFmtId="168" fontId="8" fillId="0" borderId="44" xfId="4" applyNumberFormat="1" applyFont="1" applyFill="1" applyBorder="1" applyAlignment="1">
      <alignment horizontal="right"/>
    </xf>
    <xf numFmtId="170" fontId="8" fillId="0" borderId="45" xfId="53073" applyNumberFormat="1" applyFont="1" applyBorder="1"/>
    <xf numFmtId="0" fontId="12" fillId="0" borderId="0" xfId="2" applyFont="1" applyAlignment="1">
      <alignment horizontal="center"/>
    </xf>
    <xf numFmtId="0" fontId="8" fillId="0" borderId="0" xfId="2" applyAlignment="1">
      <alignment horizontal="center"/>
    </xf>
    <xf numFmtId="0" fontId="8" fillId="0" borderId="0" xfId="2" applyAlignment="1">
      <alignment horizontal="left"/>
    </xf>
  </cellXfs>
  <cellStyles count="60562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manual inputs" xfId="60559" xr:uid="{73D193CF-1052-4DF7-B844-67BD1ED9C67D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3 4" xfId="60552" xr:uid="{80EA3CEF-6401-4472-A9FC-B2FFFF1D952A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5" xr:uid="{39DD0501-FCDE-4D80-9E9E-B95974F0B010}"/>
    <cellStyle name="Comma 44" xfId="60557" xr:uid="{3665C15A-2484-4038-8215-862EDF17082F}"/>
    <cellStyle name="Comma 45" xfId="60561" xr:uid="{DCC012CF-491E-4CF1-B890-605BEFEA6B2B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3" xr:uid="{7FA7571A-DD39-4A4B-98CC-8AE301DBC04E}"/>
    <cellStyle name="Normal 366" xfId="60554" xr:uid="{A9BF89F4-D453-4E2A-8943-A11EB8CCB5C2}"/>
    <cellStyle name="Normal 367" xfId="60556" xr:uid="{7F0F46F4-8305-42EA-8CEE-76545B089784}"/>
    <cellStyle name="Normal 368" xfId="60560" xr:uid="{15ACF306-0531-451F-90F3-695F88B1AF1B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8" xr:uid="{208A9E84-0E0C-4877-90BA-5794D1090AA2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zoomScale="90" zoomScaleNormal="90" zoomScaleSheetLayoutView="80" zoomScalePageLayoutView="85" workbookViewId="0">
      <selection activeCell="I22" sqref="I22"/>
    </sheetView>
  </sheetViews>
  <sheetFormatPr defaultColWidth="9.1796875" defaultRowHeight="12.5"/>
  <cols>
    <col min="1" max="1" width="9.1796875" style="10"/>
    <col min="2" max="2" width="11.54296875" style="10" bestFit="1" customWidth="1"/>
    <col min="3" max="3" width="11.54296875" style="10" customWidth="1"/>
    <col min="4" max="4" width="11.54296875" style="10" bestFit="1" customWidth="1"/>
    <col min="5" max="6" width="9.1796875" style="10" bestFit="1" customWidth="1"/>
    <col min="7" max="7" width="11.1796875" style="10" customWidth="1"/>
    <col min="8" max="8" width="12.453125" style="10" customWidth="1"/>
    <col min="9" max="9" width="9" style="10" bestFit="1" customWidth="1"/>
    <col min="10" max="10" width="2.7265625" style="10" customWidth="1"/>
    <col min="11" max="11" width="10.81640625" style="10" customWidth="1"/>
    <col min="12" max="12" width="2.26953125" style="10" customWidth="1"/>
    <col min="13" max="13" width="11.1796875" style="10" customWidth="1"/>
    <col min="14" max="14" width="2.453125" style="10" customWidth="1"/>
    <col min="15" max="15" width="12.81640625" style="10" bestFit="1" customWidth="1"/>
    <col min="16" max="16" width="2.54296875" style="10" customWidth="1"/>
    <col min="17" max="17" width="12" style="10" customWidth="1"/>
    <col min="18" max="18" width="2.81640625" style="10" customWidth="1"/>
    <col min="19" max="19" width="10.1796875" style="10" bestFit="1" customWidth="1"/>
    <col min="20" max="16384" width="9.1796875" style="10"/>
  </cols>
  <sheetData>
    <row r="1" spans="1:20" ht="1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20" ht="13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20" ht="13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0" ht="13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20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0" s="2" customFormat="1" ht="13">
      <c r="A6" s="12"/>
      <c r="F6" s="3" t="s">
        <v>4</v>
      </c>
      <c r="G6" s="82" t="s">
        <v>5</v>
      </c>
      <c r="H6" s="82"/>
      <c r="K6" s="13"/>
      <c r="M6" s="14"/>
    </row>
    <row r="7" spans="1:20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82" t="s">
        <v>9</v>
      </c>
      <c r="L7" s="82"/>
      <c r="M7" s="82"/>
      <c r="N7" s="16"/>
      <c r="O7" s="14">
        <v>45658</v>
      </c>
      <c r="S7" s="3" t="s">
        <v>10</v>
      </c>
    </row>
    <row r="8" spans="1:20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20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45657</v>
      </c>
      <c r="L9" s="19"/>
      <c r="M9" s="18">
        <v>46022</v>
      </c>
      <c r="N9" s="19"/>
      <c r="O9" s="3" t="s">
        <v>25</v>
      </c>
      <c r="Q9" s="3" t="s">
        <v>26</v>
      </c>
      <c r="S9" s="3" t="s">
        <v>27</v>
      </c>
    </row>
    <row r="10" spans="1:20" s="3" customFormat="1" ht="13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20" ht="13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20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 ht="13">
      <c r="A13" s="3">
        <v>1</v>
      </c>
      <c r="B13" s="23">
        <v>43951</v>
      </c>
      <c r="C13" s="24">
        <v>1.78E-2</v>
      </c>
      <c r="D13" s="23">
        <v>45716</v>
      </c>
      <c r="E13" s="4">
        <v>85.792647971527046</v>
      </c>
      <c r="F13" s="4">
        <v>0.32086404202726748</v>
      </c>
      <c r="G13" s="4">
        <f>E13-F13</f>
        <v>85.471783929499779</v>
      </c>
      <c r="H13" s="8">
        <f>IF(E13&gt;0,(G13/E13)*100,100)</f>
        <v>99.626000537792294</v>
      </c>
      <c r="I13" s="1">
        <f>IF(B13=DATE(1999,4,1),C13,YIELD(B13,D13,C13,H13,100,2,0))</f>
        <v>1.8610718555544067E-2</v>
      </c>
      <c r="J13" s="5"/>
      <c r="K13" s="4">
        <f>IF(OR(YEAR($B13)&gt;YEAR(K$9),YEAR($D13)&lt;=YEAR(K$9)),0,$E13)</f>
        <v>85.792647971527046</v>
      </c>
      <c r="L13" s="4"/>
      <c r="M13" s="4">
        <v>0</v>
      </c>
      <c r="N13" s="4"/>
      <c r="O13" s="4">
        <v>13.198868918696469</v>
      </c>
      <c r="P13" s="61"/>
      <c r="Q13" s="4">
        <f>O13*I13</f>
        <v>0.24564043469737823</v>
      </c>
      <c r="R13" s="6"/>
      <c r="S13" s="7"/>
      <c r="T13" s="58"/>
    </row>
    <row r="14" spans="1:20" ht="13">
      <c r="A14" s="3">
        <v>2</v>
      </c>
      <c r="B14" s="23">
        <v>43951</v>
      </c>
      <c r="C14" s="24">
        <v>2.18E-2</v>
      </c>
      <c r="D14" s="23">
        <v>47542</v>
      </c>
      <c r="E14" s="4">
        <v>100.38042800000001</v>
      </c>
      <c r="F14" s="4">
        <v>0.41959057187739318</v>
      </c>
      <c r="G14" s="4">
        <f>E14-F14</f>
        <v>99.960837428122616</v>
      </c>
      <c r="H14" s="8">
        <f>IF(E14&gt;0,(G14/E14)*100,100)</f>
        <v>99.581999618613509</v>
      </c>
      <c r="I14" s="1">
        <f>IF(B14=DATE(1999,4,1),C14,YIELD(B14,D14,C14,H14,100,2,0))</f>
        <v>2.2274164046896035E-2</v>
      </c>
      <c r="J14" s="5"/>
      <c r="K14" s="4">
        <f>IF(OR(YEAR($B14)&gt;YEAR(K$9),YEAR($D14)&lt;=YEAR(K$9)),0,$E14)</f>
        <v>100.38042800000001</v>
      </c>
      <c r="L14" s="4"/>
      <c r="M14" s="4">
        <v>98.339174263091891</v>
      </c>
      <c r="N14" s="4"/>
      <c r="O14" s="4">
        <v>98.653213299539317</v>
      </c>
      <c r="P14" s="61"/>
      <c r="Q14" s="4">
        <f>O14*I14</f>
        <v>2.1974178567873643</v>
      </c>
      <c r="R14" s="6"/>
      <c r="S14" s="7"/>
      <c r="T14" s="59"/>
    </row>
    <row r="15" spans="1:20" ht="13">
      <c r="A15" s="3">
        <v>3</v>
      </c>
      <c r="B15" s="23">
        <v>43951</v>
      </c>
      <c r="C15" s="24">
        <v>2.7300000000000001E-2</v>
      </c>
      <c r="D15" s="23">
        <v>54847</v>
      </c>
      <c r="E15" s="4">
        <v>76.367878000000005</v>
      </c>
      <c r="F15" s="4">
        <v>0.44446099999999999</v>
      </c>
      <c r="G15" s="4">
        <f>E15-F15</f>
        <v>75.923417000000001</v>
      </c>
      <c r="H15" s="8">
        <f>IF(E15&gt;0,(G15/E15)*100,100)</f>
        <v>99.418000065420173</v>
      </c>
      <c r="I15" s="1">
        <f>IF(B15=DATE(1999,4,1),C15,YIELD(B15,D15,C15,H15,100,2,0))</f>
        <v>2.7586493312868294E-2</v>
      </c>
      <c r="J15" s="5"/>
      <c r="K15" s="4">
        <f>IF(OR(YEAR($B15)&gt;YEAR(K$9),YEAR($D15)&lt;=YEAR(K$9)),0,$E15)</f>
        <v>76.367878000000005</v>
      </c>
      <c r="L15" s="4"/>
      <c r="M15" s="4">
        <v>76.367878000000005</v>
      </c>
      <c r="N15" s="4"/>
      <c r="O15" s="4">
        <v>76.367878000000005</v>
      </c>
      <c r="P15" s="61"/>
      <c r="Q15" s="4">
        <f>O15*I15</f>
        <v>2.1067219557649417</v>
      </c>
      <c r="R15" s="6"/>
      <c r="S15" s="7"/>
      <c r="T15" s="59"/>
    </row>
    <row r="16" spans="1:20" ht="13">
      <c r="A16" s="3">
        <v>4</v>
      </c>
      <c r="B16" s="23">
        <v>45716</v>
      </c>
      <c r="C16" s="79">
        <v>4.196785714285714E-2</v>
      </c>
      <c r="D16" s="23">
        <v>49368</v>
      </c>
      <c r="E16" s="4">
        <v>85.792647971527046</v>
      </c>
      <c r="F16" s="4">
        <v>0.42896323985763524</v>
      </c>
      <c r="G16" s="4">
        <f>E16-F16</f>
        <v>85.363684731669409</v>
      </c>
      <c r="H16" s="8">
        <f>IF(E16&gt;0,(G16/E16)*100,100)</f>
        <v>99.5</v>
      </c>
      <c r="I16" s="1">
        <f>IF(B16=DATE(1999,4,1),C16,YIELD(B16,D16,C16,H16,100,2,0))</f>
        <v>4.2587085093010034E-2</v>
      </c>
      <c r="J16" s="5"/>
      <c r="K16" s="4">
        <f>IF(OR(YEAR($B16)&gt;YEAR(K$9),YEAR($D16)&lt;=YEAR(K$9)),0,$E16)</f>
        <v>0</v>
      </c>
      <c r="L16" s="4"/>
      <c r="M16" s="4">
        <v>83.751394234618928</v>
      </c>
      <c r="N16" s="4"/>
      <c r="O16" s="4">
        <v>71.808681461712069</v>
      </c>
      <c r="P16" s="61"/>
      <c r="Q16" s="4">
        <f>O16*I16</f>
        <v>3.0581224278267842</v>
      </c>
      <c r="R16" s="6"/>
      <c r="S16" s="7"/>
    </row>
    <row r="17" spans="1:19" ht="13">
      <c r="A17" s="3"/>
      <c r="B17" s="27"/>
      <c r="C17" s="28"/>
      <c r="D17" s="29"/>
      <c r="E17" s="30"/>
      <c r="F17" s="31"/>
      <c r="G17" s="31"/>
      <c r="H17" s="32"/>
      <c r="I17" s="33"/>
      <c r="J17" s="5"/>
      <c r="K17" s="9"/>
      <c r="L17" s="6"/>
      <c r="M17" s="9"/>
      <c r="N17" s="6"/>
      <c r="O17" s="9"/>
      <c r="P17" s="6"/>
      <c r="Q17" s="9"/>
      <c r="R17" s="6"/>
      <c r="S17" s="7"/>
    </row>
    <row r="18" spans="1:19" ht="13">
      <c r="A18" s="3">
        <v>5</v>
      </c>
      <c r="B18" s="34"/>
      <c r="C18" s="34" t="s">
        <v>48</v>
      </c>
      <c r="D18" s="2"/>
      <c r="E18" s="30"/>
      <c r="F18" s="29"/>
      <c r="G18" s="2"/>
      <c r="H18" s="2"/>
      <c r="J18" s="2"/>
      <c r="K18" s="44">
        <f>SUM(K13:K16)</f>
        <v>262.54095397152707</v>
      </c>
      <c r="L18" s="44"/>
      <c r="M18" s="69">
        <f>SUM(M13:M16)</f>
        <v>258.45844649771084</v>
      </c>
      <c r="N18" s="69"/>
      <c r="O18" s="69">
        <f>SUM(O13:O16)</f>
        <v>260.02864167994784</v>
      </c>
      <c r="P18" s="44"/>
      <c r="Q18" s="69">
        <f>SUM(Q13:Q16)</f>
        <v>7.6079026750764687</v>
      </c>
      <c r="R18" s="52"/>
      <c r="S18" s="25"/>
    </row>
    <row r="19" spans="1:19" ht="13">
      <c r="A19" s="3">
        <v>6</v>
      </c>
      <c r="B19" s="2"/>
      <c r="C19" s="2" t="s">
        <v>49</v>
      </c>
      <c r="D19" s="2"/>
      <c r="E19" s="30"/>
      <c r="F19" s="26"/>
      <c r="G19" s="2"/>
      <c r="H19" s="2"/>
      <c r="I19" s="54"/>
      <c r="J19" s="56"/>
      <c r="K19" s="43"/>
      <c r="L19" s="43"/>
      <c r="M19" s="71"/>
      <c r="N19" s="71"/>
      <c r="O19" s="71"/>
      <c r="P19" s="43"/>
      <c r="Q19" s="43">
        <v>7.2667805259424442E-2</v>
      </c>
      <c r="R19" s="53"/>
      <c r="S19" s="2"/>
    </row>
    <row r="20" spans="1:19" ht="13">
      <c r="A20" s="3">
        <v>7</v>
      </c>
      <c r="B20" s="2"/>
      <c r="C20" s="2" t="s">
        <v>50</v>
      </c>
      <c r="D20" s="2"/>
      <c r="E20" s="2"/>
      <c r="F20" s="26"/>
      <c r="G20" s="2"/>
      <c r="H20" s="2"/>
      <c r="I20" s="54"/>
      <c r="J20" s="56"/>
      <c r="K20" s="43"/>
      <c r="L20" s="43"/>
      <c r="M20" s="71"/>
      <c r="N20" s="71"/>
      <c r="O20" s="71"/>
      <c r="P20" s="43"/>
      <c r="Q20" s="43">
        <v>0.20270493046049981</v>
      </c>
      <c r="R20" s="53"/>
      <c r="S20" s="2"/>
    </row>
    <row r="21" spans="1:19" ht="13.5" thickBot="1">
      <c r="A21" s="3">
        <v>8</v>
      </c>
      <c r="B21" s="34"/>
      <c r="C21" s="34" t="s">
        <v>13</v>
      </c>
      <c r="D21" s="2"/>
      <c r="E21" s="2"/>
      <c r="F21" s="26"/>
      <c r="G21" s="2"/>
      <c r="H21" s="2"/>
      <c r="I21" s="55"/>
      <c r="J21" s="56"/>
      <c r="K21" s="42">
        <f>K18</f>
        <v>262.54095397152707</v>
      </c>
      <c r="L21" s="43"/>
      <c r="M21" s="70">
        <f>M18</f>
        <v>258.45844649771084</v>
      </c>
      <c r="N21" s="71"/>
      <c r="O21" s="70">
        <f>O18</f>
        <v>260.02864167994784</v>
      </c>
      <c r="P21" s="43"/>
      <c r="Q21" s="70">
        <f>SUM(Q18:Q20)</f>
        <v>7.8832754107963927</v>
      </c>
      <c r="R21" s="6"/>
      <c r="S21" s="80">
        <f>Q21/O21</f>
        <v>3.0316950316955461E-2</v>
      </c>
    </row>
    <row r="22" spans="1:19" ht="13.5" thickTop="1">
      <c r="I22" s="54"/>
      <c r="J22" s="56"/>
    </row>
    <row r="23" spans="1:19">
      <c r="K23" s="66"/>
      <c r="L23" s="66"/>
      <c r="M23" s="66"/>
      <c r="N23" s="66"/>
      <c r="O23" s="66"/>
      <c r="P23" s="66"/>
      <c r="Q23" s="66"/>
      <c r="S23" s="49"/>
    </row>
    <row r="24" spans="1:19" ht="13">
      <c r="A24" s="12" t="s">
        <v>51</v>
      </c>
      <c r="B24" s="12"/>
      <c r="C24" s="12"/>
      <c r="D24" s="12"/>
      <c r="E24" s="12"/>
      <c r="F24" s="12"/>
      <c r="G24" s="12"/>
      <c r="H24" s="12"/>
      <c r="I24" s="12"/>
    </row>
    <row r="25" spans="1:19">
      <c r="K25" s="37"/>
      <c r="L25" s="37"/>
      <c r="M25" s="37"/>
      <c r="N25" s="37"/>
      <c r="O25" s="37"/>
      <c r="P25" s="37"/>
      <c r="Q25" s="37"/>
      <c r="R25" s="37"/>
      <c r="S25" s="37"/>
    </row>
    <row r="26" spans="1:19" ht="13">
      <c r="B26" s="23"/>
    </row>
    <row r="28" spans="1:19">
      <c r="B28" s="63"/>
      <c r="C28" s="63"/>
      <c r="D28" s="63"/>
      <c r="E28" s="63"/>
      <c r="F28" s="63"/>
      <c r="G28" s="63"/>
      <c r="H28" s="63"/>
      <c r="I28" s="63"/>
      <c r="J28" s="60"/>
      <c r="K28" s="60"/>
      <c r="L28" s="60"/>
      <c r="M28" s="60"/>
      <c r="N28" s="60"/>
      <c r="O28" s="60"/>
      <c r="P28" s="60"/>
      <c r="Q28" s="60"/>
    </row>
    <row r="29" spans="1:19">
      <c r="B29" s="63"/>
      <c r="C29" s="63"/>
      <c r="D29" s="63"/>
      <c r="E29" s="63"/>
      <c r="F29" s="63"/>
      <c r="G29" s="63"/>
      <c r="H29" s="63"/>
      <c r="I29" s="63"/>
      <c r="J29" s="60"/>
      <c r="K29" s="60"/>
      <c r="L29" s="60"/>
      <c r="M29" s="60"/>
      <c r="N29" s="60"/>
      <c r="O29" s="60"/>
      <c r="P29" s="60"/>
      <c r="Q29" s="60"/>
    </row>
    <row r="30" spans="1:19">
      <c r="B30" s="63"/>
      <c r="C30" s="63"/>
      <c r="D30" s="63"/>
      <c r="E30" s="63"/>
      <c r="F30" s="63"/>
      <c r="G30" s="63"/>
      <c r="H30" s="63"/>
      <c r="I30" s="63"/>
      <c r="J30" s="60"/>
      <c r="K30" s="60"/>
      <c r="L30" s="60"/>
      <c r="M30" s="60"/>
      <c r="N30" s="60"/>
      <c r="O30" s="60"/>
      <c r="P30" s="60"/>
      <c r="Q30" s="60"/>
    </row>
    <row r="31" spans="1:19">
      <c r="B31" s="63"/>
      <c r="C31" s="63"/>
      <c r="D31" s="63"/>
      <c r="E31" s="63"/>
      <c r="F31" s="63"/>
      <c r="G31" s="63"/>
      <c r="H31" s="63"/>
      <c r="I31" s="63"/>
      <c r="J31" s="60"/>
      <c r="K31" s="60"/>
      <c r="L31" s="60"/>
      <c r="M31" s="60"/>
      <c r="N31" s="60"/>
      <c r="O31" s="60"/>
      <c r="P31" s="60"/>
      <c r="Q31" s="60"/>
      <c r="R31" s="60"/>
      <c r="S31" s="60"/>
    </row>
    <row r="32" spans="1:19">
      <c r="C32" s="38"/>
      <c r="D32" s="39"/>
      <c r="E32" s="38"/>
      <c r="F32" s="47"/>
      <c r="G32" s="47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3:18">
      <c r="C33" s="38"/>
      <c r="D33" s="39"/>
      <c r="E33" s="38"/>
      <c r="F33" s="50"/>
      <c r="G33" s="50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  <row r="34" spans="3:18">
      <c r="C34" s="38"/>
      <c r="D34" s="39"/>
      <c r="E34" s="38"/>
      <c r="F34" s="50"/>
      <c r="G34" s="50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3:18">
      <c r="C35" s="38"/>
      <c r="D35" s="39"/>
      <c r="E35" s="38"/>
      <c r="F35" s="40"/>
      <c r="G35" s="40"/>
      <c r="H35" s="50"/>
      <c r="I35" s="45"/>
      <c r="J35" s="45"/>
      <c r="K35" s="45"/>
      <c r="L35" s="45"/>
      <c r="M35" s="45"/>
      <c r="N35" s="51"/>
      <c r="O35" s="51"/>
      <c r="P35" s="51"/>
      <c r="Q35" s="51"/>
      <c r="R35" s="51"/>
    </row>
    <row r="36" spans="3:18">
      <c r="E36" s="41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8" spans="3:18">
      <c r="O38" s="45"/>
    </row>
  </sheetData>
  <mergeCells count="6"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74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8E00-D159-4F1D-8D50-18943D9014D0}">
  <sheetPr>
    <pageSetUpPr fitToPage="1"/>
  </sheetPr>
  <dimension ref="A1:S36"/>
  <sheetViews>
    <sheetView zoomScale="85" zoomScaleNormal="85" zoomScaleSheetLayoutView="100" zoomScalePageLayoutView="85" workbookViewId="0">
      <selection activeCell="S16" sqref="S16"/>
    </sheetView>
  </sheetViews>
  <sheetFormatPr defaultColWidth="9.1796875" defaultRowHeight="12.5"/>
  <cols>
    <col min="1" max="1" width="9.1796875" style="10"/>
    <col min="2" max="2" width="11.26953125" style="10" bestFit="1" customWidth="1"/>
    <col min="3" max="3" width="13.1796875" style="10" customWidth="1"/>
    <col min="4" max="4" width="13.81640625" style="10" bestFit="1" customWidth="1"/>
    <col min="5" max="5" width="9.1796875" style="10" bestFit="1" customWidth="1"/>
    <col min="6" max="7" width="12" style="10" bestFit="1" customWidth="1"/>
    <col min="8" max="8" width="11.7265625" style="10" customWidth="1"/>
    <col min="9" max="9" width="11.453125" style="10" bestFit="1" customWidth="1"/>
    <col min="10" max="10" width="2.453125" style="10" customWidth="1"/>
    <col min="11" max="11" width="13.26953125" style="10" customWidth="1"/>
    <col min="12" max="12" width="2.453125" style="10" customWidth="1"/>
    <col min="13" max="13" width="12.54296875" style="10" bestFit="1" customWidth="1"/>
    <col min="14" max="14" width="4.26953125" style="10" customWidth="1"/>
    <col min="15" max="15" width="11.54296875" style="10" customWidth="1"/>
    <col min="16" max="16" width="4.453125" style="10" customWidth="1"/>
    <col min="17" max="17" width="13" style="10" bestFit="1" customWidth="1"/>
    <col min="18" max="18" width="3.81640625" style="10" customWidth="1"/>
    <col min="19" max="19" width="14.26953125" style="10" bestFit="1" customWidth="1"/>
    <col min="20" max="16384" width="9.1796875" style="10"/>
  </cols>
  <sheetData>
    <row r="1" spans="1:19" ht="1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3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13">
      <c r="A3" s="83" t="s">
        <v>52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13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19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2" customFormat="1" ht="13">
      <c r="A6" s="12"/>
      <c r="F6" s="3" t="s">
        <v>4</v>
      </c>
      <c r="G6" s="82" t="s">
        <v>5</v>
      </c>
      <c r="H6" s="82"/>
      <c r="K6" s="13"/>
      <c r="M6" s="14"/>
    </row>
    <row r="7" spans="1:19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82" t="s">
        <v>9</v>
      </c>
      <c r="L7" s="82"/>
      <c r="M7" s="82"/>
      <c r="N7" s="16"/>
      <c r="O7" s="17">
        <v>46023</v>
      </c>
      <c r="S7" s="3" t="s">
        <v>10</v>
      </c>
    </row>
    <row r="8" spans="1:19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19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46022</v>
      </c>
      <c r="L9" s="19"/>
      <c r="M9" s="18">
        <v>46387</v>
      </c>
      <c r="N9" s="19"/>
      <c r="O9" s="3" t="s">
        <v>25</v>
      </c>
      <c r="Q9" s="3" t="s">
        <v>26</v>
      </c>
      <c r="S9" s="3" t="s">
        <v>27</v>
      </c>
    </row>
    <row r="10" spans="1:19" s="3" customFormat="1" ht="13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19" ht="13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19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">
      <c r="A13" s="3">
        <v>1</v>
      </c>
      <c r="B13" s="23">
        <v>43951</v>
      </c>
      <c r="C13" s="24">
        <v>2.18E-2</v>
      </c>
      <c r="D13" s="23">
        <v>47542</v>
      </c>
      <c r="E13" s="72">
        <v>98.339174263091891</v>
      </c>
      <c r="F13" s="72">
        <v>0.41105846052828099</v>
      </c>
      <c r="G13" s="4">
        <f t="shared" ref="G13:G14" si="0">E13-F13</f>
        <v>97.92811580256361</v>
      </c>
      <c r="H13" s="8">
        <f t="shared" ref="H13:H14" si="1">IF(E13&gt;0,(G13/E13)*100,100)</f>
        <v>99.581999275864817</v>
      </c>
      <c r="I13" s="1">
        <f>IF(B13=DATE(1999,4,1),C13,YIELD(B13,D13,C13,H13,100,2,0))</f>
        <v>2.227416443783652E-2</v>
      </c>
      <c r="J13" s="5"/>
      <c r="K13" s="4">
        <f t="shared" ref="K13:K14" si="2">IF(OR(YEAR($B13)&gt;YEAR(K$9),YEAR($D13)&lt;=YEAR(K$9)),0,$E13)</f>
        <v>98.339174263091891</v>
      </c>
      <c r="L13" s="6"/>
      <c r="M13" s="4">
        <v>98.339174263091891</v>
      </c>
      <c r="N13" s="6"/>
      <c r="O13" s="72">
        <v>98.339174263091905</v>
      </c>
      <c r="P13" s="6"/>
      <c r="Q13" s="4">
        <f t="shared" ref="Q13:Q14" si="3">O13*I13</f>
        <v>2.19042293821717</v>
      </c>
      <c r="R13" s="6"/>
      <c r="S13" s="7"/>
    </row>
    <row r="14" spans="1:19" ht="13">
      <c r="A14" s="3">
        <v>2</v>
      </c>
      <c r="B14" s="23">
        <v>43951</v>
      </c>
      <c r="C14" s="24">
        <v>2.7300000000000001E-2</v>
      </c>
      <c r="D14" s="23">
        <v>54847</v>
      </c>
      <c r="E14" s="72">
        <v>76.367878000000005</v>
      </c>
      <c r="F14" s="72">
        <v>0.44446099999999999</v>
      </c>
      <c r="G14" s="4">
        <f t="shared" si="0"/>
        <v>75.923417000000001</v>
      </c>
      <c r="H14" s="8">
        <f t="shared" si="1"/>
        <v>99.418000065420173</v>
      </c>
      <c r="I14" s="1">
        <f t="shared" ref="I14" si="4">IF(B14=DATE(1999,4,1),C14,YIELD(B14,D14,C14,H14,100,2,0))</f>
        <v>2.7586493312868294E-2</v>
      </c>
      <c r="J14" s="5"/>
      <c r="K14" s="4">
        <f t="shared" si="2"/>
        <v>76.367878000000005</v>
      </c>
      <c r="L14" s="6"/>
      <c r="M14" s="4">
        <v>76.367878000000005</v>
      </c>
      <c r="N14" s="6"/>
      <c r="O14" s="72">
        <v>76.367878000000005</v>
      </c>
      <c r="P14" s="6"/>
      <c r="Q14" s="4">
        <f t="shared" si="3"/>
        <v>2.1067219557649417</v>
      </c>
      <c r="R14" s="6"/>
      <c r="S14" s="7"/>
    </row>
    <row r="15" spans="1:19" ht="13">
      <c r="A15" s="3">
        <v>3</v>
      </c>
      <c r="B15" s="23">
        <v>45716</v>
      </c>
      <c r="C15" s="81">
        <v>4.196785714285714E-2</v>
      </c>
      <c r="D15" s="23">
        <v>49368</v>
      </c>
      <c r="E15" s="72">
        <v>83.751394234618928</v>
      </c>
      <c r="F15" s="72">
        <v>0.41875697117309585</v>
      </c>
      <c r="G15" s="4">
        <f>E15-F15</f>
        <v>83.332637263445832</v>
      </c>
      <c r="H15" s="8">
        <f>IF(E15&gt;0,(G15/E15)*100,100)</f>
        <v>99.5</v>
      </c>
      <c r="I15" s="1">
        <f>IF(B15=DATE(1999,4,1),C15,YIELD(B15,D15,C15,H15,100,2,0))</f>
        <v>4.2587085093010034E-2</v>
      </c>
      <c r="J15" s="5"/>
      <c r="K15" s="4">
        <f>IF(OR(YEAR($B15)&gt;YEAR(K$9),YEAR($D15)&lt;=YEAR(K$9)),0,$E15)</f>
        <v>83.751394234618928</v>
      </c>
      <c r="L15" s="6"/>
      <c r="M15" s="4">
        <v>79.668886760802692</v>
      </c>
      <c r="N15" s="6"/>
      <c r="O15" s="72">
        <v>81.867160015934516</v>
      </c>
      <c r="P15" s="6"/>
      <c r="Q15" s="4">
        <f>O15*I15</f>
        <v>3.4864837099216719</v>
      </c>
      <c r="R15" s="6"/>
      <c r="S15" s="7"/>
    </row>
    <row r="16" spans="1:19" ht="13">
      <c r="A16" s="3"/>
      <c r="B16" s="27"/>
      <c r="C16" s="28"/>
      <c r="D16" s="29"/>
      <c r="E16" s="30"/>
      <c r="F16" s="31"/>
      <c r="G16" s="31"/>
      <c r="H16" s="32"/>
      <c r="I16" s="33"/>
      <c r="J16" s="5"/>
      <c r="K16" s="9"/>
      <c r="L16" s="6"/>
      <c r="M16" s="9"/>
      <c r="N16" s="6"/>
      <c r="O16" s="9"/>
      <c r="P16" s="6"/>
      <c r="Q16" s="9"/>
      <c r="R16" s="6"/>
      <c r="S16" s="7"/>
    </row>
    <row r="17" spans="1:19" ht="13">
      <c r="A17" s="3">
        <v>4</v>
      </c>
      <c r="B17" s="34"/>
      <c r="C17" s="34" t="s">
        <v>48</v>
      </c>
      <c r="D17" s="2"/>
      <c r="E17" s="73"/>
      <c r="F17" s="74"/>
      <c r="G17" s="2"/>
      <c r="H17" s="75"/>
      <c r="I17" s="55"/>
      <c r="J17" s="76"/>
      <c r="K17" s="35">
        <f>SUM(K13:K15)</f>
        <v>258.45844649771084</v>
      </c>
      <c r="L17" s="35"/>
      <c r="M17" s="35">
        <f>SUM(M13:M15)</f>
        <v>254.3759390238946</v>
      </c>
      <c r="N17" s="35"/>
      <c r="O17" s="35">
        <f>SUM(O13:O15)</f>
        <v>256.57421227902643</v>
      </c>
      <c r="P17" s="57"/>
      <c r="Q17" s="35">
        <f>SUM(Q13:Q15)</f>
        <v>7.7836286039037841</v>
      </c>
      <c r="R17" s="52"/>
      <c r="S17" s="7"/>
    </row>
    <row r="18" spans="1:19" ht="13">
      <c r="A18" s="3">
        <v>5</v>
      </c>
      <c r="B18" s="2"/>
      <c r="C18" s="2" t="s">
        <v>49</v>
      </c>
      <c r="D18" s="2"/>
      <c r="E18" s="30"/>
      <c r="F18" s="26"/>
      <c r="G18" s="2"/>
      <c r="H18" s="75"/>
      <c r="I18" s="55"/>
      <c r="J18" s="76"/>
      <c r="K18" s="36"/>
      <c r="L18" s="36"/>
      <c r="M18" s="36"/>
      <c r="N18" s="36"/>
      <c r="O18" s="36"/>
      <c r="P18" s="36"/>
      <c r="Q18" s="36">
        <v>6.8580544580734495E-2</v>
      </c>
      <c r="R18" s="6"/>
      <c r="S18" s="7"/>
    </row>
    <row r="19" spans="1:19" ht="13">
      <c r="A19" s="3">
        <v>6</v>
      </c>
      <c r="B19" s="2"/>
      <c r="C19" s="2" t="s">
        <v>50</v>
      </c>
      <c r="D19" s="2"/>
      <c r="E19" s="73"/>
      <c r="F19" s="74"/>
      <c r="G19" s="2"/>
      <c r="H19" s="75"/>
      <c r="I19" s="55"/>
      <c r="J19" s="76"/>
      <c r="K19" s="36"/>
      <c r="L19" s="36"/>
      <c r="M19" s="36"/>
      <c r="N19" s="36"/>
      <c r="O19" s="36"/>
      <c r="P19" s="36"/>
      <c r="Q19" s="36">
        <v>0.19130362435678575</v>
      </c>
      <c r="R19" s="6"/>
      <c r="S19" s="7"/>
    </row>
    <row r="20" spans="1:19" ht="13.5" thickBot="1">
      <c r="A20" s="3">
        <v>7</v>
      </c>
      <c r="B20" s="34"/>
      <c r="C20" s="34" t="s">
        <v>13</v>
      </c>
      <c r="D20" s="2"/>
      <c r="E20" s="2"/>
      <c r="F20" s="26"/>
      <c r="G20" s="2"/>
      <c r="H20" s="77"/>
      <c r="I20" s="2"/>
      <c r="J20" s="2"/>
      <c r="K20" s="70">
        <f>K17</f>
        <v>258.45844649771084</v>
      </c>
      <c r="L20" s="36"/>
      <c r="M20" s="70">
        <f>M17</f>
        <v>254.3759390238946</v>
      </c>
      <c r="N20" s="36"/>
      <c r="O20" s="70">
        <f>O17</f>
        <v>256.57421227902643</v>
      </c>
      <c r="P20" s="36"/>
      <c r="Q20" s="70">
        <f>SUM(Q17:Q19)</f>
        <v>8.0435127728413036</v>
      </c>
      <c r="R20" s="6"/>
      <c r="S20" s="80">
        <f>Q20/O20</f>
        <v>3.1349653971046484E-2</v>
      </c>
    </row>
    <row r="21" spans="1:19" ht="13.5" thickTop="1">
      <c r="H21" s="77"/>
    </row>
    <row r="22" spans="1:19" ht="13">
      <c r="H22" s="77"/>
      <c r="K22" s="78"/>
      <c r="L22" s="78"/>
      <c r="M22" s="78"/>
      <c r="N22" s="78"/>
      <c r="O22" s="78"/>
      <c r="P22" s="67"/>
      <c r="Q22" s="67"/>
      <c r="S22" s="49"/>
    </row>
    <row r="23" spans="1:19" ht="13">
      <c r="A23" s="84"/>
      <c r="B23" s="84"/>
      <c r="C23" s="84"/>
      <c r="D23" s="84"/>
      <c r="E23" s="84"/>
      <c r="F23" s="84"/>
      <c r="G23" s="84"/>
      <c r="H23" s="84"/>
      <c r="I23" s="84"/>
    </row>
    <row r="24" spans="1:19">
      <c r="K24" s="48"/>
      <c r="L24" s="48"/>
      <c r="M24" s="48"/>
      <c r="N24" s="48"/>
      <c r="O24" s="48"/>
      <c r="P24" s="48"/>
      <c r="Q24" s="68"/>
    </row>
    <row r="25" spans="1:19" ht="13">
      <c r="A25" s="10" t="s">
        <v>51</v>
      </c>
      <c r="B25" s="23"/>
    </row>
    <row r="26" spans="1:19">
      <c r="G26" s="48"/>
      <c r="H26" s="37"/>
    </row>
    <row r="27" spans="1:19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19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19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1:19" ht="13">
      <c r="B30" s="62"/>
      <c r="C30" s="62"/>
      <c r="D30" s="62"/>
      <c r="E30" s="62"/>
      <c r="F30" s="64"/>
      <c r="G30" s="64"/>
      <c r="H30" s="64"/>
      <c r="I30" s="64"/>
      <c r="J30" s="64"/>
      <c r="K30" s="62"/>
      <c r="L30" s="62"/>
      <c r="M30" s="62"/>
      <c r="N30" s="62"/>
      <c r="O30" s="62"/>
      <c r="P30" s="62"/>
      <c r="Q30" s="62"/>
      <c r="R30" s="64"/>
      <c r="S30" s="62"/>
    </row>
    <row r="31" spans="1:19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pans="1:19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2:19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2:19">
      <c r="B34" s="62"/>
      <c r="C34" s="62"/>
      <c r="D34" s="62"/>
      <c r="E34" s="65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6" spans="2:19">
      <c r="M36" s="46"/>
    </row>
  </sheetData>
  <mergeCells count="7">
    <mergeCell ref="A23:I23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7E23EE-06ED-4B01-B0BE-1CAF82D99D48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7e651a3a-8d05-4ee0-9344-b668032e30e0"/>
    <ds:schemaRef ds:uri="1f5e108a-442b-424d-88d6-fdac133e65d6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FE29724-B05A-4660-9E26-D65E46D0A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Naiyu Zhang</dc:creator>
  <cp:keywords/>
  <dc:description/>
  <cp:lastModifiedBy>MOLINA Carla</cp:lastModifiedBy>
  <cp:revision/>
  <cp:lastPrinted>2024-11-28T19:55:04Z</cp:lastPrinted>
  <dcterms:created xsi:type="dcterms:W3CDTF">2008-07-30T17:20:25Z</dcterms:created>
  <dcterms:modified xsi:type="dcterms:W3CDTF">2024-11-28T21:20:31Z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