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- Updated for 2025 COC/PDF Folder - RRA/Live Excels/"/>
    </mc:Choice>
  </mc:AlternateContent>
  <xr:revisionPtr revIDLastSave="1470" documentId="8_{83992AA3-492B-43F7-AD18-7B36C9139187}" xr6:coauthVersionLast="47" xr6:coauthVersionMax="47" xr10:uidLastSave="{C4D3EEEE-8A86-4047-A791-903FAF46A39E}"/>
  <bookViews>
    <workbookView xWindow="-120" yWindow="-120" windowWidth="29040" windowHeight="15840" activeTab="1" xr2:uid="{00000000-000D-0000-FFFF-FFFF00000000}"/>
  </bookViews>
  <sheets>
    <sheet name="G-01-02 Page 1" sheetId="13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CPI2">#REF!</definedName>
    <definedName name="_CPI3">#REF!</definedName>
    <definedName name="_CPI4">#REF!</definedName>
    <definedName name="_N4">'[1]Revenue Forecast_Chg'!#REF!</definedName>
    <definedName name="_N6">'[1]Revenue Forecast_Old'!#REF!</definedName>
    <definedName name="_Order1">0</definedName>
    <definedName name="_RegAsset">#REF!</definedName>
    <definedName name="_Regression_Int">1</definedName>
    <definedName name="_SUM1">#N/A</definedName>
    <definedName name="_SUM2">#REF!</definedName>
    <definedName name="_SUM3">[2]OPEB!$A$1:$G$45</definedName>
    <definedName name="ActCumOU">#REF!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aseyr">#REF!</definedName>
    <definedName name="baseyr1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_YTD">#REF!</definedName>
    <definedName name="CYData">#REF!</definedName>
    <definedName name="date">[33]notes!$B$1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">#REF!</definedName>
    <definedName name="FebActRetail">'[21]Total from CSS (Retail and MEU)'!$A$9:$X$80</definedName>
    <definedName name="FITA_Data">#REF!</definedName>
    <definedName name="FITA_LOAD">#REF!</definedName>
    <definedName name="ForCumOU">#REF!</definedName>
    <definedName name="ForYEOU">#REF!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_YTD">#REF!</definedName>
    <definedName name="LYN">#REF!</definedName>
    <definedName name="Manual">#REF!</definedName>
    <definedName name="Manual_Prior_Year">#REF!</definedName>
    <definedName name="Mercer_Lab_Esc_Rate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gr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del_Accounts">#REF!</definedName>
    <definedName name="Month">'[39]Month Identifier'!$B$1</definedName>
    <definedName name="MONTHS">#REF!</definedName>
    <definedName name="MonthsMultiplier">#REF!</definedName>
    <definedName name="MSRates">#REF!</definedName>
    <definedName name="NameTar">#REF!</definedName>
    <definedName name="NELDC_kWhs">#REF!</definedName>
    <definedName name="new">#REF!</definedName>
    <definedName name="NewPensionBPERatio">#REF!</definedName>
    <definedName name="nmbmbm">"V2002-03-29"</definedName>
    <definedName name="NNELDCkWhs">'[34]Dx_Tariff&amp;COP'!#REF!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ld_Print_Area_A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'[35]Input - Proj Info'!$I$148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[40]INCOME!$I$15:$I$50,[40]INCOME!$N$15:$N$50,[40]INCOME!$X$15:$X$50,[40]INCOME!$AC$15:$AC$50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0">'G-01-02 Page 1'!$A$1:$T$26</definedName>
    <definedName name="_xlnm.Print_Area" localSheetId="1">'G-01-02 Page 2'!$A$1:$T$24</definedName>
    <definedName name="_xlnm.Print_Area">#REF!</definedName>
    <definedName name="Prudential_2002">#REF!</definedName>
    <definedName name="Prudential_2003">#REF!</definedName>
    <definedName name="PV_Rate">#REF!</definedName>
    <definedName name="PYData">#REF!</definedName>
    <definedName name="PYTB">#REF!</definedName>
    <definedName name="q1bpe">'[41]q1 2002'!$A$15:$F$21</definedName>
    <definedName name="quarter">#REF!</definedName>
    <definedName name="Range_name__gl_accdepn_lookup_txdx">"1.'SUPPORT 6A - LEDGER BAL CONTROL'!$I$1:$P$55"</definedName>
    <definedName name="RateLookup">#REF!</definedName>
    <definedName name="rateq402">#REF!</definedName>
    <definedName name="RatesScenarios">[42]Fcst!#REF!</definedName>
    <definedName name="RBN">#REF!</definedName>
    <definedName name="RBU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[43]notes!$B$3</definedName>
    <definedName name="Report_Month">[43]notes!$B$4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'[3]97PVModel'!$A$432:$AB$605</definedName>
    <definedName name="rFunc">#REF!</definedName>
    <definedName name="rGroup">#REF!</definedName>
    <definedName name="rGroupCode">#REF!</definedName>
    <definedName name="RID">[40]INCOME!#REF!</definedName>
    <definedName name="rIndex">#REF!</definedName>
    <definedName name="RMDepr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CN">#REF!</definedName>
    <definedName name="Sept2011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'[35]Input - Proj Info'!$M$27</definedName>
    <definedName name="sum">#REF!</definedName>
    <definedName name="Summary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[36]notes!$I$1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6" l="1"/>
  <c r="O19" i="13"/>
  <c r="O21" i="16" l="1"/>
  <c r="K16" i="13" l="1"/>
  <c r="K13" i="16" l="1"/>
  <c r="G13" i="16"/>
  <c r="G15" i="16" l="1"/>
  <c r="H15" i="16" s="1"/>
  <c r="I15" i="16" s="1"/>
  <c r="K15" i="16"/>
  <c r="H13" i="16"/>
  <c r="I13" i="16" s="1"/>
  <c r="G16" i="13"/>
  <c r="H16" i="13" s="1"/>
  <c r="I16" i="13" s="1"/>
  <c r="Q15" i="16" l="1"/>
  <c r="Q13" i="16"/>
  <c r="Q16" i="13"/>
  <c r="G15" i="13" l="1"/>
  <c r="G14" i="13"/>
  <c r="G13" i="13"/>
  <c r="H13" i="13" l="1"/>
  <c r="I13" i="13" s="1"/>
  <c r="H14" i="13" l="1"/>
  <c r="I14" i="13" s="1"/>
  <c r="H15" i="13"/>
  <c r="I15" i="13" s="1"/>
  <c r="K14" i="13"/>
  <c r="K13" i="13"/>
  <c r="K15" i="13"/>
  <c r="Q15" i="13" l="1"/>
  <c r="Q14" i="13"/>
  <c r="M19" i="13"/>
  <c r="M22" i="13" s="1"/>
  <c r="K19" i="13"/>
  <c r="K22" i="13" s="1"/>
  <c r="Q13" i="13"/>
  <c r="Q19" i="13" s="1"/>
  <c r="G14" i="16" l="1"/>
  <c r="H14" i="16" s="1"/>
  <c r="I14" i="16" s="1"/>
  <c r="K14" i="16"/>
  <c r="K18" i="16" s="1"/>
  <c r="K21" i="16" s="1"/>
  <c r="Q22" i="13"/>
  <c r="O22" i="13"/>
  <c r="Q14" i="16" l="1"/>
  <c r="Q18" i="16" s="1"/>
  <c r="Q21" i="16" s="1"/>
  <c r="S21" i="16" s="1"/>
  <c r="M18" i="16"/>
  <c r="M21" i="16" s="1"/>
  <c r="S22" i="13"/>
</calcChain>
</file>

<file path=xl/sharedStrings.xml><?xml version="1.0" encoding="utf-8"?>
<sst xmlns="http://schemas.openxmlformats.org/spreadsheetml/2006/main" count="129" uniqueCount="54">
  <si>
    <t>Niagara Reinforcement Limited Partnership</t>
  </si>
  <si>
    <t>Cost of Long-Term Debt Capital</t>
  </si>
  <si>
    <t>Test Year (2025)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</si>
  <si>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</si>
  <si>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</si>
  <si>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</si>
  <si>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</si>
  <si>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</si>
  <si>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</si>
  <si>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</si>
  <si>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</si>
  <si>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</si>
  <si>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</si>
  <si>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</si>
  <si>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</si>
  <si>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</si>
  <si>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</si>
  <si>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</si>
  <si>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</si>
  <si>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</si>
  <si>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</si>
  <si>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</si>
  <si>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</si>
  <si>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</si>
  <si>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</si>
  <si>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</si>
  <si>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</si>
  <si>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</si>
  <si>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</si>
  <si>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</si>
  <si>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</si>
  <si>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</si>
  <si>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</si>
  <si>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</si>
  <si>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</si>
  <si>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</si>
  <si>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</si>
  <si>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</si>
  <si>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</si>
  <si>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</si>
  <si>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</si>
  <si>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</si>
  <si>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</si>
  <si>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</si>
  <si>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</si>
  <si>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</si>
  <si>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</si>
  <si>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</si>
  <si>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</si>
  <si>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</si>
  <si>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</si>
  <si>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Note 1 - All debt is 3rd party issued debt with fixed rates</t>
  </si>
  <si>
    <t>Note 2 - Principal amount offered for debt in line 2 has been updated to reflect the principal amount outstanding at the start of 2025</t>
  </si>
  <si>
    <t>Test Year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</si>
</sst>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0.0000%"/>
    <numFmt numFmtId="227" formatCode="0.00000000000000000%"/>
    <numFmt numFmtId="228" formatCode="0.0000%\ _);\(0.0000%\)\ "/>
    <numFmt numFmtId="229" formatCode="0.0000000\ \ _);\(0.0000000\)\ \ "/>
    <numFmt numFmtId="230" formatCode="0.0000000000\ \ _);\(0.0000000000\)\ \ "/>
    <numFmt numFmtId="231" formatCode="0.000000000000000000%"/>
    <numFmt numFmtId="232" formatCode="0.000%"/>
    <numFmt numFmtId="233" formatCode="0.000000000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rgb="FF3F3F76"/>
      <name val="Arial"/>
      <family val="2"/>
    </font>
    <font>
      <sz val="10"/>
      <color theme="0"/>
      <name val="Helv"/>
    </font>
    <font>
      <sz val="9"/>
      <name val="Helv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6055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5" fontId="11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12" fillId="0" borderId="0"/>
    <xf numFmtId="44" fontId="5" fillId="0" borderId="0" applyFont="0" applyFill="0" applyBorder="0" applyAlignment="0" applyProtection="0"/>
    <xf numFmtId="179" fontId="12" fillId="0" borderId="0"/>
    <xf numFmtId="180" fontId="12" fillId="0" borderId="0"/>
    <xf numFmtId="38" fontId="7" fillId="2" borderId="0" applyNumberFormat="0" applyBorder="0" applyAlignment="0" applyProtection="0"/>
    <xf numFmtId="0" fontId="13" fillId="0" borderId="5" applyNumberFormat="0" applyAlignment="0" applyProtection="0">
      <alignment horizontal="left" vertical="center"/>
    </xf>
    <xf numFmtId="0" fontId="13" fillId="0" borderId="4">
      <alignment horizontal="left" vertical="center"/>
    </xf>
    <xf numFmtId="10" fontId="7" fillId="3" borderId="6" applyNumberFormat="0" applyBorder="0" applyAlignment="0" applyProtection="0"/>
    <xf numFmtId="164" fontId="11" fillId="0" borderId="0"/>
    <xf numFmtId="181" fontId="5" fillId="0" borderId="0"/>
    <xf numFmtId="0" fontId="5" fillId="0" borderId="0"/>
    <xf numFmtId="0" fontId="5" fillId="0" borderId="0"/>
    <xf numFmtId="7" fontId="12" fillId="0" borderId="0"/>
    <xf numFmtId="37" fontId="14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7">
      <alignment horizontal="center"/>
    </xf>
    <xf numFmtId="3" fontId="15" fillId="0" borderId="0" applyFont="0" applyFill="0" applyBorder="0" applyAlignment="0" applyProtection="0"/>
    <xf numFmtId="0" fontId="15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/>
    <xf numFmtId="18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7" fontId="12" fillId="0" borderId="0"/>
    <xf numFmtId="7" fontId="12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3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1" applyNumberFormat="0" applyFill="0" applyBorder="0" applyAlignment="0" applyProtection="0">
      <alignment horizontal="center"/>
    </xf>
    <xf numFmtId="8" fontId="44" fillId="0" borderId="17">
      <protection locked="0"/>
    </xf>
    <xf numFmtId="0" fontId="45" fillId="0" borderId="0" applyNumberFormat="0">
      <alignment horizontal="right"/>
    </xf>
    <xf numFmtId="0" fontId="46" fillId="0" borderId="0" applyNumberFormat="0" applyFill="0" applyBorder="0" applyAlignment="0" applyProtection="0"/>
    <xf numFmtId="0" fontId="47" fillId="0" borderId="0">
      <alignment horizontal="center"/>
    </xf>
    <xf numFmtId="0" fontId="47" fillId="0" borderId="0">
      <alignment horizontal="center"/>
    </xf>
    <xf numFmtId="0" fontId="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0" fontId="49" fillId="0" borderId="0"/>
    <xf numFmtId="181" fontId="5" fillId="0" borderId="0"/>
    <xf numFmtId="0" fontId="5" fillId="0" borderId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5" fontId="42" fillId="0" borderId="0" applyNumberFormat="0" applyFill="0" applyBorder="0" applyAlignment="0" applyProtection="0"/>
    <xf numFmtId="185" fontId="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184" fontId="51" fillId="37" borderId="0">
      <alignment horizontal="right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2" fillId="0" borderId="0"/>
    <xf numFmtId="0" fontId="12" fillId="0" borderId="0">
      <alignment vertical="top"/>
    </xf>
    <xf numFmtId="1" fontId="5" fillId="0" borderId="0"/>
    <xf numFmtId="0" fontId="53" fillId="0" borderId="0" applyNumberFormat="0" applyFill="0" applyBorder="0" applyAlignment="0" applyProtection="0">
      <alignment horizontal="centerContinuous"/>
    </xf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6" fontId="55" fillId="0" borderId="0">
      <alignment horizontal="center"/>
    </xf>
    <xf numFmtId="0" fontId="56" fillId="0" borderId="0">
      <alignment horizontal="center"/>
    </xf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5" fillId="0" borderId="0"/>
    <xf numFmtId="182" fontId="5" fillId="0" borderId="0"/>
    <xf numFmtId="182" fontId="5" fillId="0" borderId="0"/>
    <xf numFmtId="0" fontId="50" fillId="38" borderId="18" applyNumberFormat="0" applyFont="0" applyBorder="0" applyAlignment="0" applyProtection="0">
      <alignment horizontal="right"/>
    </xf>
    <xf numFmtId="0" fontId="5" fillId="0" borderId="0"/>
    <xf numFmtId="0" fontId="4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7" fontId="5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87" fontId="37" fillId="0" borderId="0" applyNumberFormat="0" applyFill="0" applyBorder="0" applyAlignment="0" applyProtection="0">
      <alignment vertical="top"/>
      <protection locked="0"/>
    </xf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11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17" fillId="40" borderId="0" applyNumberFormat="0" applyBorder="0" applyAlignment="0" applyProtection="0"/>
    <xf numFmtId="187" fontId="17" fillId="39" borderId="0" applyNumberFormat="0" applyBorder="0" applyAlignment="0" applyProtection="0"/>
    <xf numFmtId="187" fontId="17" fillId="39" borderId="0" applyNumberFormat="0" applyBorder="0" applyAlignment="0" applyProtection="0"/>
    <xf numFmtId="0" fontId="17" fillId="39" borderId="0" applyNumberFormat="0" applyBorder="0" applyAlignment="0" applyProtection="0"/>
    <xf numFmtId="187" fontId="17" fillId="39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87" fontId="17" fillId="40" borderId="0" applyNumberFormat="0" applyBorder="0" applyAlignment="0" applyProtection="0"/>
    <xf numFmtId="187" fontId="17" fillId="39" borderId="0" applyNumberFormat="0" applyBorder="0" applyAlignment="0" applyProtection="0"/>
    <xf numFmtId="187" fontId="17" fillId="39" borderId="0" applyNumberFormat="0" applyBorder="0" applyAlignment="0" applyProtection="0"/>
    <xf numFmtId="0" fontId="17" fillId="39" borderId="0" applyNumberFormat="0" applyBorder="0" applyAlignment="0" applyProtection="0"/>
    <xf numFmtId="187" fontId="17" fillId="39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59" fillId="39" borderId="0" applyNumberFormat="0" applyBorder="0" applyAlignment="0" applyProtection="0"/>
    <xf numFmtId="187" fontId="59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59" fillId="39" borderId="0" applyNumberFormat="0" applyBorder="0" applyAlignment="0" applyProtection="0"/>
    <xf numFmtId="0" fontId="59" fillId="39" borderId="0" applyNumberFormat="0" applyBorder="0" applyAlignment="0" applyProtection="0"/>
    <xf numFmtId="187" fontId="59" fillId="39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59" fillId="39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17" fillId="43" borderId="0" applyNumberFormat="0" applyBorder="0" applyAlignment="0" applyProtection="0"/>
    <xf numFmtId="187" fontId="17" fillId="42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3" borderId="0" applyNumberFormat="0" applyBorder="0" applyAlignment="0" applyProtection="0"/>
    <xf numFmtId="187" fontId="17" fillId="42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44" borderId="0" applyNumberFormat="0" applyBorder="0" applyAlignment="0" applyProtection="0"/>
    <xf numFmtId="187" fontId="17" fillId="44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59" fillId="42" borderId="0" applyNumberFormat="0" applyBorder="0" applyAlignment="0" applyProtection="0"/>
    <xf numFmtId="187" fontId="59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187" fontId="59" fillId="42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59" fillId="42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17" fillId="46" borderId="0" applyNumberFormat="0" applyBorder="0" applyAlignment="0" applyProtection="0"/>
    <xf numFmtId="187" fontId="17" fillId="45" borderId="0" applyNumberFormat="0" applyBorder="0" applyAlignment="0" applyProtection="0"/>
    <xf numFmtId="187" fontId="17" fillId="45" borderId="0" applyNumberFormat="0" applyBorder="0" applyAlignment="0" applyProtection="0"/>
    <xf numFmtId="0" fontId="17" fillId="45" borderId="0" applyNumberFormat="0" applyBorder="0" applyAlignment="0" applyProtection="0"/>
    <xf numFmtId="187" fontId="17" fillId="45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7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187" fontId="17" fillId="46" borderId="0" applyNumberFormat="0" applyBorder="0" applyAlignment="0" applyProtection="0"/>
    <xf numFmtId="187" fontId="17" fillId="45" borderId="0" applyNumberFormat="0" applyBorder="0" applyAlignment="0" applyProtection="0"/>
    <xf numFmtId="187" fontId="17" fillId="45" borderId="0" applyNumberFormat="0" applyBorder="0" applyAlignment="0" applyProtection="0"/>
    <xf numFmtId="0" fontId="17" fillId="45" borderId="0" applyNumberFormat="0" applyBorder="0" applyAlignment="0" applyProtection="0"/>
    <xf numFmtId="187" fontId="17" fillId="45" borderId="0" applyNumberFormat="0" applyBorder="0" applyAlignment="0" applyProtection="0"/>
    <xf numFmtId="187" fontId="17" fillId="47" borderId="0" applyNumberFormat="0" applyBorder="0" applyAlignment="0" applyProtection="0"/>
    <xf numFmtId="187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59" fillId="45" borderId="0" applyNumberFormat="0" applyBorder="0" applyAlignment="0" applyProtection="0"/>
    <xf numFmtId="187" fontId="59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59" fillId="45" borderId="0" applyNumberFormat="0" applyBorder="0" applyAlignment="0" applyProtection="0"/>
    <xf numFmtId="0" fontId="59" fillId="45" borderId="0" applyNumberFormat="0" applyBorder="0" applyAlignment="0" applyProtection="0"/>
    <xf numFmtId="187" fontId="59" fillId="45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59" fillId="45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17" fillId="49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50" borderId="0" applyNumberFormat="0" applyBorder="0" applyAlignment="0" applyProtection="0"/>
    <xf numFmtId="0" fontId="17" fillId="50" borderId="0" applyNumberFormat="0" applyBorder="0" applyAlignment="0" applyProtection="0"/>
    <xf numFmtId="187" fontId="17" fillId="50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187" fontId="17" fillId="49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50" borderId="0" applyNumberFormat="0" applyBorder="0" applyAlignment="0" applyProtection="0"/>
    <xf numFmtId="187" fontId="17" fillId="50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187" fontId="17" fillId="50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59" fillId="48" borderId="0" applyNumberFormat="0" applyBorder="0" applyAlignment="0" applyProtection="0"/>
    <xf numFmtId="187" fontId="59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59" fillId="48" borderId="0" applyNumberFormat="0" applyBorder="0" applyAlignment="0" applyProtection="0"/>
    <xf numFmtId="0" fontId="59" fillId="48" borderId="0" applyNumberFormat="0" applyBorder="0" applyAlignment="0" applyProtection="0"/>
    <xf numFmtId="187" fontId="59" fillId="48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59" fillId="48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17" fillId="5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59" fillId="51" borderId="0" applyNumberFormat="0" applyBorder="0" applyAlignment="0" applyProtection="0"/>
    <xf numFmtId="187" fontId="59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59" fillId="51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59" fillId="49" borderId="0" applyNumberFormat="0" applyBorder="0" applyAlignment="0" applyProtection="0"/>
    <xf numFmtId="187" fontId="59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59" fillId="49" borderId="0" applyNumberFormat="0" applyBorder="0" applyAlignment="0" applyProtection="0"/>
    <xf numFmtId="0" fontId="59" fillId="49" borderId="0" applyNumberFormat="0" applyBorder="0" applyAlignment="0" applyProtection="0"/>
    <xf numFmtId="187" fontId="59" fillId="49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59" fillId="49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52" borderId="0" applyNumberFormat="0" applyBorder="0" applyAlignment="0" applyProtection="0"/>
    <xf numFmtId="0" fontId="17" fillId="52" borderId="0" applyNumberFormat="0" applyBorder="0" applyAlignment="0" applyProtection="0"/>
    <xf numFmtId="187" fontId="17" fillId="52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2" borderId="0" applyNumberFormat="0" applyBorder="0" applyAlignment="0" applyProtection="0"/>
    <xf numFmtId="187" fontId="17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52" borderId="0" applyNumberFormat="0" applyBorder="0" applyAlignment="0" applyProtection="0"/>
    <xf numFmtId="187" fontId="17" fillId="52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59" fillId="40" borderId="0" applyNumberFormat="0" applyBorder="0" applyAlignment="0" applyProtection="0"/>
    <xf numFmtId="187" fontId="59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59" fillId="40" borderId="0" applyNumberFormat="0" applyBorder="0" applyAlignment="0" applyProtection="0"/>
    <xf numFmtId="0" fontId="59" fillId="40" borderId="0" applyNumberFormat="0" applyBorder="0" applyAlignment="0" applyProtection="0"/>
    <xf numFmtId="187" fontId="59" fillId="40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59" fillId="40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17" fillId="43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187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59" fillId="43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17" fillId="54" borderId="0" applyNumberFormat="0" applyBorder="0" applyAlignment="0" applyProtection="0"/>
    <xf numFmtId="187" fontId="17" fillId="53" borderId="0" applyNumberFormat="0" applyBorder="0" applyAlignment="0" applyProtection="0"/>
    <xf numFmtId="187" fontId="17" fillId="53" borderId="0" applyNumberFormat="0" applyBorder="0" applyAlignment="0" applyProtection="0"/>
    <xf numFmtId="0" fontId="17" fillId="53" borderId="0" applyNumberFormat="0" applyBorder="0" applyAlignment="0" applyProtection="0"/>
    <xf numFmtId="187" fontId="17" fillId="53" borderId="0" applyNumberFormat="0" applyBorder="0" applyAlignment="0" applyProtection="0"/>
    <xf numFmtId="187" fontId="17" fillId="54" borderId="0" applyNumberFormat="0" applyBorder="0" applyAlignment="0" applyProtection="0"/>
    <xf numFmtId="0" fontId="17" fillId="54" borderId="0" applyNumberFormat="0" applyBorder="0" applyAlignment="0" applyProtection="0"/>
    <xf numFmtId="187" fontId="17" fillId="54" borderId="0" applyNumberFormat="0" applyBorder="0" applyAlignment="0" applyProtection="0"/>
    <xf numFmtId="187" fontId="17" fillId="47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187" fontId="17" fillId="54" borderId="0" applyNumberFormat="0" applyBorder="0" applyAlignment="0" applyProtection="0"/>
    <xf numFmtId="187" fontId="17" fillId="53" borderId="0" applyNumberFormat="0" applyBorder="0" applyAlignment="0" applyProtection="0"/>
    <xf numFmtId="187" fontId="17" fillId="53" borderId="0" applyNumberFormat="0" applyBorder="0" applyAlignment="0" applyProtection="0"/>
    <xf numFmtId="0" fontId="17" fillId="53" borderId="0" applyNumberFormat="0" applyBorder="0" applyAlignment="0" applyProtection="0"/>
    <xf numFmtId="187" fontId="17" fillId="53" borderId="0" applyNumberFormat="0" applyBorder="0" applyAlignment="0" applyProtection="0"/>
    <xf numFmtId="187" fontId="17" fillId="47" borderId="0" applyNumberFormat="0" applyBorder="0" applyAlignment="0" applyProtection="0"/>
    <xf numFmtId="187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59" fillId="5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17" fillId="42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55" borderId="0" applyNumberFormat="0" applyBorder="0" applyAlignment="0" applyProtection="0"/>
    <xf numFmtId="0" fontId="17" fillId="55" borderId="0" applyNumberFormat="0" applyBorder="0" applyAlignment="0" applyProtection="0"/>
    <xf numFmtId="187" fontId="17" fillId="55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55" borderId="0" applyNumberFormat="0" applyBorder="0" applyAlignment="0" applyProtection="0"/>
    <xf numFmtId="187" fontId="17" fillId="42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55" borderId="0" applyNumberFormat="0" applyBorder="0" applyAlignment="0" applyProtection="0"/>
    <xf numFmtId="187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5" borderId="0" applyNumberFormat="0" applyBorder="0" applyAlignment="0" applyProtection="0"/>
    <xf numFmtId="187" fontId="17" fillId="55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59" fillId="48" borderId="0" applyNumberFormat="0" applyBorder="0" applyAlignment="0" applyProtection="0"/>
    <xf numFmtId="187" fontId="59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59" fillId="48" borderId="0" applyNumberFormat="0" applyBorder="0" applyAlignment="0" applyProtection="0"/>
    <xf numFmtId="0" fontId="59" fillId="48" borderId="0" applyNumberFormat="0" applyBorder="0" applyAlignment="0" applyProtection="0"/>
    <xf numFmtId="187" fontId="59" fillId="48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59" fillId="48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59" fillId="40" borderId="0" applyNumberFormat="0" applyBorder="0" applyAlignment="0" applyProtection="0"/>
    <xf numFmtId="187" fontId="59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59" fillId="40" borderId="0" applyNumberFormat="0" applyBorder="0" applyAlignment="0" applyProtection="0"/>
    <xf numFmtId="0" fontId="59" fillId="40" borderId="0" applyNumberFormat="0" applyBorder="0" applyAlignment="0" applyProtection="0"/>
    <xf numFmtId="187" fontId="59" fillId="40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59" fillId="40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17" fillId="46" borderId="0" applyNumberFormat="0" applyBorder="0" applyAlignment="0" applyProtection="0"/>
    <xf numFmtId="187" fontId="17" fillId="56" borderId="0" applyNumberFormat="0" applyBorder="0" applyAlignment="0" applyProtection="0"/>
    <xf numFmtId="187" fontId="17" fillId="56" borderId="0" applyNumberFormat="0" applyBorder="0" applyAlignment="0" applyProtection="0"/>
    <xf numFmtId="0" fontId="17" fillId="56" borderId="0" applyNumberFormat="0" applyBorder="0" applyAlignment="0" applyProtection="0"/>
    <xf numFmtId="187" fontId="17" fillId="56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187" fontId="17" fillId="46" borderId="0" applyNumberFormat="0" applyBorder="0" applyAlignment="0" applyProtection="0"/>
    <xf numFmtId="187" fontId="17" fillId="56" borderId="0" applyNumberFormat="0" applyBorder="0" applyAlignment="0" applyProtection="0"/>
    <xf numFmtId="187" fontId="17" fillId="56" borderId="0" applyNumberFormat="0" applyBorder="0" applyAlignment="0" applyProtection="0"/>
    <xf numFmtId="0" fontId="17" fillId="56" borderId="0" applyNumberFormat="0" applyBorder="0" applyAlignment="0" applyProtection="0"/>
    <xf numFmtId="187" fontId="17" fillId="5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59" fillId="56" borderId="0" applyNumberFormat="0" applyBorder="0" applyAlignment="0" applyProtection="0"/>
    <xf numFmtId="187" fontId="59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59" fillId="56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3" fillId="16" borderId="0" applyNumberFormat="0" applyBorder="0" applyAlignment="0" applyProtection="0"/>
    <xf numFmtId="187" fontId="61" fillId="51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62" fillId="52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187" fontId="61" fillId="51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2" fillId="52" borderId="0" applyNumberFormat="0" applyBorder="0" applyAlignment="0" applyProtection="0"/>
    <xf numFmtId="187" fontId="62" fillId="52" borderId="0" applyNumberFormat="0" applyBorder="0" applyAlignment="0" applyProtection="0"/>
    <xf numFmtId="0" fontId="61" fillId="57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3" fillId="57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187" fontId="33" fillId="16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33" fillId="16" borderId="0" applyNumberFormat="0" applyBorder="0" applyAlignment="0" applyProtection="0"/>
    <xf numFmtId="187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33" fillId="16" borderId="0" applyNumberFormat="0" applyBorder="0" applyAlignment="0" applyProtection="0"/>
    <xf numFmtId="0" fontId="61" fillId="57" borderId="0" applyNumberFormat="0" applyBorder="0" applyAlignment="0" applyProtection="0"/>
    <xf numFmtId="187" fontId="33" fillId="20" borderId="0" applyNumberFormat="0" applyBorder="0" applyAlignment="0" applyProtection="0"/>
    <xf numFmtId="187" fontId="61" fillId="58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9" borderId="0" applyNumberFormat="0" applyBorder="0" applyAlignment="0" applyProtection="0"/>
    <xf numFmtId="0" fontId="62" fillId="59" borderId="0" applyNumberFormat="0" applyBorder="0" applyAlignment="0" applyProtection="0"/>
    <xf numFmtId="187" fontId="62" fillId="59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9" borderId="0" applyNumberFormat="0" applyBorder="0" applyAlignment="0" applyProtection="0"/>
    <xf numFmtId="187" fontId="61" fillId="58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2" fillId="59" borderId="0" applyNumberFormat="0" applyBorder="0" applyAlignment="0" applyProtection="0"/>
    <xf numFmtId="187" fontId="62" fillId="59" borderId="0" applyNumberFormat="0" applyBorder="0" applyAlignment="0" applyProtection="0"/>
    <xf numFmtId="0" fontId="61" fillId="43" borderId="0" applyNumberFormat="0" applyBorder="0" applyAlignment="0" applyProtection="0"/>
    <xf numFmtId="0" fontId="62" fillId="59" borderId="0" applyNumberFormat="0" applyBorder="0" applyAlignment="0" applyProtection="0"/>
    <xf numFmtId="187" fontId="62" fillId="59" borderId="0" applyNumberFormat="0" applyBorder="0" applyAlignment="0" applyProtection="0"/>
    <xf numFmtId="187" fontId="63" fillId="43" borderId="0" applyNumberFormat="0" applyBorder="0" applyAlignment="0" applyProtection="0"/>
    <xf numFmtId="187" fontId="33" fillId="20" borderId="0" applyNumberFormat="0" applyBorder="0" applyAlignment="0" applyProtection="0"/>
    <xf numFmtId="0" fontId="33" fillId="20" borderId="0" applyNumberFormat="0" applyBorder="0" applyAlignment="0" applyProtection="0"/>
    <xf numFmtId="187" fontId="33" fillId="20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33" fillId="20" borderId="0" applyNumberFormat="0" applyBorder="0" applyAlignment="0" applyProtection="0"/>
    <xf numFmtId="187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33" fillId="20" borderId="0" applyNumberFormat="0" applyBorder="0" applyAlignment="0" applyProtection="0"/>
    <xf numFmtId="0" fontId="61" fillId="43" borderId="0" applyNumberFormat="0" applyBorder="0" applyAlignment="0" applyProtection="0"/>
    <xf numFmtId="187" fontId="33" fillId="24" borderId="0" applyNumberFormat="0" applyBorder="0" applyAlignment="0" applyProtection="0"/>
    <xf numFmtId="187" fontId="61" fillId="56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62" fillId="47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47" borderId="0" applyNumberFormat="0" applyBorder="0" applyAlignment="0" applyProtection="0"/>
    <xf numFmtId="187" fontId="61" fillId="56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2" fillId="47" borderId="0" applyNumberFormat="0" applyBorder="0" applyAlignment="0" applyProtection="0"/>
    <xf numFmtId="187" fontId="62" fillId="47" borderId="0" applyNumberFormat="0" applyBorder="0" applyAlignment="0" applyProtection="0"/>
    <xf numFmtId="0" fontId="61" fillId="53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3" fillId="53" borderId="0" applyNumberFormat="0" applyBorder="0" applyAlignment="0" applyProtection="0"/>
    <xf numFmtId="187" fontId="33" fillId="24" borderId="0" applyNumberFormat="0" applyBorder="0" applyAlignment="0" applyProtection="0"/>
    <xf numFmtId="0" fontId="33" fillId="24" borderId="0" applyNumberFormat="0" applyBorder="0" applyAlignment="0" applyProtection="0"/>
    <xf numFmtId="187" fontId="33" fillId="24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33" fillId="24" borderId="0" applyNumberFormat="0" applyBorder="0" applyAlignment="0" applyProtection="0"/>
    <xf numFmtId="187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33" fillId="24" borderId="0" applyNumberFormat="0" applyBorder="0" applyAlignment="0" applyProtection="0"/>
    <xf numFmtId="0" fontId="61" fillId="53" borderId="0" applyNumberFormat="0" applyBorder="0" applyAlignment="0" applyProtection="0"/>
    <xf numFmtId="187" fontId="33" fillId="28" borderId="0" applyNumberFormat="0" applyBorder="0" applyAlignment="0" applyProtection="0"/>
    <xf numFmtId="187" fontId="61" fillId="42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187" fontId="61" fillId="42" borderId="0" applyNumberFormat="0" applyBorder="0" applyAlignment="0" applyProtection="0"/>
    <xf numFmtId="187" fontId="62" fillId="55" borderId="0" applyNumberFormat="0" applyBorder="0" applyAlignment="0" applyProtection="0"/>
    <xf numFmtId="0" fontId="62" fillId="55" borderId="0" applyNumberFormat="0" applyBorder="0" applyAlignment="0" applyProtection="0"/>
    <xf numFmtId="187" fontId="62" fillId="55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55" borderId="0" applyNumberFormat="0" applyBorder="0" applyAlignment="0" applyProtection="0"/>
    <xf numFmtId="187" fontId="61" fillId="42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2" fillId="55" borderId="0" applyNumberFormat="0" applyBorder="0" applyAlignment="0" applyProtection="0"/>
    <xf numFmtId="187" fontId="62" fillId="55" borderId="0" applyNumberFormat="0" applyBorder="0" applyAlignment="0" applyProtection="0"/>
    <xf numFmtId="0" fontId="61" fillId="60" borderId="0" applyNumberFormat="0" applyBorder="0" applyAlignment="0" applyProtection="0"/>
    <xf numFmtId="0" fontId="62" fillId="55" borderId="0" applyNumberFormat="0" applyBorder="0" applyAlignment="0" applyProtection="0"/>
    <xf numFmtId="187" fontId="62" fillId="55" borderId="0" applyNumberFormat="0" applyBorder="0" applyAlignment="0" applyProtection="0"/>
    <xf numFmtId="187" fontId="63" fillId="60" borderId="0" applyNumberFormat="0" applyBorder="0" applyAlignment="0" applyProtection="0"/>
    <xf numFmtId="187" fontId="33" fillId="28" borderId="0" applyNumberFormat="0" applyBorder="0" applyAlignment="0" applyProtection="0"/>
    <xf numFmtId="0" fontId="33" fillId="28" borderId="0" applyNumberFormat="0" applyBorder="0" applyAlignment="0" applyProtection="0"/>
    <xf numFmtId="187" fontId="33" fillId="28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33" fillId="28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33" fillId="28" borderId="0" applyNumberFormat="0" applyBorder="0" applyAlignment="0" applyProtection="0"/>
    <xf numFmtId="0" fontId="61" fillId="60" borderId="0" applyNumberFormat="0" applyBorder="0" applyAlignment="0" applyProtection="0"/>
    <xf numFmtId="187" fontId="33" fillId="32" borderId="0" applyNumberFormat="0" applyBorder="0" applyAlignment="0" applyProtection="0"/>
    <xf numFmtId="187" fontId="61" fillId="5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62" fillId="52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187" fontId="61" fillId="5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52" borderId="0" applyNumberFormat="0" applyBorder="0" applyAlignment="0" applyProtection="0"/>
    <xf numFmtId="187" fontId="62" fillId="52" borderId="0" applyNumberFormat="0" applyBorder="0" applyAlignment="0" applyProtection="0"/>
    <xf numFmtId="0" fontId="61" fillId="61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3" fillId="61" borderId="0" applyNumberFormat="0" applyBorder="0" applyAlignment="0" applyProtection="0"/>
    <xf numFmtId="187" fontId="33" fillId="32" borderId="0" applyNumberFormat="0" applyBorder="0" applyAlignment="0" applyProtection="0"/>
    <xf numFmtId="0" fontId="33" fillId="32" borderId="0" applyNumberFormat="0" applyBorder="0" applyAlignment="0" applyProtection="0"/>
    <xf numFmtId="187" fontId="33" fillId="32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33" fillId="32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33" fillId="32" borderId="0" applyNumberFormat="0" applyBorder="0" applyAlignment="0" applyProtection="0"/>
    <xf numFmtId="0" fontId="61" fillId="61" borderId="0" applyNumberFormat="0" applyBorder="0" applyAlignment="0" applyProtection="0"/>
    <xf numFmtId="187" fontId="33" fillId="36" borderId="0" applyNumberFormat="0" applyBorder="0" applyAlignment="0" applyProtection="0"/>
    <xf numFmtId="187" fontId="61" fillId="43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2" fillId="49" borderId="0" applyNumberFormat="0" applyBorder="0" applyAlignment="0" applyProtection="0"/>
    <xf numFmtId="0" fontId="62" fillId="49" borderId="0" applyNumberFormat="0" applyBorder="0" applyAlignment="0" applyProtection="0"/>
    <xf numFmtId="187" fontId="62" fillId="49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187" fontId="61" fillId="43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2" fillId="49" borderId="0" applyNumberFormat="0" applyBorder="0" applyAlignment="0" applyProtection="0"/>
    <xf numFmtId="187" fontId="62" fillId="49" borderId="0" applyNumberFormat="0" applyBorder="0" applyAlignment="0" applyProtection="0"/>
    <xf numFmtId="0" fontId="61" fillId="62" borderId="0" applyNumberFormat="0" applyBorder="0" applyAlignment="0" applyProtection="0"/>
    <xf numFmtId="0" fontId="62" fillId="49" borderId="0" applyNumberFormat="0" applyBorder="0" applyAlignment="0" applyProtection="0"/>
    <xf numFmtId="187" fontId="62" fillId="49" borderId="0" applyNumberFormat="0" applyBorder="0" applyAlignment="0" applyProtection="0"/>
    <xf numFmtId="187" fontId="63" fillId="62" borderId="0" applyNumberFormat="0" applyBorder="0" applyAlignment="0" applyProtection="0"/>
    <xf numFmtId="187" fontId="33" fillId="36" borderId="0" applyNumberFormat="0" applyBorder="0" applyAlignment="0" applyProtection="0"/>
    <xf numFmtId="0" fontId="33" fillId="36" borderId="0" applyNumberFormat="0" applyBorder="0" applyAlignment="0" applyProtection="0"/>
    <xf numFmtId="187" fontId="33" fillId="36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1" fillId="62" borderId="0" applyNumberFormat="0" applyBorder="0" applyAlignment="0" applyProtection="0"/>
    <xf numFmtId="0" fontId="33" fillId="36" borderId="0" applyNumberFormat="0" applyBorder="0" applyAlignment="0" applyProtection="0"/>
    <xf numFmtId="187" fontId="63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33" fillId="36" borderId="0" applyNumberFormat="0" applyBorder="0" applyAlignment="0" applyProtection="0"/>
    <xf numFmtId="0" fontId="61" fillId="62" borderId="0" applyNumberFormat="0" applyBorder="0" applyAlignment="0" applyProtection="0"/>
    <xf numFmtId="187" fontId="33" fillId="13" borderId="0" applyNumberFormat="0" applyBorder="0" applyAlignment="0" applyProtection="0"/>
    <xf numFmtId="187" fontId="61" fillId="63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1" fillId="63" borderId="0" applyNumberFormat="0" applyBorder="0" applyAlignment="0" applyProtection="0"/>
    <xf numFmtId="0" fontId="61" fillId="63" borderId="0" applyNumberFormat="0" applyBorder="0" applyAlignment="0" applyProtection="0"/>
    <xf numFmtId="187" fontId="61" fillId="63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1" borderId="0" applyNumberFormat="0" applyBorder="0" applyAlignment="0" applyProtection="0"/>
    <xf numFmtId="187" fontId="61" fillId="63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1" fillId="64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3" fillId="64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187" fontId="33" fillId="13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33" fillId="13" borderId="0" applyNumberFormat="0" applyBorder="0" applyAlignment="0" applyProtection="0"/>
    <xf numFmtId="187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33" fillId="13" borderId="0" applyNumberFormat="0" applyBorder="0" applyAlignment="0" applyProtection="0"/>
    <xf numFmtId="0" fontId="61" fillId="64" borderId="0" applyNumberFormat="0" applyBorder="0" applyAlignment="0" applyProtection="0"/>
    <xf numFmtId="187" fontId="33" fillId="17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1" fillId="65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3" fillId="65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187" fontId="33" fillId="17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1" fillId="65" borderId="0" applyNumberFormat="0" applyBorder="0" applyAlignment="0" applyProtection="0"/>
    <xf numFmtId="0" fontId="33" fillId="17" borderId="0" applyNumberFormat="0" applyBorder="0" applyAlignment="0" applyProtection="0"/>
    <xf numFmtId="187" fontId="63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33" fillId="17" borderId="0" applyNumberFormat="0" applyBorder="0" applyAlignment="0" applyProtection="0"/>
    <xf numFmtId="0" fontId="61" fillId="65" borderId="0" applyNumberFormat="0" applyBorder="0" applyAlignment="0" applyProtection="0"/>
    <xf numFmtId="187" fontId="33" fillId="21" borderId="0" applyNumberFormat="0" applyBorder="0" applyAlignment="0" applyProtection="0"/>
    <xf numFmtId="187" fontId="61" fillId="5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62" fillId="47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47" borderId="0" applyNumberFormat="0" applyBorder="0" applyAlignment="0" applyProtection="0"/>
    <xf numFmtId="187" fontId="61" fillId="5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2" fillId="47" borderId="0" applyNumberFormat="0" applyBorder="0" applyAlignment="0" applyProtection="0"/>
    <xf numFmtId="187" fontId="62" fillId="47" borderId="0" applyNumberFormat="0" applyBorder="0" applyAlignment="0" applyProtection="0"/>
    <xf numFmtId="0" fontId="61" fillId="66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3" fillId="66" borderId="0" applyNumberFormat="0" applyBorder="0" applyAlignment="0" applyProtection="0"/>
    <xf numFmtId="187" fontId="33" fillId="21" borderId="0" applyNumberFormat="0" applyBorder="0" applyAlignment="0" applyProtection="0"/>
    <xf numFmtId="0" fontId="33" fillId="21" borderId="0" applyNumberFormat="0" applyBorder="0" applyAlignment="0" applyProtection="0"/>
    <xf numFmtId="187" fontId="33" fillId="21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1" fillId="66" borderId="0" applyNumberFormat="0" applyBorder="0" applyAlignment="0" applyProtection="0"/>
    <xf numFmtId="0" fontId="33" fillId="21" borderId="0" applyNumberFormat="0" applyBorder="0" applyAlignment="0" applyProtection="0"/>
    <xf numFmtId="187" fontId="63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33" fillId="21" borderId="0" applyNumberFormat="0" applyBorder="0" applyAlignment="0" applyProtection="0"/>
    <xf numFmtId="0" fontId="61" fillId="66" borderId="0" applyNumberFormat="0" applyBorder="0" applyAlignment="0" applyProtection="0"/>
    <xf numFmtId="187" fontId="33" fillId="25" borderId="0" applyNumberFormat="0" applyBorder="0" applyAlignment="0" applyProtection="0"/>
    <xf numFmtId="187" fontId="61" fillId="67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187" fontId="61" fillId="67" borderId="0" applyNumberFormat="0" applyBorder="0" applyAlignment="0" applyProtection="0"/>
    <xf numFmtId="187" fontId="62" fillId="67" borderId="0" applyNumberFormat="0" applyBorder="0" applyAlignment="0" applyProtection="0"/>
    <xf numFmtId="0" fontId="62" fillId="67" borderId="0" applyNumberFormat="0" applyBorder="0" applyAlignment="0" applyProtection="0"/>
    <xf numFmtId="187" fontId="62" fillId="67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2" fillId="67" borderId="0" applyNumberFormat="0" applyBorder="0" applyAlignment="0" applyProtection="0"/>
    <xf numFmtId="187" fontId="61" fillId="67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2" fillId="67" borderId="0" applyNumberFormat="0" applyBorder="0" applyAlignment="0" applyProtection="0"/>
    <xf numFmtId="187" fontId="62" fillId="67" borderId="0" applyNumberFormat="0" applyBorder="0" applyAlignment="0" applyProtection="0"/>
    <xf numFmtId="0" fontId="61" fillId="60" borderId="0" applyNumberFormat="0" applyBorder="0" applyAlignment="0" applyProtection="0"/>
    <xf numFmtId="0" fontId="62" fillId="67" borderId="0" applyNumberFormat="0" applyBorder="0" applyAlignment="0" applyProtection="0"/>
    <xf numFmtId="187" fontId="62" fillId="67" borderId="0" applyNumberFormat="0" applyBorder="0" applyAlignment="0" applyProtection="0"/>
    <xf numFmtId="187" fontId="63" fillId="60" borderId="0" applyNumberFormat="0" applyBorder="0" applyAlignment="0" applyProtection="0"/>
    <xf numFmtId="187" fontId="33" fillId="25" borderId="0" applyNumberFormat="0" applyBorder="0" applyAlignment="0" applyProtection="0"/>
    <xf numFmtId="0" fontId="33" fillId="25" borderId="0" applyNumberFormat="0" applyBorder="0" applyAlignment="0" applyProtection="0"/>
    <xf numFmtId="187" fontId="33" fillId="25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33" fillId="25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33" fillId="25" borderId="0" applyNumberFormat="0" applyBorder="0" applyAlignment="0" applyProtection="0"/>
    <xf numFmtId="0" fontId="61" fillId="60" borderId="0" applyNumberFormat="0" applyBorder="0" applyAlignment="0" applyProtection="0"/>
    <xf numFmtId="187" fontId="33" fillId="29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3" fillId="61" borderId="0" applyNumberFormat="0" applyBorder="0" applyAlignment="0" applyProtection="0"/>
    <xf numFmtId="187" fontId="33" fillId="29" borderId="0" applyNumberFormat="0" applyBorder="0" applyAlignment="0" applyProtection="0"/>
    <xf numFmtId="0" fontId="33" fillId="29" borderId="0" applyNumberFormat="0" applyBorder="0" applyAlignment="0" applyProtection="0"/>
    <xf numFmtId="187" fontId="33" fillId="29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33" fillId="29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33" fillId="29" borderId="0" applyNumberFormat="0" applyBorder="0" applyAlignment="0" applyProtection="0"/>
    <xf numFmtId="0" fontId="61" fillId="61" borderId="0" applyNumberFormat="0" applyBorder="0" applyAlignment="0" applyProtection="0"/>
    <xf numFmtId="187" fontId="33" fillId="33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2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3" fillId="58" borderId="0" applyNumberFormat="0" applyBorder="0" applyAlignment="0" applyProtection="0"/>
    <xf numFmtId="187" fontId="33" fillId="33" borderId="0" applyNumberFormat="0" applyBorder="0" applyAlignment="0" applyProtection="0"/>
    <xf numFmtId="0" fontId="33" fillId="33" borderId="0" applyNumberFormat="0" applyBorder="0" applyAlignment="0" applyProtection="0"/>
    <xf numFmtId="187" fontId="33" fillId="33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1" fillId="58" borderId="0" applyNumberFormat="0" applyBorder="0" applyAlignment="0" applyProtection="0"/>
    <xf numFmtId="0" fontId="33" fillId="33" borderId="0" applyNumberFormat="0" applyBorder="0" applyAlignment="0" applyProtection="0"/>
    <xf numFmtId="187" fontId="63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33" fillId="33" borderId="0" applyNumberFormat="0" applyBorder="0" applyAlignment="0" applyProtection="0"/>
    <xf numFmtId="0" fontId="61" fillId="58" borderId="0" applyNumberFormat="0" applyBorder="0" applyAlignment="0" applyProtection="0"/>
    <xf numFmtId="187" fontId="23" fillId="7" borderId="0" applyNumberFormat="0" applyBorder="0" applyAlignment="0" applyProtection="0"/>
    <xf numFmtId="187" fontId="64" fillId="48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4" fillId="48" borderId="0" applyNumberFormat="0" applyBorder="0" applyAlignment="0" applyProtection="0"/>
    <xf numFmtId="0" fontId="64" fillId="48" borderId="0" applyNumberFormat="0" applyBorder="0" applyAlignment="0" applyProtection="0"/>
    <xf numFmtId="187" fontId="64" fillId="48" borderId="0" applyNumberFormat="0" applyBorder="0" applyAlignment="0" applyProtection="0"/>
    <xf numFmtId="187" fontId="65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5" fillId="42" borderId="0" applyNumberFormat="0" applyBorder="0" applyAlignment="0" applyProtection="0"/>
    <xf numFmtId="187" fontId="64" fillId="48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5" fillId="42" borderId="0" applyNumberFormat="0" applyBorder="0" applyAlignment="0" applyProtection="0"/>
    <xf numFmtId="187" fontId="65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6" fillId="42" borderId="0" applyNumberFormat="0" applyBorder="0" applyAlignment="0" applyProtection="0"/>
    <xf numFmtId="187" fontId="23" fillId="7" borderId="0" applyNumberFormat="0" applyBorder="0" applyAlignment="0" applyProtection="0"/>
    <xf numFmtId="0" fontId="23" fillId="7" borderId="0" applyNumberFormat="0" applyBorder="0" applyAlignment="0" applyProtection="0"/>
    <xf numFmtId="187" fontId="23" fillId="7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4" fillId="42" borderId="0" applyNumberFormat="0" applyBorder="0" applyAlignment="0" applyProtection="0"/>
    <xf numFmtId="0" fontId="23" fillId="7" borderId="0" applyNumberFormat="0" applyBorder="0" applyAlignment="0" applyProtection="0"/>
    <xf numFmtId="187" fontId="66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23" fillId="7" borderId="0" applyNumberFormat="0" applyBorder="0" applyAlignment="0" applyProtection="0"/>
    <xf numFmtId="0" fontId="64" fillId="42" borderId="0" applyNumberFormat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27" fillId="10" borderId="11" applyNumberFormat="0" applyAlignment="0" applyProtection="0"/>
    <xf numFmtId="187" fontId="67" fillId="68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7" fillId="68" borderId="19" applyNumberFormat="0" applyAlignment="0" applyProtection="0"/>
    <xf numFmtId="0" fontId="67" fillId="68" borderId="19" applyNumberFormat="0" applyAlignment="0" applyProtection="0"/>
    <xf numFmtId="187" fontId="67" fillId="68" borderId="19" applyNumberFormat="0" applyAlignment="0" applyProtection="0"/>
    <xf numFmtId="187" fontId="68" fillId="65" borderId="20" applyNumberFormat="0" applyAlignment="0" applyProtection="0"/>
    <xf numFmtId="0" fontId="68" fillId="65" borderId="20" applyNumberFormat="0" applyAlignment="0" applyProtection="0"/>
    <xf numFmtId="187" fontId="68" fillId="65" borderId="20" applyNumberFormat="0" applyAlignment="0" applyProtection="0"/>
    <xf numFmtId="187" fontId="67" fillId="68" borderId="19" applyNumberFormat="0" applyAlignment="0" applyProtection="0"/>
    <xf numFmtId="0" fontId="67" fillId="68" borderId="19" applyNumberFormat="0" applyAlignment="0" applyProtection="0"/>
    <xf numFmtId="0" fontId="68" fillId="65" borderId="20" applyNumberFormat="0" applyAlignment="0" applyProtection="0"/>
    <xf numFmtId="187" fontId="67" fillId="68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8" fillId="65" borderId="20" applyNumberFormat="0" applyAlignment="0" applyProtection="0"/>
    <xf numFmtId="187" fontId="68" fillId="65" borderId="20" applyNumberFormat="0" applyAlignment="0" applyProtection="0"/>
    <xf numFmtId="0" fontId="68" fillId="55" borderId="19" applyNumberFormat="0" applyAlignment="0" applyProtection="0"/>
    <xf numFmtId="0" fontId="68" fillId="65" borderId="20" applyNumberFormat="0" applyAlignment="0" applyProtection="0"/>
    <xf numFmtId="187" fontId="68" fillId="65" borderId="20" applyNumberFormat="0" applyAlignment="0" applyProtection="0"/>
    <xf numFmtId="187" fontId="69" fillId="55" borderId="19" applyNumberFormat="0" applyAlignment="0" applyProtection="0"/>
    <xf numFmtId="187" fontId="27" fillId="10" borderId="11" applyNumberFormat="0" applyAlignment="0" applyProtection="0"/>
    <xf numFmtId="0" fontId="27" fillId="10" borderId="11" applyNumberFormat="0" applyAlignment="0" applyProtection="0"/>
    <xf numFmtId="187" fontId="27" fillId="10" borderId="11" applyNumberFormat="0" applyAlignment="0" applyProtection="0"/>
    <xf numFmtId="187" fontId="69" fillId="55" borderId="19" applyNumberFormat="0" applyAlignment="0" applyProtection="0"/>
    <xf numFmtId="0" fontId="69" fillId="55" borderId="19" applyNumberFormat="0" applyAlignment="0" applyProtection="0"/>
    <xf numFmtId="187" fontId="69" fillId="55" borderId="19" applyNumberFormat="0" applyAlignment="0" applyProtection="0"/>
    <xf numFmtId="187" fontId="69" fillId="55" borderId="19" applyNumberFormat="0" applyAlignment="0" applyProtection="0"/>
    <xf numFmtId="0" fontId="68" fillId="55" borderId="19" applyNumberFormat="0" applyAlignment="0" applyProtection="0"/>
    <xf numFmtId="0" fontId="27" fillId="10" borderId="11" applyNumberFormat="0" applyAlignment="0" applyProtection="0"/>
    <xf numFmtId="187" fontId="69" fillId="55" borderId="19" applyNumberFormat="0" applyAlignment="0" applyProtection="0"/>
    <xf numFmtId="0" fontId="68" fillId="55" borderId="19" applyNumberFormat="0" applyAlignment="0" applyProtection="0"/>
    <xf numFmtId="0" fontId="68" fillId="55" borderId="19" applyNumberFormat="0" applyAlignment="0" applyProtection="0"/>
    <xf numFmtId="187" fontId="27" fillId="10" borderId="11" applyNumberFormat="0" applyAlignment="0" applyProtection="0"/>
    <xf numFmtId="0" fontId="68" fillId="55" borderId="19" applyNumberFormat="0" applyAlignment="0" applyProtection="0"/>
    <xf numFmtId="187" fontId="29" fillId="11" borderId="14" applyNumberFormat="0" applyAlignment="0" applyProtection="0"/>
    <xf numFmtId="187" fontId="70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0" fontId="71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187" fontId="71" fillId="69" borderId="21" applyNumberFormat="0" applyAlignment="0" applyProtection="0"/>
    <xf numFmtId="0" fontId="70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2" fillId="69" borderId="21" applyNumberFormat="0" applyAlignment="0" applyProtection="0"/>
    <xf numFmtId="187" fontId="29" fillId="11" borderId="14" applyNumberFormat="0" applyAlignment="0" applyProtection="0"/>
    <xf numFmtId="0" fontId="29" fillId="11" borderId="14" applyNumberFormat="0" applyAlignment="0" applyProtection="0"/>
    <xf numFmtId="187" fontId="29" fillId="11" borderId="14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187" fontId="72" fillId="69" borderId="21" applyNumberFormat="0" applyAlignment="0" applyProtection="0"/>
    <xf numFmtId="187" fontId="72" fillId="69" borderId="21" applyNumberFormat="0" applyAlignment="0" applyProtection="0"/>
    <xf numFmtId="0" fontId="70" fillId="69" borderId="21" applyNumberFormat="0" applyAlignment="0" applyProtection="0"/>
    <xf numFmtId="0" fontId="29" fillId="11" borderId="14" applyNumberFormat="0" applyAlignment="0" applyProtection="0"/>
    <xf numFmtId="187" fontId="72" fillId="69" borderId="21" applyNumberFormat="0" applyAlignment="0" applyProtection="0"/>
    <xf numFmtId="0" fontId="70" fillId="69" borderId="21" applyNumberFormat="0" applyAlignment="0" applyProtection="0"/>
    <xf numFmtId="0" fontId="70" fillId="69" borderId="21" applyNumberFormat="0" applyAlignment="0" applyProtection="0"/>
    <xf numFmtId="0" fontId="70" fillId="69" borderId="21" applyNumberFormat="0" applyAlignment="0" applyProtection="0"/>
    <xf numFmtId="187" fontId="29" fillId="11" borderId="14" applyNumberFormat="0" applyAlignment="0" applyProtection="0"/>
    <xf numFmtId="0" fontId="70" fillId="69" borderId="21" applyNumberFormat="0" applyAlignment="0" applyProtection="0"/>
    <xf numFmtId="187" fontId="7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0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187" fontId="45" fillId="0" borderId="0" applyNumberFormat="0">
      <alignment horizontal="right"/>
    </xf>
    <xf numFmtId="187" fontId="45" fillId="0" borderId="0" applyNumberFormat="0">
      <alignment horizontal="right"/>
    </xf>
    <xf numFmtId="0" fontId="45" fillId="0" borderId="0" applyNumberFormat="0">
      <alignment horizontal="right"/>
    </xf>
    <xf numFmtId="187" fontId="45" fillId="0" borderId="0" applyNumberFormat="0">
      <alignment horizontal="right"/>
    </xf>
    <xf numFmtId="14" fontId="7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187" fontId="31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22" fillId="6" borderId="0" applyNumberFormat="0" applyBorder="0" applyAlignment="0" applyProtection="0"/>
    <xf numFmtId="187" fontId="79" fillId="51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79" fillId="51" borderId="0" applyNumberFormat="0" applyBorder="0" applyAlignment="0" applyProtection="0"/>
    <xf numFmtId="0" fontId="79" fillId="51" borderId="0" applyNumberFormat="0" applyBorder="0" applyAlignment="0" applyProtection="0"/>
    <xf numFmtId="187" fontId="79" fillId="51" borderId="0" applyNumberFormat="0" applyBorder="0" applyAlignment="0" applyProtection="0"/>
    <xf numFmtId="187" fontId="80" fillId="41" borderId="0" applyNumberFormat="0" applyBorder="0" applyAlignment="0" applyProtection="0"/>
    <xf numFmtId="0" fontId="80" fillId="41" borderId="0" applyNumberFormat="0" applyBorder="0" applyAlignment="0" applyProtection="0"/>
    <xf numFmtId="187" fontId="80" fillId="41" borderId="0" applyNumberFormat="0" applyBorder="0" applyAlignment="0" applyProtection="0"/>
    <xf numFmtId="187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80" fillId="41" borderId="0" applyNumberFormat="0" applyBorder="0" applyAlignment="0" applyProtection="0"/>
    <xf numFmtId="187" fontId="79" fillId="51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80" fillId="41" borderId="0" applyNumberFormat="0" applyBorder="0" applyAlignment="0" applyProtection="0"/>
    <xf numFmtId="187" fontId="80" fillId="41" borderId="0" applyNumberFormat="0" applyBorder="0" applyAlignment="0" applyProtection="0"/>
    <xf numFmtId="0" fontId="79" fillId="45" borderId="0" applyNumberFormat="0" applyBorder="0" applyAlignment="0" applyProtection="0"/>
    <xf numFmtId="0" fontId="80" fillId="41" borderId="0" applyNumberFormat="0" applyBorder="0" applyAlignment="0" applyProtection="0"/>
    <xf numFmtId="187" fontId="80" fillId="41" borderId="0" applyNumberFormat="0" applyBorder="0" applyAlignment="0" applyProtection="0"/>
    <xf numFmtId="187" fontId="81" fillId="45" borderId="0" applyNumberFormat="0" applyBorder="0" applyAlignment="0" applyProtection="0"/>
    <xf numFmtId="187" fontId="22" fillId="6" borderId="0" applyNumberFormat="0" applyBorder="0" applyAlignment="0" applyProtection="0"/>
    <xf numFmtId="0" fontId="22" fillId="6" borderId="0" applyNumberFormat="0" applyBorder="0" applyAlignment="0" applyProtection="0"/>
    <xf numFmtId="187" fontId="22" fillId="6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79" fillId="45" borderId="0" applyNumberFormat="0" applyBorder="0" applyAlignment="0" applyProtection="0"/>
    <xf numFmtId="0" fontId="22" fillId="6" borderId="0" applyNumberFormat="0" applyBorder="0" applyAlignment="0" applyProtection="0"/>
    <xf numFmtId="187" fontId="81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22" fillId="6" borderId="0" applyNumberFormat="0" applyBorder="0" applyAlignment="0" applyProtection="0"/>
    <xf numFmtId="0" fontId="79" fillId="45" borderId="0" applyNumberFormat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187" fontId="13" fillId="0" borderId="5" applyNumberFormat="0" applyAlignment="0" applyProtection="0">
      <alignment horizontal="left" vertical="center"/>
    </xf>
    <xf numFmtId="187" fontId="13" fillId="0" borderId="5" applyNumberFormat="0" applyAlignment="0" applyProtection="0">
      <alignment horizontal="left" vertical="center"/>
    </xf>
    <xf numFmtId="0" fontId="13" fillId="0" borderId="5" applyNumberFormat="0" applyAlignment="0" applyProtection="0">
      <alignment horizontal="left" vertical="center"/>
    </xf>
    <xf numFmtId="187" fontId="13" fillId="0" borderId="5" applyNumberFormat="0" applyAlignment="0" applyProtection="0">
      <alignment horizontal="left" vertical="center"/>
    </xf>
    <xf numFmtId="187" fontId="13" fillId="0" borderId="4">
      <alignment horizontal="left" vertical="center"/>
    </xf>
    <xf numFmtId="187" fontId="13" fillId="0" borderId="4">
      <alignment horizontal="left" vertical="center"/>
    </xf>
    <xf numFmtId="0" fontId="13" fillId="0" borderId="4">
      <alignment horizontal="left" vertical="center"/>
    </xf>
    <xf numFmtId="187" fontId="13" fillId="0" borderId="4">
      <alignment horizontal="left" vertical="center"/>
    </xf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187" fontId="19" fillId="0" borderId="8" applyNumberFormat="0" applyFill="0" applyAlignment="0" applyProtection="0"/>
    <xf numFmtId="187" fontId="82" fillId="0" borderId="22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2" fillId="0" borderId="22" applyNumberFormat="0" applyFill="0" applyAlignment="0" applyProtection="0"/>
    <xf numFmtId="0" fontId="82" fillId="0" borderId="22" applyNumberFormat="0" applyFill="0" applyAlignment="0" applyProtection="0"/>
    <xf numFmtId="187" fontId="82" fillId="0" borderId="22" applyNumberFormat="0" applyFill="0" applyAlignment="0" applyProtection="0"/>
    <xf numFmtId="187" fontId="82" fillId="0" borderId="24" applyNumberFormat="0" applyFill="0" applyAlignment="0" applyProtection="0"/>
    <xf numFmtId="0" fontId="82" fillId="0" borderId="24" applyNumberFormat="0" applyFill="0" applyAlignment="0" applyProtection="0"/>
    <xf numFmtId="187" fontId="82" fillId="0" borderId="24" applyNumberFormat="0" applyFill="0" applyAlignment="0" applyProtection="0"/>
    <xf numFmtId="187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4" applyNumberFormat="0" applyFill="0" applyAlignment="0" applyProtection="0"/>
    <xf numFmtId="187" fontId="82" fillId="0" borderId="22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2" fillId="0" borderId="24" applyNumberFormat="0" applyFill="0" applyAlignment="0" applyProtection="0"/>
    <xf numFmtId="187" fontId="82" fillId="0" borderId="24" applyNumberFormat="0" applyFill="0" applyAlignment="0" applyProtection="0"/>
    <xf numFmtId="0" fontId="83" fillId="0" borderId="23" applyNumberFormat="0" applyFill="0" applyAlignment="0" applyProtection="0"/>
    <xf numFmtId="0" fontId="82" fillId="0" borderId="24" applyNumberFormat="0" applyFill="0" applyAlignment="0" applyProtection="0"/>
    <xf numFmtId="187" fontId="82" fillId="0" borderId="24" applyNumberFormat="0" applyFill="0" applyAlignment="0" applyProtection="0"/>
    <xf numFmtId="187" fontId="84" fillId="0" borderId="23" applyNumberFormat="0" applyFill="0" applyAlignment="0" applyProtection="0"/>
    <xf numFmtId="187" fontId="19" fillId="0" borderId="8" applyNumberFormat="0" applyFill="0" applyAlignment="0" applyProtection="0"/>
    <xf numFmtId="0" fontId="19" fillId="0" borderId="8" applyNumberFormat="0" applyFill="0" applyAlignment="0" applyProtection="0"/>
    <xf numFmtId="187" fontId="19" fillId="0" borderId="8" applyNumberFormat="0" applyFill="0" applyAlignment="0" applyProtection="0"/>
    <xf numFmtId="187" fontId="84" fillId="0" borderId="23" applyNumberFormat="0" applyFill="0" applyAlignment="0" applyProtection="0"/>
    <xf numFmtId="0" fontId="84" fillId="0" borderId="23" applyNumberFormat="0" applyFill="0" applyAlignment="0" applyProtection="0"/>
    <xf numFmtId="187" fontId="84" fillId="0" borderId="23" applyNumberFormat="0" applyFill="0" applyAlignment="0" applyProtection="0"/>
    <xf numFmtId="187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19" fillId="0" borderId="8" applyNumberFormat="0" applyFill="0" applyAlignment="0" applyProtection="0"/>
    <xf numFmtId="187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19" fillId="0" borderId="8" applyNumberFormat="0" applyFill="0" applyAlignment="0" applyProtection="0"/>
    <xf numFmtId="0" fontId="83" fillId="0" borderId="23" applyNumberFormat="0" applyFill="0" applyAlignment="0" applyProtection="0"/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20" fillId="0" borderId="9" applyNumberFormat="0" applyFill="0" applyAlignment="0" applyProtection="0"/>
    <xf numFmtId="187" fontId="85" fillId="0" borderId="25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5" fillId="0" borderId="25" applyNumberFormat="0" applyFill="0" applyAlignment="0" applyProtection="0"/>
    <xf numFmtId="0" fontId="85" fillId="0" borderId="25" applyNumberFormat="0" applyFill="0" applyAlignment="0" applyProtection="0"/>
    <xf numFmtId="187" fontId="85" fillId="0" borderId="25" applyNumberFormat="0" applyFill="0" applyAlignment="0" applyProtection="0"/>
    <xf numFmtId="187" fontId="85" fillId="0" borderId="27" applyNumberFormat="0" applyFill="0" applyAlignment="0" applyProtection="0"/>
    <xf numFmtId="0" fontId="85" fillId="0" borderId="27" applyNumberFormat="0" applyFill="0" applyAlignment="0" applyProtection="0"/>
    <xf numFmtId="187" fontId="85" fillId="0" borderId="27" applyNumberFormat="0" applyFill="0" applyAlignment="0" applyProtection="0"/>
    <xf numFmtId="187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7" applyNumberFormat="0" applyFill="0" applyAlignment="0" applyProtection="0"/>
    <xf numFmtId="187" fontId="85" fillId="0" borderId="25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5" fillId="0" borderId="27" applyNumberFormat="0" applyFill="0" applyAlignment="0" applyProtection="0"/>
    <xf numFmtId="187" fontId="85" fillId="0" borderId="27" applyNumberFormat="0" applyFill="0" applyAlignment="0" applyProtection="0"/>
    <xf numFmtId="0" fontId="86" fillId="0" borderId="26" applyNumberFormat="0" applyFill="0" applyAlignment="0" applyProtection="0"/>
    <xf numFmtId="0" fontId="85" fillId="0" borderId="27" applyNumberFormat="0" applyFill="0" applyAlignment="0" applyProtection="0"/>
    <xf numFmtId="187" fontId="85" fillId="0" borderId="27" applyNumberFormat="0" applyFill="0" applyAlignment="0" applyProtection="0"/>
    <xf numFmtId="187" fontId="87" fillId="0" borderId="26" applyNumberFormat="0" applyFill="0" applyAlignment="0" applyProtection="0"/>
    <xf numFmtId="187" fontId="20" fillId="0" borderId="9" applyNumberFormat="0" applyFill="0" applyAlignment="0" applyProtection="0"/>
    <xf numFmtId="0" fontId="20" fillId="0" borderId="9" applyNumberFormat="0" applyFill="0" applyAlignment="0" applyProtection="0"/>
    <xf numFmtId="187" fontId="20" fillId="0" borderId="9" applyNumberFormat="0" applyFill="0" applyAlignment="0" applyProtection="0"/>
    <xf numFmtId="187" fontId="87" fillId="0" borderId="26" applyNumberFormat="0" applyFill="0" applyAlignment="0" applyProtection="0"/>
    <xf numFmtId="0" fontId="87" fillId="0" borderId="26" applyNumberFormat="0" applyFill="0" applyAlignment="0" applyProtection="0"/>
    <xf numFmtId="187" fontId="87" fillId="0" borderId="26" applyNumberFormat="0" applyFill="0" applyAlignment="0" applyProtection="0"/>
    <xf numFmtId="187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20" fillId="0" borderId="9" applyNumberFormat="0" applyFill="0" applyAlignment="0" applyProtection="0"/>
    <xf numFmtId="187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20" fillId="0" borderId="9" applyNumberFormat="0" applyFill="0" applyAlignment="0" applyProtection="0"/>
    <xf numFmtId="0" fontId="86" fillId="0" borderId="26" applyNumberFormat="0" applyFill="0" applyAlignment="0" applyProtection="0"/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21" fillId="0" borderId="10" applyNumberFormat="0" applyFill="0" applyAlignment="0" applyProtection="0"/>
    <xf numFmtId="187" fontId="88" fillId="0" borderId="28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8" fillId="0" borderId="28" applyNumberFormat="0" applyFill="0" applyAlignment="0" applyProtection="0"/>
    <xf numFmtId="0" fontId="88" fillId="0" borderId="28" applyNumberFormat="0" applyFill="0" applyAlignment="0" applyProtection="0"/>
    <xf numFmtId="187" fontId="88" fillId="0" borderId="28" applyNumberFormat="0" applyFill="0" applyAlignment="0" applyProtection="0"/>
    <xf numFmtId="187" fontId="88" fillId="0" borderId="30" applyNumberFormat="0" applyFill="0" applyAlignment="0" applyProtection="0"/>
    <xf numFmtId="0" fontId="88" fillId="0" borderId="30" applyNumberFormat="0" applyFill="0" applyAlignment="0" applyProtection="0"/>
    <xf numFmtId="187" fontId="88" fillId="0" borderId="30" applyNumberFormat="0" applyFill="0" applyAlignment="0" applyProtection="0"/>
    <xf numFmtId="187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30" applyNumberFormat="0" applyFill="0" applyAlignment="0" applyProtection="0"/>
    <xf numFmtId="187" fontId="88" fillId="0" borderId="28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8" fillId="0" borderId="30" applyNumberFormat="0" applyFill="0" applyAlignment="0" applyProtection="0"/>
    <xf numFmtId="187" fontId="88" fillId="0" borderId="30" applyNumberFormat="0" applyFill="0" applyAlignment="0" applyProtection="0"/>
    <xf numFmtId="0" fontId="89" fillId="0" borderId="29" applyNumberFormat="0" applyFill="0" applyAlignment="0" applyProtection="0"/>
    <xf numFmtId="0" fontId="88" fillId="0" borderId="30" applyNumberFormat="0" applyFill="0" applyAlignment="0" applyProtection="0"/>
    <xf numFmtId="187" fontId="88" fillId="0" borderId="30" applyNumberFormat="0" applyFill="0" applyAlignment="0" applyProtection="0"/>
    <xf numFmtId="187" fontId="90" fillId="0" borderId="29" applyNumberFormat="0" applyFill="0" applyAlignment="0" applyProtection="0"/>
    <xf numFmtId="187" fontId="21" fillId="0" borderId="10" applyNumberFormat="0" applyFill="0" applyAlignment="0" applyProtection="0"/>
    <xf numFmtId="0" fontId="21" fillId="0" borderId="10" applyNumberFormat="0" applyFill="0" applyAlignment="0" applyProtection="0"/>
    <xf numFmtId="187" fontId="21" fillId="0" borderId="10" applyNumberFormat="0" applyFill="0" applyAlignment="0" applyProtection="0"/>
    <xf numFmtId="187" fontId="90" fillId="0" borderId="29" applyNumberFormat="0" applyFill="0" applyAlignment="0" applyProtection="0"/>
    <xf numFmtId="0" fontId="90" fillId="0" borderId="29" applyNumberFormat="0" applyFill="0" applyAlignment="0" applyProtection="0"/>
    <xf numFmtId="187" fontId="90" fillId="0" borderId="29" applyNumberFormat="0" applyFill="0" applyAlignment="0" applyProtection="0"/>
    <xf numFmtId="187" fontId="90" fillId="0" borderId="29" applyNumberFormat="0" applyFill="0" applyAlignment="0" applyProtection="0"/>
    <xf numFmtId="0" fontId="89" fillId="0" borderId="29" applyNumberFormat="0" applyFill="0" applyAlignment="0" applyProtection="0"/>
    <xf numFmtId="0" fontId="21" fillId="0" borderId="10" applyNumberFormat="0" applyFill="0" applyAlignment="0" applyProtection="0"/>
    <xf numFmtId="187" fontId="90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21" fillId="0" borderId="10" applyNumberFormat="0" applyFill="0" applyAlignment="0" applyProtection="0"/>
    <xf numFmtId="0" fontId="89" fillId="0" borderId="29" applyNumberFormat="0" applyFill="0" applyAlignment="0" applyProtection="0"/>
    <xf numFmtId="187" fontId="21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91" fillId="0" borderId="0" applyNumberFormat="0" applyFill="0" applyBorder="0" applyAlignment="0" applyProtection="0"/>
    <xf numFmtId="187" fontId="37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7" fillId="3" borderId="6" applyNumberFormat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97" fillId="54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54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54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7" fillId="54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54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54" borderId="19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25" fillId="9" borderId="11" applyNumberFormat="0" applyAlignment="0" applyProtection="0"/>
    <xf numFmtId="0" fontId="97" fillId="49" borderId="20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25" fillId="9" borderId="11" applyNumberFormat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49" fillId="0" borderId="0"/>
    <xf numFmtId="187" fontId="49" fillId="0" borderId="0"/>
    <xf numFmtId="0" fontId="49" fillId="0" borderId="0"/>
    <xf numFmtId="187" fontId="49" fillId="0" borderId="0"/>
    <xf numFmtId="187" fontId="28" fillId="0" borderId="13" applyNumberFormat="0" applyFill="0" applyAlignment="0" applyProtection="0"/>
    <xf numFmtId="187" fontId="99" fillId="0" borderId="31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99" fillId="0" borderId="31" applyNumberFormat="0" applyFill="0" applyAlignment="0" applyProtection="0"/>
    <xf numFmtId="0" fontId="99" fillId="0" borderId="31" applyNumberFormat="0" applyFill="0" applyAlignment="0" applyProtection="0"/>
    <xf numFmtId="187" fontId="99" fillId="0" borderId="31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101" fillId="0" borderId="32" applyNumberFormat="0" applyFill="0" applyAlignment="0" applyProtection="0"/>
    <xf numFmtId="187" fontId="28" fillId="0" borderId="13" applyNumberFormat="0" applyFill="0" applyAlignment="0" applyProtection="0"/>
    <xf numFmtId="0" fontId="28" fillId="0" borderId="13" applyNumberFormat="0" applyFill="0" applyAlignment="0" applyProtection="0"/>
    <xf numFmtId="187" fontId="28" fillId="0" borderId="13" applyNumberFormat="0" applyFill="0" applyAlignment="0" applyProtection="0"/>
    <xf numFmtId="187" fontId="101" fillId="0" borderId="32" applyNumberFormat="0" applyFill="0" applyAlignment="0" applyProtection="0"/>
    <xf numFmtId="0" fontId="101" fillId="0" borderId="32" applyNumberFormat="0" applyFill="0" applyAlignment="0" applyProtection="0"/>
    <xf numFmtId="187" fontId="101" fillId="0" borderId="32" applyNumberFormat="0" applyFill="0" applyAlignment="0" applyProtection="0"/>
    <xf numFmtId="187" fontId="101" fillId="0" borderId="32" applyNumberFormat="0" applyFill="0" applyAlignment="0" applyProtection="0"/>
    <xf numFmtId="0" fontId="100" fillId="0" borderId="32" applyNumberFormat="0" applyFill="0" applyAlignment="0" applyProtection="0"/>
    <xf numFmtId="0" fontId="28" fillId="0" borderId="13" applyNumberFormat="0" applyFill="0" applyAlignment="0" applyProtection="0"/>
    <xf numFmtId="187" fontId="101" fillId="0" borderId="32" applyNumberFormat="0" applyFill="0" applyAlignment="0" applyProtection="0"/>
    <xf numFmtId="0" fontId="100" fillId="0" borderId="32" applyNumberFormat="0" applyFill="0" applyAlignment="0" applyProtection="0"/>
    <xf numFmtId="0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28" fillId="0" borderId="13" applyNumberFormat="0" applyFill="0" applyAlignment="0" applyProtection="0"/>
    <xf numFmtId="0" fontId="100" fillId="0" borderId="32" applyNumberFormat="0" applyFill="0" applyAlignment="0" applyProtection="0"/>
    <xf numFmtId="164" fontId="11" fillId="0" borderId="0"/>
    <xf numFmtId="187" fontId="24" fillId="8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4" fillId="54" borderId="0" applyNumberFormat="0" applyBorder="0" applyAlignment="0" applyProtection="0"/>
    <xf numFmtId="187" fontId="24" fillId="8" borderId="0" applyNumberFormat="0" applyBorder="0" applyAlignment="0" applyProtection="0"/>
    <xf numFmtId="0" fontId="24" fillId="8" borderId="0" applyNumberFormat="0" applyBorder="0" applyAlignment="0" applyProtection="0"/>
    <xf numFmtId="187" fontId="24" fillId="8" borderId="0" applyNumberFormat="0" applyBorder="0" applyAlignment="0" applyProtection="0"/>
    <xf numFmtId="187" fontId="104" fillId="54" borderId="0" applyNumberFormat="0" applyBorder="0" applyAlignment="0" applyProtection="0"/>
    <xf numFmtId="0" fontId="104" fillId="54" borderId="0" applyNumberFormat="0" applyBorder="0" applyAlignment="0" applyProtection="0"/>
    <xf numFmtId="187" fontId="104" fillId="54" borderId="0" applyNumberFormat="0" applyBorder="0" applyAlignment="0" applyProtection="0"/>
    <xf numFmtId="187" fontId="104" fillId="54" borderId="0" applyNumberFormat="0" applyBorder="0" applyAlignment="0" applyProtection="0"/>
    <xf numFmtId="0" fontId="103" fillId="54" borderId="0" applyNumberFormat="0" applyBorder="0" applyAlignment="0" applyProtection="0"/>
    <xf numFmtId="0" fontId="24" fillId="8" borderId="0" applyNumberFormat="0" applyBorder="0" applyAlignment="0" applyProtection="0"/>
    <xf numFmtId="187" fontId="104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24" fillId="8" borderId="0" applyNumberFormat="0" applyBorder="0" applyAlignment="0" applyProtection="0"/>
    <xf numFmtId="0" fontId="103" fillId="54" borderId="0" applyNumberFormat="0" applyBorder="0" applyAlignment="0" applyProtection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2" fontId="10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2" fillId="0" borderId="0">
      <alignment vertical="center"/>
    </xf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12" fillId="0" borderId="0">
      <alignment vertical="center"/>
    </xf>
    <xf numFmtId="187" fontId="12" fillId="0" borderId="0">
      <alignment vertical="center"/>
    </xf>
    <xf numFmtId="0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0" fontId="11" fillId="0" borderId="0"/>
    <xf numFmtId="187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3" fillId="0" borderId="0"/>
    <xf numFmtId="39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39" fontId="34" fillId="0" borderId="0"/>
    <xf numFmtId="0" fontId="34" fillId="0" borderId="0"/>
    <xf numFmtId="0" fontId="106" fillId="0" borderId="0"/>
    <xf numFmtId="0" fontId="106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34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107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11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7" fontId="5" fillId="0" borderId="0"/>
    <xf numFmtId="0" fontId="7" fillId="0" borderId="0"/>
    <xf numFmtId="0" fontId="11" fillId="0" borderId="0"/>
    <xf numFmtId="0" fontId="7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106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10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187" fontId="5" fillId="0" borderId="0"/>
    <xf numFmtId="0" fontId="108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5" fillId="0" borderId="0"/>
    <xf numFmtId="187" fontId="5" fillId="0" borderId="0"/>
    <xf numFmtId="0" fontId="108" fillId="0" borderId="0"/>
    <xf numFmtId="0" fontId="5" fillId="0" borderId="0"/>
    <xf numFmtId="187" fontId="5" fillId="0" borderId="0"/>
    <xf numFmtId="187" fontId="73" fillId="0" borderId="0"/>
    <xf numFmtId="0" fontId="34" fillId="0" borderId="0"/>
    <xf numFmtId="0" fontId="73" fillId="0" borderId="0"/>
    <xf numFmtId="0" fontId="34" fillId="0" borderId="0"/>
    <xf numFmtId="187" fontId="73" fillId="0" borderId="0"/>
    <xf numFmtId="39" fontId="34" fillId="0" borderId="0"/>
    <xf numFmtId="0" fontId="5" fillId="0" borderId="0"/>
    <xf numFmtId="187" fontId="7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4" fillId="0" borderId="0"/>
    <xf numFmtId="0" fontId="34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39" fontId="34" fillId="0" borderId="0"/>
    <xf numFmtId="0" fontId="5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3" applyNumberFormat="0" applyFont="0" applyAlignment="0" applyProtection="0"/>
    <xf numFmtId="187" fontId="17" fillId="46" borderId="33" applyNumberFormat="0" applyFont="0" applyAlignment="0" applyProtection="0"/>
    <xf numFmtId="0" fontId="7" fillId="46" borderId="33" applyNumberFormat="0" applyFont="0" applyAlignment="0" applyProtection="0"/>
    <xf numFmtId="187" fontId="17" fillId="46" borderId="33" applyNumberFormat="0" applyFont="0" applyAlignment="0" applyProtection="0"/>
    <xf numFmtId="0" fontId="17" fillId="46" borderId="33" applyNumberFormat="0" applyFont="0" applyAlignment="0" applyProtection="0"/>
    <xf numFmtId="187" fontId="17" fillId="46" borderId="33" applyNumberFormat="0" applyFont="0" applyAlignment="0" applyProtection="0"/>
    <xf numFmtId="187" fontId="5" fillId="46" borderId="33" applyNumberFormat="0" applyFont="0" applyAlignment="0" applyProtection="0"/>
    <xf numFmtId="187" fontId="5" fillId="46" borderId="33" applyNumberFormat="0" applyFont="0" applyAlignment="0" applyProtection="0"/>
    <xf numFmtId="0" fontId="7" fillId="46" borderId="33" applyNumberFormat="0" applyFont="0" applyAlignment="0" applyProtection="0"/>
    <xf numFmtId="0" fontId="5" fillId="46" borderId="33" applyNumberFormat="0" applyFont="0" applyAlignment="0" applyProtection="0"/>
    <xf numFmtId="187" fontId="5" fillId="46" borderId="33" applyNumberFormat="0" applyFont="0" applyAlignment="0" applyProtection="0"/>
    <xf numFmtId="187" fontId="5" fillId="46" borderId="34" applyNumberFormat="0" applyFont="0" applyAlignment="0" applyProtection="0"/>
    <xf numFmtId="187" fontId="5" fillId="46" borderId="34" applyNumberFormat="0" applyFont="0" applyAlignment="0" applyProtection="0"/>
    <xf numFmtId="0" fontId="7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4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187" fontId="5" fillId="46" borderId="33" applyNumberFormat="0" applyFont="0" applyAlignment="0" applyProtection="0"/>
    <xf numFmtId="187" fontId="17" fillId="46" borderId="33" applyNumberFormat="0" applyFont="0" applyAlignment="0" applyProtection="0"/>
    <xf numFmtId="0" fontId="7" fillId="46" borderId="33" applyNumberFormat="0" applyFont="0" applyAlignment="0" applyProtection="0"/>
    <xf numFmtId="187" fontId="17" fillId="46" borderId="33" applyNumberFormat="0" applyFont="0" applyAlignment="0" applyProtection="0"/>
    <xf numFmtId="0" fontId="17" fillId="46" borderId="33" applyNumberFormat="0" applyFont="0" applyAlignment="0" applyProtection="0"/>
    <xf numFmtId="187" fontId="17" fillId="46" borderId="33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5" fillId="46" borderId="34" applyNumberFormat="0" applyFont="0" applyAlignment="0" applyProtection="0"/>
    <xf numFmtId="187" fontId="5" fillId="46" borderId="34" applyNumberFormat="0" applyFont="0" applyAlignment="0" applyProtection="0"/>
    <xf numFmtId="0" fontId="7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4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17" fillId="46" borderId="33" applyNumberFormat="0" applyFont="0" applyAlignment="0" applyProtection="0"/>
    <xf numFmtId="0" fontId="3" fillId="12" borderId="15" applyNumberFormat="0" applyFont="0" applyAlignment="0" applyProtection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7" fontId="14" fillId="4" borderId="0">
      <alignment horizontal="right"/>
    </xf>
    <xf numFmtId="37" fontId="109" fillId="4" borderId="35">
      <alignment horizontal="right"/>
    </xf>
    <xf numFmtId="37" fontId="14" fillId="4" borderId="0">
      <alignment horizontal="right"/>
    </xf>
    <xf numFmtId="184" fontId="51" fillId="37" borderId="0">
      <alignment horizontal="right"/>
    </xf>
    <xf numFmtId="184" fontId="51" fillId="37" borderId="0">
      <alignment horizontal="right"/>
    </xf>
    <xf numFmtId="187" fontId="26" fillId="10" borderId="12" applyNumberFormat="0" applyAlignment="0" applyProtection="0"/>
    <xf numFmtId="187" fontId="110" fillId="68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68" borderId="36" applyNumberFormat="0" applyAlignment="0" applyProtection="0"/>
    <xf numFmtId="0" fontId="110" fillId="68" borderId="36" applyNumberFormat="0" applyAlignment="0" applyProtection="0"/>
    <xf numFmtId="187" fontId="110" fillId="68" borderId="36" applyNumberFormat="0" applyAlignment="0" applyProtection="0"/>
    <xf numFmtId="187" fontId="110" fillId="65" borderId="36" applyNumberFormat="0" applyAlignment="0" applyProtection="0"/>
    <xf numFmtId="0" fontId="110" fillId="65" borderId="36" applyNumberFormat="0" applyAlignment="0" applyProtection="0"/>
    <xf numFmtId="187" fontId="110" fillId="65" borderId="36" applyNumberFormat="0" applyAlignment="0" applyProtection="0"/>
    <xf numFmtId="187" fontId="110" fillId="68" borderId="36" applyNumberFormat="0" applyAlignment="0" applyProtection="0"/>
    <xf numFmtId="0" fontId="110" fillId="68" borderId="36" applyNumberFormat="0" applyAlignment="0" applyProtection="0"/>
    <xf numFmtId="0" fontId="110" fillId="65" borderId="36" applyNumberFormat="0" applyAlignment="0" applyProtection="0"/>
    <xf numFmtId="187" fontId="110" fillId="68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65" borderId="36" applyNumberFormat="0" applyAlignment="0" applyProtection="0"/>
    <xf numFmtId="187" fontId="110" fillId="65" borderId="36" applyNumberFormat="0" applyAlignment="0" applyProtection="0"/>
    <xf numFmtId="0" fontId="110" fillId="55" borderId="36" applyNumberFormat="0" applyAlignment="0" applyProtection="0"/>
    <xf numFmtId="0" fontId="110" fillId="65" borderId="36" applyNumberFormat="0" applyAlignment="0" applyProtection="0"/>
    <xf numFmtId="187" fontId="110" fillId="65" borderId="36" applyNumberFormat="0" applyAlignment="0" applyProtection="0"/>
    <xf numFmtId="187" fontId="111" fillId="55" borderId="36" applyNumberFormat="0" applyAlignment="0" applyProtection="0"/>
    <xf numFmtId="187" fontId="26" fillId="10" borderId="12" applyNumberFormat="0" applyAlignment="0" applyProtection="0"/>
    <xf numFmtId="0" fontId="26" fillId="10" borderId="12" applyNumberFormat="0" applyAlignment="0" applyProtection="0"/>
    <xf numFmtId="187" fontId="26" fillId="10" borderId="12" applyNumberFormat="0" applyAlignment="0" applyProtection="0"/>
    <xf numFmtId="187" fontId="111" fillId="55" borderId="36" applyNumberFormat="0" applyAlignment="0" applyProtection="0"/>
    <xf numFmtId="0" fontId="111" fillId="55" borderId="36" applyNumberFormat="0" applyAlignment="0" applyProtection="0"/>
    <xf numFmtId="187" fontId="111" fillId="55" borderId="36" applyNumberFormat="0" applyAlignment="0" applyProtection="0"/>
    <xf numFmtId="187" fontId="111" fillId="55" borderId="36" applyNumberFormat="0" applyAlignment="0" applyProtection="0"/>
    <xf numFmtId="0" fontId="110" fillId="55" borderId="36" applyNumberFormat="0" applyAlignment="0" applyProtection="0"/>
    <xf numFmtId="0" fontId="26" fillId="10" borderId="12" applyNumberFormat="0" applyAlignment="0" applyProtection="0"/>
    <xf numFmtId="187" fontId="111" fillId="55" borderId="36" applyNumberFormat="0" applyAlignment="0" applyProtection="0"/>
    <xf numFmtId="0" fontId="110" fillId="55" borderId="36" applyNumberFormat="0" applyAlignment="0" applyProtection="0"/>
    <xf numFmtId="0" fontId="110" fillId="55" borderId="36" applyNumberFormat="0" applyAlignment="0" applyProtection="0"/>
    <xf numFmtId="187" fontId="26" fillId="10" borderId="12" applyNumberFormat="0" applyAlignment="0" applyProtection="0"/>
    <xf numFmtId="0" fontId="110" fillId="55" borderId="36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7" fontId="52" fillId="0" borderId="0"/>
    <xf numFmtId="187" fontId="52" fillId="0" borderId="0"/>
    <xf numFmtId="0" fontId="52" fillId="0" borderId="0"/>
    <xf numFmtId="187" fontId="52" fillId="0" borderId="0"/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36" fillId="3" borderId="7" applyNumberFormat="0" applyAlignment="0"/>
    <xf numFmtId="187" fontId="36" fillId="3" borderId="7" applyNumberFormat="0" applyAlignment="0"/>
    <xf numFmtId="0" fontId="36" fillId="3" borderId="7" applyNumberFormat="0" applyAlignment="0"/>
    <xf numFmtId="187" fontId="36" fillId="3" borderId="7" applyNumberFormat="0" applyAlignment="0"/>
    <xf numFmtId="187" fontId="13" fillId="0" borderId="0" applyNumberFormat="0" applyFill="0" applyBorder="0" applyAlignment="0" applyProtection="0"/>
    <xf numFmtId="187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7" fontId="13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93" fontId="11" fillId="0" borderId="0">
      <alignment horizontal="center"/>
    </xf>
    <xf numFmtId="193" fontId="11" fillId="0" borderId="0">
      <alignment horizontal="center"/>
    </xf>
    <xf numFmtId="187" fontId="56" fillId="0" borderId="0">
      <alignment horizontal="center"/>
    </xf>
    <xf numFmtId="187" fontId="56" fillId="0" borderId="0">
      <alignment horizontal="center"/>
    </xf>
    <xf numFmtId="0" fontId="56" fillId="0" borderId="0">
      <alignment horizontal="center"/>
    </xf>
    <xf numFmtId="187" fontId="56" fillId="0" borderId="0">
      <alignment horizontal="center"/>
    </xf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114" fillId="0" borderId="37" applyNumberFormat="0" applyFill="0" applyAlignment="0" applyProtection="0"/>
    <xf numFmtId="187" fontId="32" fillId="0" borderId="16" applyNumberFormat="0" applyFill="0" applyAlignment="0" applyProtection="0"/>
    <xf numFmtId="187" fontId="114" fillId="0" borderId="38" applyNumberFormat="0" applyFill="0" applyAlignment="0" applyProtection="0"/>
    <xf numFmtId="187" fontId="114" fillId="0" borderId="37" applyNumberFormat="0" applyFill="0" applyAlignment="0" applyProtection="0"/>
    <xf numFmtId="0" fontId="5" fillId="0" borderId="0"/>
    <xf numFmtId="187" fontId="114" fillId="0" borderId="37" applyNumberFormat="0" applyFill="0" applyAlignment="0" applyProtection="0"/>
    <xf numFmtId="0" fontId="114" fillId="0" borderId="37" applyNumberFormat="0" applyFill="0" applyAlignment="0" applyProtection="0"/>
    <xf numFmtId="187" fontId="114" fillId="0" borderId="37" applyNumberFormat="0" applyFill="0" applyAlignment="0" applyProtection="0"/>
    <xf numFmtId="187" fontId="114" fillId="0" borderId="38" applyNumberFormat="0" applyFill="0" applyAlignment="0" applyProtection="0"/>
    <xf numFmtId="0" fontId="114" fillId="0" borderId="38" applyNumberFormat="0" applyFill="0" applyAlignment="0" applyProtection="0"/>
    <xf numFmtId="187" fontId="114" fillId="0" borderId="38" applyNumberFormat="0" applyFill="0" applyAlignment="0" applyProtection="0"/>
    <xf numFmtId="187" fontId="114" fillId="0" borderId="39" applyNumberFormat="0" applyFill="0" applyAlignment="0" applyProtection="0"/>
    <xf numFmtId="0" fontId="114" fillId="0" borderId="39" applyNumberFormat="0" applyFill="0" applyAlignment="0" applyProtection="0"/>
    <xf numFmtId="187" fontId="114" fillId="0" borderId="39" applyNumberFormat="0" applyFill="0" applyAlignment="0" applyProtection="0"/>
    <xf numFmtId="187" fontId="114" fillId="0" borderId="38" applyNumberFormat="0" applyFill="0" applyAlignment="0" applyProtection="0"/>
    <xf numFmtId="0" fontId="114" fillId="0" borderId="38" applyNumberFormat="0" applyFill="0" applyAlignment="0" applyProtection="0"/>
    <xf numFmtId="0" fontId="114" fillId="0" borderId="39" applyNumberFormat="0" applyFill="0" applyAlignment="0" applyProtection="0"/>
    <xf numFmtId="187" fontId="114" fillId="0" borderId="38" applyNumberFormat="0" applyFill="0" applyAlignment="0" applyProtection="0"/>
    <xf numFmtId="187" fontId="114" fillId="0" borderId="37" applyNumberFormat="0" applyFill="0" applyAlignment="0" applyProtection="0"/>
    <xf numFmtId="0" fontId="5" fillId="0" borderId="0"/>
    <xf numFmtId="187" fontId="114" fillId="0" borderId="37" applyNumberFormat="0" applyFill="0" applyAlignment="0" applyProtection="0"/>
    <xf numFmtId="0" fontId="114" fillId="0" borderId="37" applyNumberFormat="0" applyFill="0" applyAlignment="0" applyProtection="0"/>
    <xf numFmtId="187" fontId="114" fillId="0" borderId="37" applyNumberFormat="0" applyFill="0" applyAlignment="0" applyProtection="0"/>
    <xf numFmtId="187" fontId="114" fillId="0" borderId="39" applyNumberFormat="0" applyFill="0" applyAlignment="0" applyProtection="0"/>
    <xf numFmtId="0" fontId="5" fillId="0" borderId="0"/>
    <xf numFmtId="187" fontId="114" fillId="0" borderId="39" applyNumberFormat="0" applyFill="0" applyAlignment="0" applyProtection="0"/>
    <xf numFmtId="0" fontId="114" fillId="0" borderId="37" applyNumberFormat="0" applyFill="0" applyAlignment="0" applyProtection="0"/>
    <xf numFmtId="0" fontId="114" fillId="0" borderId="39" applyNumberFormat="0" applyFill="0" applyAlignment="0" applyProtection="0"/>
    <xf numFmtId="187" fontId="114" fillId="0" borderId="39" applyNumberFormat="0" applyFill="0" applyAlignment="0" applyProtection="0"/>
    <xf numFmtId="187" fontId="58" fillId="0" borderId="37" applyNumberFormat="0" applyFill="0" applyAlignment="0" applyProtection="0"/>
    <xf numFmtId="187" fontId="32" fillId="0" borderId="16" applyNumberFormat="0" applyFill="0" applyAlignment="0" applyProtection="0"/>
    <xf numFmtId="187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187" fontId="32" fillId="0" borderId="16" applyNumberFormat="0" applyFill="0" applyAlignment="0" applyProtection="0"/>
    <xf numFmtId="187" fontId="58" fillId="0" borderId="37" applyNumberFormat="0" applyFill="0" applyAlignment="0" applyProtection="0"/>
    <xf numFmtId="0" fontId="58" fillId="0" borderId="37" applyNumberFormat="0" applyFill="0" applyAlignment="0" applyProtection="0"/>
    <xf numFmtId="187" fontId="58" fillId="0" borderId="37" applyNumberFormat="0" applyFill="0" applyAlignment="0" applyProtection="0"/>
    <xf numFmtId="187" fontId="58" fillId="0" borderId="37" applyNumberFormat="0" applyFill="0" applyAlignment="0" applyProtection="0"/>
    <xf numFmtId="0" fontId="114" fillId="0" borderId="37" applyNumberFormat="0" applyFill="0" applyAlignment="0" applyProtection="0"/>
    <xf numFmtId="0" fontId="32" fillId="0" borderId="16" applyNumberFormat="0" applyFill="0" applyAlignment="0" applyProtection="0"/>
    <xf numFmtId="187" fontId="58" fillId="0" borderId="37" applyNumberFormat="0" applyFill="0" applyAlignment="0" applyProtection="0"/>
    <xf numFmtId="0" fontId="114" fillId="0" borderId="37" applyNumberFormat="0" applyFill="0" applyAlignment="0" applyProtection="0"/>
    <xf numFmtId="0" fontId="5" fillId="0" borderId="0"/>
    <xf numFmtId="0" fontId="114" fillId="0" borderId="37" applyNumberFormat="0" applyFill="0" applyAlignment="0" applyProtection="0"/>
    <xf numFmtId="0" fontId="5" fillId="0" borderId="0"/>
    <xf numFmtId="0" fontId="5" fillId="0" borderId="0"/>
    <xf numFmtId="187" fontId="32" fillId="0" borderId="16" applyNumberFormat="0" applyFill="0" applyAlignment="0" applyProtection="0"/>
    <xf numFmtId="0" fontId="99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5" fillId="0" borderId="0"/>
    <xf numFmtId="187" fontId="11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5" fillId="0" borderId="0"/>
    <xf numFmtId="187" fontId="30" fillId="0" borderId="0" applyNumberFormat="0" applyFill="0" applyBorder="0" applyAlignment="0" applyProtection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3" fillId="0" borderId="0"/>
    <xf numFmtId="187" fontId="5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2" fontId="5" fillId="0" borderId="0"/>
    <xf numFmtId="194" fontId="5" fillId="0" borderId="0"/>
    <xf numFmtId="194" fontId="5" fillId="0" borderId="0"/>
    <xf numFmtId="182" fontId="5" fillId="0" borderId="0"/>
    <xf numFmtId="194" fontId="5" fillId="0" borderId="0"/>
    <xf numFmtId="194" fontId="5" fillId="0" borderId="0"/>
    <xf numFmtId="182" fontId="5" fillId="0" borderId="0"/>
    <xf numFmtId="194" fontId="5" fillId="0" borderId="0"/>
    <xf numFmtId="194" fontId="5" fillId="0" borderId="0"/>
    <xf numFmtId="0" fontId="118" fillId="0" borderId="0"/>
    <xf numFmtId="43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7" fillId="0" borderId="0"/>
    <xf numFmtId="0" fontId="3" fillId="0" borderId="0"/>
    <xf numFmtId="43" fontId="3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0" fontId="3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4" fontId="7" fillId="0" borderId="0" applyFont="0" applyFill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17" fillId="0" borderId="0"/>
    <xf numFmtId="0" fontId="106" fillId="0" borderId="0"/>
    <xf numFmtId="0" fontId="5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106" fillId="0" borderId="0"/>
    <xf numFmtId="0" fontId="5" fillId="0" borderId="0"/>
    <xf numFmtId="0" fontId="34" fillId="0" borderId="0"/>
    <xf numFmtId="0" fontId="5" fillId="0" borderId="0"/>
    <xf numFmtId="39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5" fillId="0" borderId="0"/>
    <xf numFmtId="0" fontId="1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8" fillId="0" borderId="0"/>
    <xf numFmtId="0" fontId="108" fillId="0" borderId="0"/>
    <xf numFmtId="0" fontId="34" fillId="0" borderId="0"/>
    <xf numFmtId="39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51" fillId="37" borderId="0">
      <alignment horizontal="right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5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5" fillId="0" borderId="0" applyFont="0" applyFill="0" applyBorder="0" applyAlignment="0" applyProtection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3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121" fillId="0" borderId="0" applyFont="0" applyFill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22" fillId="0" borderId="0" applyFont="0" applyFill="0" applyBorder="0" applyAlignment="0" applyProtection="0"/>
    <xf numFmtId="3" fontId="123" fillId="0" borderId="0" applyFont="0" applyFill="0" applyBorder="0" applyAlignment="0" applyProtection="0"/>
    <xf numFmtId="199" fontId="124" fillId="0" borderId="0" applyFon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3" fontId="125" fillId="0" borderId="40" applyNumberForma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41" fontId="5" fillId="0" borderId="40"/>
    <xf numFmtId="41" fontId="5" fillId="0" borderId="40"/>
    <xf numFmtId="10" fontId="123" fillId="0" borderId="0" applyFont="0" applyFill="0" applyBorder="0" applyAlignment="0" applyProtection="0"/>
    <xf numFmtId="201" fontId="5" fillId="0" borderId="0" applyBorder="0"/>
    <xf numFmtId="9" fontId="126" fillId="0" borderId="0" applyFont="0" applyFill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127" fillId="0" borderId="0"/>
    <xf numFmtId="37" fontId="5" fillId="0" borderId="0"/>
    <xf numFmtId="37" fontId="5" fillId="0" borderId="0"/>
    <xf numFmtId="202" fontId="5" fillId="0" borderId="0" applyFont="0" applyFill="0" applyBorder="0" applyAlignment="0" applyProtection="0"/>
    <xf numFmtId="203" fontId="12" fillId="0" borderId="0" applyFont="0" applyFill="0" applyBorder="0" applyAlignment="0" applyProtection="0"/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198" fontId="5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/>
    <xf numFmtId="3" fontId="130" fillId="0" borderId="0" applyNumberFormat="0" applyBorder="0"/>
    <xf numFmtId="206" fontId="130" fillId="70" borderId="0" applyNumberFormat="0" applyAlignment="0"/>
    <xf numFmtId="207" fontId="131" fillId="0" borderId="0">
      <alignment horizontal="left"/>
    </xf>
    <xf numFmtId="208" fontId="1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33" fillId="0" borderId="0" applyFont="0" applyFill="0" applyBorder="0" applyAlignment="0" applyProtection="0"/>
    <xf numFmtId="0" fontId="134" fillId="0" borderId="0"/>
    <xf numFmtId="4" fontId="36" fillId="0" borderId="0"/>
    <xf numFmtId="42" fontId="5" fillId="0" borderId="0" applyFont="0" applyFill="0" applyBorder="0" applyAlignment="0" applyProtection="0"/>
    <xf numFmtId="209" fontId="1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121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133" fillId="0" borderId="0" applyFont="0" applyFill="0" applyBorder="0" applyAlignment="0" applyProtection="0"/>
    <xf numFmtId="213" fontId="7" fillId="3" borderId="0" applyFont="0" applyFill="0" applyBorder="0" applyAlignment="0" applyProtection="0"/>
    <xf numFmtId="214" fontId="36" fillId="0" borderId="1"/>
    <xf numFmtId="215" fontId="5" fillId="0" borderId="0" applyFill="0" applyBorder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35" fillId="2" borderId="0"/>
    <xf numFmtId="2" fontId="133" fillId="0" borderId="0" applyFont="0" applyFill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136" fillId="0" borderId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37" fontId="11" fillId="2" borderId="0" applyNumberFormat="0" applyFont="0" applyBorder="0" applyAlignment="0">
      <protection locked="0"/>
    </xf>
    <xf numFmtId="41" fontId="137" fillId="0" borderId="0">
      <alignment vertical="center"/>
    </xf>
    <xf numFmtId="218" fontId="15" fillId="0" borderId="0" applyFont="0" applyFill="0" applyBorder="0" applyAlignment="0" applyProtection="0"/>
    <xf numFmtId="37" fontId="138" fillId="0" borderId="0"/>
    <xf numFmtId="0" fontId="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219" fontId="139" fillId="0" borderId="1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122" fillId="0" borderId="0"/>
    <xf numFmtId="221" fontId="7" fillId="0" borderId="0" applyFont="0" applyFill="0" applyBorder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0" fontId="140" fillId="47" borderId="0">
      <alignment horizontal="center"/>
    </xf>
    <xf numFmtId="0" fontId="141" fillId="71" borderId="0"/>
    <xf numFmtId="0" fontId="142" fillId="68" borderId="0" applyBorder="0">
      <alignment horizontal="centerContinuous"/>
    </xf>
    <xf numFmtId="0" fontId="143" fillId="71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4" fillId="72" borderId="0"/>
    <xf numFmtId="173" fontId="36" fillId="0" borderId="0"/>
    <xf numFmtId="197" fontId="121" fillId="0" borderId="0" applyFont="0" applyFill="0" applyProtection="0"/>
    <xf numFmtId="3" fontId="116" fillId="0" borderId="6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145" fillId="74" borderId="41" applyNumberFormat="0" applyFont="0" applyBorder="0" applyAlignment="0" applyProtection="0">
      <alignment horizontal="center"/>
    </xf>
    <xf numFmtId="0" fontId="12" fillId="0" borderId="42"/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146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148" fillId="3" borderId="0">
      <alignment horizontal="right"/>
    </xf>
    <xf numFmtId="224" fontId="6" fillId="0" borderId="0" applyFill="0" applyBorder="0" applyProtection="0">
      <alignment horizontal="right"/>
    </xf>
    <xf numFmtId="204" fontId="41" fillId="0" borderId="0" applyBorder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9" fillId="9" borderId="43">
      <alignment horizontal="right"/>
    </xf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2"/>
    <xf numFmtId="0" fontId="6" fillId="0" borderId="0" xfId="2" applyAlignment="1">
      <alignment horizontal="center"/>
    </xf>
    <xf numFmtId="0" fontId="5" fillId="0" borderId="0" xfId="53073"/>
    <xf numFmtId="0" fontId="8" fillId="0" borderId="0" xfId="2" applyFont="1" applyAlignment="1">
      <alignment horizontal="center"/>
    </xf>
    <xf numFmtId="0" fontId="6" fillId="0" borderId="0" xfId="2" applyAlignment="1">
      <alignment horizontal="left"/>
    </xf>
    <xf numFmtId="14" fontId="120" fillId="0" borderId="0" xfId="2" applyNumberFormat="1" applyFont="1"/>
    <xf numFmtId="14" fontId="6" fillId="0" borderId="0" xfId="2" applyNumberFormat="1"/>
    <xf numFmtId="0" fontId="10" fillId="0" borderId="0" xfId="2" applyFont="1" applyAlignment="1">
      <alignment horizontal="center"/>
    </xf>
    <xf numFmtId="0" fontId="10" fillId="0" borderId="0" xfId="2" applyFont="1"/>
    <xf numFmtId="14" fontId="6" fillId="0" borderId="0" xfId="2" quotePrefix="1" applyNumberFormat="1" applyAlignment="1">
      <alignment horizontal="center"/>
    </xf>
    <xf numFmtId="0" fontId="6" fillId="0" borderId="0" xfId="2" quotePrefix="1" applyAlignment="1">
      <alignment horizontal="center"/>
    </xf>
    <xf numFmtId="0" fontId="6" fillId="0" borderId="1" xfId="2" applyBorder="1" applyAlignment="1">
      <alignment horizontal="center"/>
    </xf>
    <xf numFmtId="0" fontId="6" fillId="0" borderId="0" xfId="53073" applyFont="1" applyAlignment="1">
      <alignment horizontal="center"/>
    </xf>
    <xf numFmtId="0" fontId="6" fillId="0" borderId="0" xfId="53073" applyFont="1" applyAlignment="1">
      <alignment horizontal="center" wrapText="1"/>
    </xf>
    <xf numFmtId="169" fontId="6" fillId="0" borderId="0" xfId="53073" applyNumberFormat="1" applyFont="1"/>
    <xf numFmtId="170" fontId="6" fillId="0" borderId="0" xfId="53073" applyNumberFormat="1" applyFont="1"/>
    <xf numFmtId="168" fontId="6" fillId="0" borderId="0" xfId="4" applyNumberFormat="1" applyFont="1" applyFill="1" applyBorder="1" applyAlignment="1">
      <alignment horizontal="right"/>
    </xf>
    <xf numFmtId="166" fontId="6" fillId="0" borderId="0" xfId="1" applyNumberFormat="1" applyFont="1" applyFill="1" applyBorder="1"/>
    <xf numFmtId="15" fontId="6" fillId="0" borderId="0" xfId="53073" applyNumberFormat="1" applyFont="1"/>
    <xf numFmtId="10" fontId="6" fillId="0" borderId="0" xfId="53073" applyNumberFormat="1" applyFont="1"/>
    <xf numFmtId="0" fontId="8" fillId="0" borderId="0" xfId="2" applyFont="1"/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/>
    <xf numFmtId="227" fontId="5" fillId="0" borderId="0" xfId="53073" applyNumberFormat="1"/>
    <xf numFmtId="171" fontId="6" fillId="0" borderId="0" xfId="1" applyNumberFormat="1" applyFont="1" applyFill="1" applyBorder="1"/>
    <xf numFmtId="43" fontId="5" fillId="0" borderId="0" xfId="53073" applyNumberFormat="1"/>
    <xf numFmtId="168" fontId="5" fillId="0" borderId="0" xfId="53073" applyNumberFormat="1"/>
    <xf numFmtId="14" fontId="150" fillId="0" borderId="0" xfId="2" applyNumberFormat="1" applyFont="1"/>
    <xf numFmtId="229" fontId="6" fillId="0" borderId="0" xfId="4" applyNumberFormat="1" applyFont="1" applyFill="1" applyBorder="1" applyAlignment="1">
      <alignment horizontal="right"/>
    </xf>
    <xf numFmtId="232" fontId="5" fillId="0" borderId="0" xfId="53073" applyNumberFormat="1"/>
    <xf numFmtId="167" fontId="6" fillId="0" borderId="0" xfId="2" applyNumberFormat="1" applyAlignment="1">
      <alignment horizontal="right"/>
    </xf>
    <xf numFmtId="3" fontId="6" fillId="0" borderId="0" xfId="2" applyNumberFormat="1" applyAlignment="1">
      <alignment horizontal="right"/>
    </xf>
    <xf numFmtId="166" fontId="6" fillId="0" borderId="0" xfId="2" applyNumberFormat="1"/>
    <xf numFmtId="0" fontId="6" fillId="0" borderId="0" xfId="53073" applyFont="1"/>
    <xf numFmtId="3" fontId="6" fillId="0" borderId="1" xfId="2" applyNumberFormat="1" applyBorder="1" applyAlignment="1">
      <alignment horizontal="right"/>
    </xf>
    <xf numFmtId="183" fontId="6" fillId="0" borderId="0" xfId="2" applyNumberFormat="1" applyAlignment="1">
      <alignment horizontal="right"/>
    </xf>
    <xf numFmtId="229" fontId="6" fillId="0" borderId="0" xfId="2" applyNumberFormat="1" applyAlignment="1">
      <alignment horizontal="right"/>
    </xf>
    <xf numFmtId="230" fontId="6" fillId="0" borderId="0" xfId="1" applyNumberFormat="1" applyFont="1" applyFill="1" applyBorder="1"/>
    <xf numFmtId="168" fontId="6" fillId="0" borderId="0" xfId="2" applyNumberFormat="1"/>
    <xf numFmtId="168" fontId="6" fillId="0" borderId="0" xfId="4" applyNumberFormat="1" applyFont="1" applyFill="1" applyAlignment="1">
      <alignment horizontal="right"/>
    </xf>
    <xf numFmtId="233" fontId="5" fillId="0" borderId="0" xfId="53073" applyNumberFormat="1"/>
    <xf numFmtId="233" fontId="6" fillId="0" borderId="0" xfId="53073" applyNumberFormat="1" applyFont="1"/>
    <xf numFmtId="233" fontId="5" fillId="0" borderId="0" xfId="53073" applyNumberFormat="1" applyAlignment="1">
      <alignment horizontal="right"/>
    </xf>
    <xf numFmtId="226" fontId="5" fillId="0" borderId="0" xfId="4" applyNumberFormat="1" applyFill="1"/>
    <xf numFmtId="231" fontId="5" fillId="0" borderId="0" xfId="53073" applyNumberFormat="1"/>
    <xf numFmtId="167" fontId="6" fillId="0" borderId="2" xfId="1" applyNumberFormat="1" applyFont="1" applyFill="1" applyBorder="1"/>
    <xf numFmtId="168" fontId="6" fillId="0" borderId="3" xfId="4" applyNumberFormat="1" applyFont="1" applyFill="1" applyBorder="1" applyAlignment="1">
      <alignment horizontal="right"/>
    </xf>
    <xf numFmtId="166" fontId="6" fillId="0" borderId="0" xfId="2" applyNumberFormat="1" applyAlignment="1">
      <alignment horizontal="right"/>
    </xf>
    <xf numFmtId="171" fontId="6" fillId="0" borderId="0" xfId="2" applyNumberFormat="1" applyAlignment="1">
      <alignment horizontal="right"/>
    </xf>
    <xf numFmtId="2" fontId="6" fillId="0" borderId="0" xfId="2" applyNumberFormat="1" applyAlignment="1">
      <alignment horizontal="right"/>
    </xf>
    <xf numFmtId="196" fontId="6" fillId="0" borderId="0" xfId="2" applyNumberFormat="1" applyAlignment="1">
      <alignment horizontal="right"/>
    </xf>
    <xf numFmtId="172" fontId="6" fillId="0" borderId="0" xfId="2" applyNumberFormat="1" applyAlignment="1">
      <alignment horizontal="right"/>
    </xf>
    <xf numFmtId="39" fontId="6" fillId="0" borderId="0" xfId="2" applyNumberFormat="1" applyAlignment="1">
      <alignment horizontal="right"/>
    </xf>
    <xf numFmtId="10" fontId="6" fillId="0" borderId="0" xfId="2" applyNumberFormat="1" applyAlignment="1">
      <alignment horizontal="right"/>
    </xf>
    <xf numFmtId="166" fontId="6" fillId="0" borderId="0" xfId="53073" applyNumberFormat="1" applyFont="1"/>
    <xf numFmtId="167" fontId="6" fillId="0" borderId="0" xfId="2" applyNumberFormat="1"/>
    <xf numFmtId="171" fontId="6" fillId="0" borderId="0" xfId="2" applyNumberFormat="1"/>
    <xf numFmtId="228" fontId="6" fillId="0" borderId="0" xfId="2" applyNumberFormat="1"/>
    <xf numFmtId="167" fontId="6" fillId="0" borderId="0" xfId="0" applyNumberFormat="1" applyFont="1"/>
    <xf numFmtId="225" fontId="6" fillId="0" borderId="0" xfId="2" applyNumberFormat="1" applyAlignment="1">
      <alignment horizontal="right"/>
    </xf>
    <xf numFmtId="167" fontId="6" fillId="0" borderId="0" xfId="53073" applyNumberFormat="1" applyFont="1"/>
    <xf numFmtId="0" fontId="15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0" borderId="0" xfId="2" applyAlignment="1">
      <alignment horizontal="left"/>
    </xf>
    <xf numFmtId="170" fontId="6" fillId="0" borderId="44" xfId="53073" applyNumberFormat="1" applyFont="1" applyBorder="1"/>
    <xf numFmtId="166" fontId="6" fillId="0" borderId="0" xfId="2" applyNumberFormat="1" applyBorder="1"/>
    <xf numFmtId="0" fontId="5" fillId="0" borderId="45" xfId="53073" applyBorder="1"/>
  </cellXfs>
  <cellStyles count="60558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Input" xfId="60555" xr:uid="{3F1731AD-0F9A-400F-84DC-D8DA1B03406F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3" xr:uid="{85E94182-655C-4E05-AD52-341ADC025C2F}"/>
    <cellStyle name="Comma 44" xfId="60557" xr:uid="{15832399-291F-45EE-B967-7446370728A6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2" xr:uid="{274A961C-E6D0-443B-8E59-6EFFF11863AA}"/>
    <cellStyle name="Normal 366" xfId="60556" xr:uid="{6F42B9C7-2903-42E0-8191-8E7B1B23B6BC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4" xr:uid="{DEF1BC2A-860A-457E-8E11-53459CBBD030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zoomScaleNormal="100" zoomScaleSheetLayoutView="110" zoomScalePageLayoutView="85" workbookViewId="0">
      <selection activeCell="T26" sqref="A1:T26"/>
    </sheetView>
  </sheetViews>
  <sheetFormatPr defaultColWidth="9.140625" defaultRowHeight="12.75"/>
  <cols>
    <col min="1" max="1" width="9.140625" style="3"/>
    <col min="2" max="2" width="13.85546875" style="3" bestFit="1" customWidth="1"/>
    <col min="3" max="3" width="12.85546875" style="3" customWidth="1"/>
    <col min="4" max="4" width="13.85546875" style="3" bestFit="1" customWidth="1"/>
    <col min="5" max="5" width="13.140625" style="3" customWidth="1"/>
    <col min="6" max="6" width="11.42578125" style="3" bestFit="1" customWidth="1"/>
    <col min="7" max="7" width="10.7109375" style="3" customWidth="1"/>
    <col min="8" max="8" width="11.42578125" style="3" bestFit="1" customWidth="1"/>
    <col min="9" max="9" width="10.85546875" style="3" customWidth="1"/>
    <col min="10" max="10" width="1.140625" style="3" customWidth="1"/>
    <col min="11" max="11" width="12.5703125" style="3" bestFit="1" customWidth="1"/>
    <col min="12" max="12" width="1.42578125" style="3" customWidth="1"/>
    <col min="13" max="13" width="12.5703125" style="3" bestFit="1" customWidth="1"/>
    <col min="14" max="14" width="1.7109375" style="3" customWidth="1"/>
    <col min="15" max="15" width="13.28515625" style="3" customWidth="1"/>
    <col min="16" max="16" width="2" style="3" customWidth="1"/>
    <col min="17" max="17" width="12" style="3" bestFit="1" customWidth="1"/>
    <col min="18" max="18" width="1.42578125" style="3" customWidth="1"/>
    <col min="19" max="19" width="16.140625" style="3" bestFit="1" customWidth="1"/>
    <col min="20" max="20" width="9.140625" style="3"/>
    <col min="21" max="21" width="21.28515625" style="3" bestFit="1" customWidth="1"/>
    <col min="22" max="16384" width="9.140625" style="3"/>
  </cols>
  <sheetData>
    <row r="1" spans="1:19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1" customForma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>
      <c r="A6" s="5"/>
      <c r="F6" s="2" t="s">
        <v>4</v>
      </c>
      <c r="G6" s="63" t="s">
        <v>5</v>
      </c>
      <c r="H6" s="63"/>
      <c r="K6" s="6"/>
      <c r="M6" s="7"/>
    </row>
    <row r="7" spans="1:19" s="1" customFormat="1">
      <c r="A7" s="5"/>
      <c r="E7" s="2" t="s">
        <v>6</v>
      </c>
      <c r="F7" s="2" t="s">
        <v>7</v>
      </c>
      <c r="G7" s="2"/>
      <c r="H7" s="2" t="s">
        <v>8</v>
      </c>
      <c r="J7" s="8"/>
      <c r="K7" s="63" t="s">
        <v>9</v>
      </c>
      <c r="L7" s="63"/>
      <c r="M7" s="63"/>
      <c r="N7" s="9"/>
      <c r="O7" s="28">
        <v>45658</v>
      </c>
      <c r="S7" s="2" t="s">
        <v>10</v>
      </c>
    </row>
    <row r="8" spans="1:19" s="2" customFormat="1">
      <c r="E8" s="2" t="s">
        <v>11</v>
      </c>
      <c r="F8" s="2" t="s">
        <v>12</v>
      </c>
      <c r="G8" s="2" t="s">
        <v>13</v>
      </c>
      <c r="H8" s="2" t="s">
        <v>6</v>
      </c>
      <c r="K8" s="2" t="s">
        <v>14</v>
      </c>
      <c r="M8" s="2" t="s">
        <v>14</v>
      </c>
      <c r="O8" s="2" t="s">
        <v>15</v>
      </c>
      <c r="Q8" s="2" t="s">
        <v>16</v>
      </c>
      <c r="S8" s="2" t="s">
        <v>17</v>
      </c>
    </row>
    <row r="9" spans="1:19" s="2" customFormat="1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11</v>
      </c>
      <c r="H9" s="2" t="s">
        <v>11</v>
      </c>
      <c r="I9" s="2" t="s">
        <v>24</v>
      </c>
      <c r="K9" s="10">
        <v>45657</v>
      </c>
      <c r="L9" s="11"/>
      <c r="M9" s="10">
        <v>46022</v>
      </c>
      <c r="N9" s="11"/>
      <c r="O9" s="2" t="s">
        <v>25</v>
      </c>
      <c r="Q9" s="2" t="s">
        <v>26</v>
      </c>
      <c r="S9" s="2" t="s">
        <v>27</v>
      </c>
    </row>
    <row r="10" spans="1:19" s="2" customFormat="1">
      <c r="A10" s="12" t="s">
        <v>28</v>
      </c>
      <c r="B10" s="12" t="s">
        <v>29</v>
      </c>
      <c r="C10" s="12" t="s">
        <v>30</v>
      </c>
      <c r="D10" s="12" t="s">
        <v>29</v>
      </c>
      <c r="E10" s="12" t="s">
        <v>31</v>
      </c>
      <c r="F10" s="12" t="s">
        <v>31</v>
      </c>
      <c r="G10" s="12" t="s">
        <v>31</v>
      </c>
      <c r="H10" s="12" t="s">
        <v>32</v>
      </c>
      <c r="I10" s="12" t="s">
        <v>33</v>
      </c>
      <c r="J10" s="12"/>
      <c r="K10" s="12" t="s">
        <v>31</v>
      </c>
      <c r="L10" s="12"/>
      <c r="M10" s="12" t="s">
        <v>31</v>
      </c>
      <c r="N10" s="12"/>
      <c r="O10" s="12" t="s">
        <v>31</v>
      </c>
      <c r="P10" s="12"/>
      <c r="Q10" s="12" t="s">
        <v>31</v>
      </c>
      <c r="R10" s="12"/>
      <c r="S10" s="12" t="s">
        <v>34</v>
      </c>
    </row>
    <row r="11" spans="1:19">
      <c r="A11" s="2"/>
      <c r="B11" s="13" t="s">
        <v>35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  <c r="H11" s="14" t="s">
        <v>41</v>
      </c>
      <c r="I11" s="2" t="s">
        <v>42</v>
      </c>
      <c r="J11" s="2"/>
      <c r="K11" s="2" t="s">
        <v>43</v>
      </c>
      <c r="L11" s="2"/>
      <c r="M11" s="2" t="s">
        <v>44</v>
      </c>
      <c r="N11" s="2"/>
      <c r="O11" s="2" t="s">
        <v>45</v>
      </c>
      <c r="P11" s="2"/>
      <c r="Q11" s="2" t="s">
        <v>46</v>
      </c>
      <c r="R11" s="2"/>
      <c r="S11" s="2" t="s">
        <v>47</v>
      </c>
    </row>
    <row r="12" spans="1:19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>
        <v>1</v>
      </c>
      <c r="B13" s="15">
        <v>43951</v>
      </c>
      <c r="C13" s="16">
        <v>1.78E-2</v>
      </c>
      <c r="D13" s="15">
        <v>45716</v>
      </c>
      <c r="E13" s="48">
        <v>20.307373389721597</v>
      </c>
      <c r="F13" s="59">
        <v>7.594974962317981E-2</v>
      </c>
      <c r="G13" s="31">
        <f>E13-F13</f>
        <v>20.231423640098416</v>
      </c>
      <c r="H13" s="49">
        <f>IF(E13&gt;0,(G13/E13)*100,100)</f>
        <v>99.625999147375595</v>
      </c>
      <c r="I13" s="40">
        <f>IF(B13=DATE(1999,4,1),C13,YIELD(B13,D13,C13,H13,100,2,0))</f>
        <v>1.8610721583021749E-2</v>
      </c>
      <c r="J13" s="50"/>
      <c r="K13" s="31">
        <f>IF(OR(YEAR($B13)&gt;YEAR(K$9),YEAR($D13)&lt;=YEAR(K$9)),0,$E13)</f>
        <v>20.307373389721597</v>
      </c>
      <c r="L13" s="32"/>
      <c r="M13" s="31">
        <v>0</v>
      </c>
      <c r="N13" s="32"/>
      <c r="O13" s="60">
        <v>3.1242112907263997</v>
      </c>
      <c r="P13" s="32"/>
      <c r="Q13" s="31">
        <f>O13*I13</f>
        <v>5.8143826498242041E-2</v>
      </c>
      <c r="R13" s="32"/>
      <c r="S13" s="33"/>
    </row>
    <row r="14" spans="1:19">
      <c r="A14" s="2">
        <v>2</v>
      </c>
      <c r="B14" s="15">
        <v>43951</v>
      </c>
      <c r="C14" s="16">
        <v>2.18E-2</v>
      </c>
      <c r="D14" s="15">
        <v>47542</v>
      </c>
      <c r="E14" s="48">
        <v>24.317858999999999</v>
      </c>
      <c r="F14" s="59">
        <v>0.10164999999999935</v>
      </c>
      <c r="G14" s="31">
        <f t="shared" ref="G14:G15" si="0">E14-F14</f>
        <v>24.216208999999999</v>
      </c>
      <c r="H14" s="49">
        <f t="shared" ref="H14:H15" si="1">IF(E14&gt;0,(G14/E14)*100,100)</f>
        <v>99.58199445107401</v>
      </c>
      <c r="I14" s="40">
        <f t="shared" ref="I14:I15" si="2">IF(B14=DATE(1999,4,1),C14,YIELD(B14,D14,C14,H14,100,2,0))</f>
        <v>2.2274169941007702E-2</v>
      </c>
      <c r="J14" s="50"/>
      <c r="K14" s="31">
        <f t="shared" ref="K14:K16" si="3">IF(OR(YEAR($B14)&gt;YEAR(K$9),YEAR($D14)&lt;=YEAR(K$9)),0,$E14)</f>
        <v>24.317858999999999</v>
      </c>
      <c r="L14" s="32"/>
      <c r="M14" s="31">
        <v>23.859572475068799</v>
      </c>
      <c r="N14" s="32"/>
      <c r="O14" s="60">
        <v>23.93007809428898</v>
      </c>
      <c r="P14" s="32"/>
      <c r="Q14" s="31">
        <f t="shared" ref="Q14:Q15" si="4">O14*I14</f>
        <v>0.53302262617377849</v>
      </c>
      <c r="R14" s="32"/>
      <c r="S14" s="33"/>
    </row>
    <row r="15" spans="1:19">
      <c r="A15" s="2">
        <v>3</v>
      </c>
      <c r="B15" s="15">
        <v>43951</v>
      </c>
      <c r="C15" s="16">
        <v>2.7300000000000001E-2</v>
      </c>
      <c r="D15" s="15">
        <v>54847</v>
      </c>
      <c r="E15" s="48">
        <v>18.245082</v>
      </c>
      <c r="F15" s="59">
        <v>0.106186</v>
      </c>
      <c r="G15" s="31">
        <f t="shared" si="0"/>
        <v>18.138895999999999</v>
      </c>
      <c r="H15" s="49">
        <f t="shared" si="1"/>
        <v>99.418002067625665</v>
      </c>
      <c r="I15" s="40">
        <f t="shared" si="2"/>
        <v>2.7586492320086108E-2</v>
      </c>
      <c r="J15" s="50"/>
      <c r="K15" s="31">
        <f t="shared" si="3"/>
        <v>18.245082</v>
      </c>
      <c r="L15" s="32"/>
      <c r="M15" s="31">
        <v>18.245082</v>
      </c>
      <c r="N15" s="32"/>
      <c r="O15" s="60">
        <v>18.245082</v>
      </c>
      <c r="P15" s="32"/>
      <c r="Q15" s="31">
        <f t="shared" si="4"/>
        <v>0.50331781447234125</v>
      </c>
      <c r="R15" s="32"/>
      <c r="S15" s="33"/>
    </row>
    <row r="16" spans="1:19">
      <c r="A16" s="2">
        <v>4</v>
      </c>
      <c r="B16" s="15">
        <v>45713</v>
      </c>
      <c r="C16" s="66">
        <v>4.196785714285714E-2</v>
      </c>
      <c r="D16" s="15">
        <v>49365</v>
      </c>
      <c r="E16" s="48">
        <v>20.307373389721597</v>
      </c>
      <c r="F16" s="31">
        <v>0.10153686694860799</v>
      </c>
      <c r="G16" s="31">
        <f t="shared" ref="G16" si="5">E16-F16</f>
        <v>20.205836522772991</v>
      </c>
      <c r="H16" s="49">
        <f t="shared" ref="H16" si="6">IF(E16&gt;0,(G16/E16)*100,100)</f>
        <v>99.500000000000014</v>
      </c>
      <c r="I16" s="40">
        <f t="shared" ref="I16" si="7">IF(B16=DATE(1999,4,1),C16,YIELD(B16,D16,C16,H16,100,2,0))</f>
        <v>4.2587085093009985E-2</v>
      </c>
      <c r="J16" s="50"/>
      <c r="K16" s="31">
        <f t="shared" si="3"/>
        <v>0</v>
      </c>
      <c r="L16" s="32"/>
      <c r="M16" s="31">
        <v>19.849086864790397</v>
      </c>
      <c r="N16" s="32"/>
      <c r="O16" s="60">
        <v>17.006898050944734</v>
      </c>
      <c r="P16" s="32"/>
      <c r="Q16" s="31">
        <f t="shared" ref="Q16" si="8">O16*I16</f>
        <v>0.72427421446372908</v>
      </c>
      <c r="R16" s="32"/>
      <c r="S16" s="33"/>
    </row>
    <row r="17" spans="1:21">
      <c r="A17" s="2"/>
      <c r="B17" s="15"/>
      <c r="C17" s="16"/>
      <c r="D17" s="15"/>
      <c r="E17" s="31"/>
      <c r="F17" s="31"/>
      <c r="G17" s="31"/>
      <c r="H17" s="49"/>
      <c r="I17" s="17"/>
      <c r="J17" s="50"/>
      <c r="K17" s="31"/>
      <c r="L17" s="32"/>
      <c r="M17" s="31"/>
      <c r="N17" s="32"/>
      <c r="O17" s="18"/>
      <c r="P17" s="32"/>
      <c r="Q17" s="31"/>
      <c r="R17" s="32"/>
      <c r="S17" s="33"/>
    </row>
    <row r="18" spans="1:21">
      <c r="A18" s="2"/>
      <c r="B18" s="19"/>
      <c r="C18" s="20"/>
      <c r="D18" s="34"/>
      <c r="E18" s="51"/>
      <c r="F18" s="52"/>
      <c r="G18" s="52"/>
      <c r="H18" s="53"/>
      <c r="I18" s="54"/>
      <c r="J18" s="50"/>
      <c r="K18" s="35"/>
      <c r="L18" s="32"/>
      <c r="M18" s="35"/>
      <c r="N18" s="32"/>
      <c r="O18" s="35"/>
      <c r="P18" s="32"/>
      <c r="Q18" s="35"/>
      <c r="R18" s="36"/>
      <c r="S18" s="33"/>
    </row>
    <row r="19" spans="1:21">
      <c r="A19" s="2">
        <v>5</v>
      </c>
      <c r="B19" s="21"/>
      <c r="C19" s="21" t="s">
        <v>48</v>
      </c>
      <c r="D19" s="1"/>
      <c r="E19" s="51"/>
      <c r="F19" s="61"/>
      <c r="G19" s="56"/>
      <c r="H19" s="57"/>
      <c r="I19" s="58"/>
      <c r="J19" s="1"/>
      <c r="K19" s="22">
        <f>SUM(K13:K16)</f>
        <v>62.870314389721599</v>
      </c>
      <c r="L19" s="22"/>
      <c r="M19" s="22">
        <f>SUM(M13:M16)</f>
        <v>61.953741339859192</v>
      </c>
      <c r="N19" s="22"/>
      <c r="O19" s="22">
        <f>SUM(O13:O16)</f>
        <v>62.306269435960111</v>
      </c>
      <c r="P19" s="22"/>
      <c r="Q19" s="22">
        <f>SUM(Q13:Q16)</f>
        <v>1.8187584816080908</v>
      </c>
      <c r="R19" s="37"/>
      <c r="S19" s="29"/>
    </row>
    <row r="20" spans="1:21">
      <c r="A20" s="2">
        <v>6</v>
      </c>
      <c r="B20" s="1"/>
      <c r="C20" s="1" t="s">
        <v>49</v>
      </c>
      <c r="D20" s="1"/>
      <c r="E20" s="51"/>
      <c r="F20" s="23"/>
      <c r="G20" s="56"/>
      <c r="H20" s="57"/>
      <c r="I20" s="58"/>
      <c r="J20" s="1"/>
      <c r="K20" s="23"/>
      <c r="L20" s="23"/>
      <c r="M20" s="23"/>
      <c r="N20" s="23"/>
      <c r="O20" s="38"/>
      <c r="P20" s="23"/>
      <c r="Q20" s="25">
        <v>1.7144791238350023E-2</v>
      </c>
      <c r="R20" s="32"/>
      <c r="S20" s="39"/>
    </row>
    <row r="21" spans="1:21">
      <c r="A21" s="2">
        <v>7</v>
      </c>
      <c r="B21" s="1"/>
      <c r="C21" s="1" t="s">
        <v>50</v>
      </c>
      <c r="D21" s="1"/>
      <c r="E21" s="1"/>
      <c r="F21" s="23"/>
      <c r="G21" s="56"/>
      <c r="H21" s="57"/>
      <c r="I21" s="58"/>
      <c r="J21" s="1"/>
      <c r="K21" s="23"/>
      <c r="L21" s="23"/>
      <c r="M21" s="23"/>
      <c r="N21" s="23"/>
      <c r="O21" s="23"/>
      <c r="P21" s="23"/>
      <c r="Q21" s="25">
        <v>4.7824943980660596E-2</v>
      </c>
      <c r="R21" s="32"/>
      <c r="S21" s="39"/>
    </row>
    <row r="22" spans="1:21" ht="13.5" thickBot="1">
      <c r="A22" s="2">
        <v>8</v>
      </c>
      <c r="B22" s="21"/>
      <c r="C22" s="21" t="s">
        <v>13</v>
      </c>
      <c r="D22" s="1"/>
      <c r="E22" s="1"/>
      <c r="F22" s="23"/>
      <c r="G22" s="56"/>
      <c r="H22" s="57"/>
      <c r="I22" s="58"/>
      <c r="J22" s="1"/>
      <c r="K22" s="46">
        <f>K19</f>
        <v>62.870314389721599</v>
      </c>
      <c r="L22" s="23"/>
      <c r="M22" s="46">
        <f>M19</f>
        <v>61.953741339859192</v>
      </c>
      <c r="N22" s="23"/>
      <c r="O22" s="46">
        <f>O19</f>
        <v>62.306269435960111</v>
      </c>
      <c r="P22" s="23"/>
      <c r="Q22" s="46">
        <f>SUM(Q19:Q21)</f>
        <v>1.8837282168271015</v>
      </c>
      <c r="R22" s="32"/>
      <c r="S22" s="47">
        <f>Q22/O22</f>
        <v>3.0233365500453253E-2</v>
      </c>
      <c r="T22" s="68"/>
      <c r="U22" s="24"/>
    </row>
    <row r="23" spans="1:21" ht="13.5" thickTop="1"/>
    <row r="24" spans="1:21">
      <c r="F24" s="26"/>
      <c r="G24" s="26"/>
      <c r="S24" s="27"/>
    </row>
    <row r="25" spans="1:21">
      <c r="A25" s="62" t="s">
        <v>51</v>
      </c>
      <c r="B25" s="62"/>
      <c r="C25" s="62"/>
      <c r="D25" s="62"/>
      <c r="E25" s="62"/>
      <c r="F25" s="62"/>
      <c r="G25" s="62"/>
      <c r="H25" s="62"/>
      <c r="I25" s="62"/>
    </row>
    <row r="26" spans="1:21">
      <c r="A26" s="62" t="s">
        <v>52</v>
      </c>
      <c r="B26" s="62"/>
      <c r="C26" s="62"/>
      <c r="D26" s="62"/>
      <c r="E26" s="62"/>
      <c r="F26" s="62"/>
      <c r="G26" s="62"/>
      <c r="H26" s="62"/>
      <c r="I26" s="62"/>
    </row>
    <row r="27" spans="1:21">
      <c r="I27" s="30"/>
    </row>
    <row r="28" spans="1:21">
      <c r="I28" s="30"/>
    </row>
    <row r="29" spans="1:21">
      <c r="B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41"/>
    </row>
    <row r="31" spans="1:2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>
      <c r="B35" s="41"/>
      <c r="C35" s="41"/>
      <c r="D35" s="41"/>
      <c r="E35" s="43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2:19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</sheetData>
  <mergeCells count="8">
    <mergeCell ref="A26:I26"/>
    <mergeCell ref="A25:I25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F80-1C82-41C2-96AE-4A2585D7A69E}">
  <sheetPr>
    <pageSetUpPr fitToPage="1"/>
  </sheetPr>
  <dimension ref="A1:U35"/>
  <sheetViews>
    <sheetView tabSelected="1" zoomScaleNormal="100" zoomScaleSheetLayoutView="110" zoomScalePageLayoutView="85" workbookViewId="0">
      <selection sqref="A1:T24"/>
    </sheetView>
  </sheetViews>
  <sheetFormatPr defaultColWidth="9.140625" defaultRowHeight="12.75"/>
  <cols>
    <col min="1" max="1" width="9.28515625" style="3" bestFit="1" customWidth="1"/>
    <col min="2" max="2" width="11.42578125" style="3" bestFit="1" customWidth="1"/>
    <col min="3" max="3" width="12.28515625" style="3" customWidth="1"/>
    <col min="4" max="4" width="11.42578125" style="3" bestFit="1" customWidth="1"/>
    <col min="5" max="7" width="12" style="3" bestFit="1" customWidth="1"/>
    <col min="8" max="8" width="11.42578125" style="3" bestFit="1" customWidth="1"/>
    <col min="9" max="9" width="9" style="3" bestFit="1" customWidth="1"/>
    <col min="10" max="10" width="1.85546875" style="3" customWidth="1"/>
    <col min="11" max="11" width="12.5703125" style="3" bestFit="1" customWidth="1"/>
    <col min="12" max="12" width="2.5703125" style="3" customWidth="1"/>
    <col min="13" max="13" width="16" style="3" bestFit="1" customWidth="1"/>
    <col min="14" max="14" width="2.140625" style="3" customWidth="1"/>
    <col min="15" max="15" width="16" style="3" bestFit="1" customWidth="1"/>
    <col min="16" max="16" width="2.85546875" style="3" customWidth="1"/>
    <col min="17" max="17" width="12" style="3" bestFit="1" customWidth="1"/>
    <col min="18" max="18" width="2.85546875" style="3" customWidth="1"/>
    <col min="19" max="19" width="13.140625" style="3" bestFit="1" customWidth="1"/>
    <col min="20" max="16384" width="9.140625" style="3"/>
  </cols>
  <sheetData>
    <row r="1" spans="1:19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64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1" customForma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>
      <c r="A6" s="5"/>
      <c r="F6" s="2" t="s">
        <v>4</v>
      </c>
      <c r="G6" s="63" t="s">
        <v>5</v>
      </c>
      <c r="H6" s="63"/>
      <c r="K6" s="6"/>
      <c r="M6" s="7"/>
    </row>
    <row r="7" spans="1:19" s="1" customFormat="1">
      <c r="A7" s="5"/>
      <c r="E7" s="2" t="s">
        <v>6</v>
      </c>
      <c r="F7" s="2" t="s">
        <v>7</v>
      </c>
      <c r="G7" s="2"/>
      <c r="H7" s="2" t="s">
        <v>8</v>
      </c>
      <c r="J7" s="8"/>
      <c r="K7" s="63" t="s">
        <v>9</v>
      </c>
      <c r="L7" s="63"/>
      <c r="M7" s="63"/>
      <c r="N7" s="9"/>
      <c r="O7" s="28">
        <v>46023</v>
      </c>
      <c r="S7" s="2" t="s">
        <v>10</v>
      </c>
    </row>
    <row r="8" spans="1:19" s="2" customFormat="1">
      <c r="E8" s="2" t="s">
        <v>11</v>
      </c>
      <c r="F8" s="2" t="s">
        <v>12</v>
      </c>
      <c r="G8" s="2" t="s">
        <v>13</v>
      </c>
      <c r="H8" s="2" t="s">
        <v>6</v>
      </c>
      <c r="K8" s="2" t="s">
        <v>14</v>
      </c>
      <c r="M8" s="2" t="s">
        <v>14</v>
      </c>
      <c r="O8" s="2" t="s">
        <v>15</v>
      </c>
      <c r="Q8" s="2" t="s">
        <v>16</v>
      </c>
      <c r="S8" s="2" t="s">
        <v>17</v>
      </c>
    </row>
    <row r="9" spans="1:19" s="2" customFormat="1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11</v>
      </c>
      <c r="H9" s="2" t="s">
        <v>11</v>
      </c>
      <c r="I9" s="2" t="s">
        <v>24</v>
      </c>
      <c r="K9" s="10">
        <v>46022</v>
      </c>
      <c r="L9" s="11"/>
      <c r="M9" s="10">
        <v>46387</v>
      </c>
      <c r="N9" s="11"/>
      <c r="O9" s="2" t="s">
        <v>25</v>
      </c>
      <c r="Q9" s="2" t="s">
        <v>26</v>
      </c>
      <c r="S9" s="2" t="s">
        <v>27</v>
      </c>
    </row>
    <row r="10" spans="1:19" s="2" customFormat="1">
      <c r="A10" s="12" t="s">
        <v>28</v>
      </c>
      <c r="B10" s="12" t="s">
        <v>29</v>
      </c>
      <c r="C10" s="12" t="s">
        <v>30</v>
      </c>
      <c r="D10" s="12" t="s">
        <v>29</v>
      </c>
      <c r="E10" s="12" t="s">
        <v>31</v>
      </c>
      <c r="F10" s="12" t="s">
        <v>31</v>
      </c>
      <c r="G10" s="12" t="s">
        <v>31</v>
      </c>
      <c r="H10" s="12" t="s">
        <v>32</v>
      </c>
      <c r="I10" s="12" t="s">
        <v>33</v>
      </c>
      <c r="J10" s="12"/>
      <c r="K10" s="12" t="s">
        <v>31</v>
      </c>
      <c r="L10" s="12"/>
      <c r="M10" s="12" t="s">
        <v>31</v>
      </c>
      <c r="N10" s="12"/>
      <c r="O10" s="12" t="s">
        <v>31</v>
      </c>
      <c r="P10" s="12"/>
      <c r="Q10" s="12" t="s">
        <v>31</v>
      </c>
      <c r="R10" s="12"/>
      <c r="S10" s="12" t="s">
        <v>34</v>
      </c>
    </row>
    <row r="11" spans="1:19">
      <c r="A11" s="2"/>
      <c r="B11" s="13" t="s">
        <v>35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  <c r="H11" s="14" t="s">
        <v>41</v>
      </c>
      <c r="I11" s="2" t="s">
        <v>42</v>
      </c>
      <c r="J11" s="2"/>
      <c r="K11" s="2" t="s">
        <v>43</v>
      </c>
      <c r="L11" s="2"/>
      <c r="M11" s="2" t="s">
        <v>44</v>
      </c>
      <c r="N11" s="2"/>
      <c r="O11" s="2" t="s">
        <v>45</v>
      </c>
      <c r="P11" s="2"/>
      <c r="Q11" s="2" t="s">
        <v>46</v>
      </c>
      <c r="R11" s="2"/>
      <c r="S11" s="2" t="s">
        <v>47</v>
      </c>
    </row>
    <row r="12" spans="1:19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>
        <v>1</v>
      </c>
      <c r="B13" s="15">
        <v>43951</v>
      </c>
      <c r="C13" s="16">
        <v>2.18E-2</v>
      </c>
      <c r="D13" s="15">
        <v>47542</v>
      </c>
      <c r="E13" s="48">
        <v>23.859572475068799</v>
      </c>
      <c r="F13" s="48">
        <v>9.9734336895807019E-2</v>
      </c>
      <c r="G13" s="31">
        <f t="shared" ref="G13:G15" si="0">E13-F13</f>
        <v>23.759838138172992</v>
      </c>
      <c r="H13" s="49">
        <f>IF(E13&gt;0,(G13/E13)*100,100)</f>
        <v>99.58199445107401</v>
      </c>
      <c r="I13" s="40">
        <f t="shared" ref="I13:I15" si="1">IF(B13=DATE(1999,4,1),C13,YIELD(B13,D13,C13,H13,100,2,0))</f>
        <v>2.2274169941007702E-2</v>
      </c>
      <c r="J13" s="50"/>
      <c r="K13" s="31">
        <f t="shared" ref="K13:K15" si="2">IF(OR(YEAR($B13)&gt;YEAR(K$9),YEAR($D13)&lt;=YEAR(K$9)),0,$E13)</f>
        <v>23.859572475068799</v>
      </c>
      <c r="L13" s="32"/>
      <c r="M13" s="31">
        <v>23.859572475068799</v>
      </c>
      <c r="N13" s="32"/>
      <c r="O13" s="31">
        <v>23.859572475068795</v>
      </c>
      <c r="P13" s="32"/>
      <c r="Q13" s="31">
        <f t="shared" ref="Q13:Q15" si="3">O13*I13</f>
        <v>0.53145217202947215</v>
      </c>
      <c r="R13" s="32"/>
      <c r="S13" s="33"/>
    </row>
    <row r="14" spans="1:19">
      <c r="A14" s="2">
        <v>2</v>
      </c>
      <c r="B14" s="15">
        <v>43951</v>
      </c>
      <c r="C14" s="16">
        <v>2.7300000000000001E-2</v>
      </c>
      <c r="D14" s="15">
        <v>54847</v>
      </c>
      <c r="E14" s="48">
        <v>18.245082</v>
      </c>
      <c r="F14" s="48">
        <v>0.106186</v>
      </c>
      <c r="G14" s="31">
        <f t="shared" si="0"/>
        <v>18.138895999999999</v>
      </c>
      <c r="H14" s="49">
        <f t="shared" ref="H14:H15" si="4">IF(E14&gt;0,(G14/E14)*100,100)</f>
        <v>99.418002067625665</v>
      </c>
      <c r="I14" s="40">
        <f t="shared" si="1"/>
        <v>2.7586492320086108E-2</v>
      </c>
      <c r="J14" s="50"/>
      <c r="K14" s="31">
        <f t="shared" si="2"/>
        <v>18.245082</v>
      </c>
      <c r="L14" s="32"/>
      <c r="M14" s="31">
        <v>18.245082</v>
      </c>
      <c r="N14" s="32"/>
      <c r="O14" s="31">
        <v>18.245082</v>
      </c>
      <c r="P14" s="32"/>
      <c r="Q14" s="31">
        <f t="shared" si="3"/>
        <v>0.50331781447234125</v>
      </c>
      <c r="R14" s="32"/>
      <c r="S14" s="33"/>
    </row>
    <row r="15" spans="1:19">
      <c r="A15" s="2">
        <v>3</v>
      </c>
      <c r="B15" s="15">
        <v>45713</v>
      </c>
      <c r="C15" s="66">
        <v>4.196785714285714E-2</v>
      </c>
      <c r="D15" s="15">
        <v>49365</v>
      </c>
      <c r="E15" s="48">
        <v>19.849086864790397</v>
      </c>
      <c r="F15" s="48">
        <v>9.9245434323954385E-2</v>
      </c>
      <c r="G15" s="31">
        <f t="shared" si="0"/>
        <v>19.749841430466443</v>
      </c>
      <c r="H15" s="49">
        <f t="shared" si="4"/>
        <v>99.499999999999986</v>
      </c>
      <c r="I15" s="40">
        <f t="shared" si="1"/>
        <v>4.2587085093010089E-2</v>
      </c>
      <c r="J15" s="50"/>
      <c r="K15" s="31">
        <f t="shared" si="2"/>
        <v>19.849086864790397</v>
      </c>
      <c r="L15" s="32"/>
      <c r="M15" s="31">
        <v>18.931951014927996</v>
      </c>
      <c r="N15" s="32"/>
      <c r="O15" s="31">
        <v>19.425793395623131</v>
      </c>
      <c r="P15" s="32"/>
      <c r="Q15" s="31">
        <f t="shared" si="3"/>
        <v>0.82728791633863574</v>
      </c>
      <c r="R15" s="32"/>
      <c r="S15" s="67"/>
    </row>
    <row r="16" spans="1:19">
      <c r="A16" s="2"/>
      <c r="B16" s="15"/>
      <c r="C16" s="16"/>
      <c r="D16" s="15"/>
      <c r="E16" s="31"/>
      <c r="F16" s="31"/>
      <c r="G16" s="31"/>
      <c r="H16" s="49"/>
      <c r="I16" s="17"/>
      <c r="J16" s="50"/>
      <c r="K16" s="31"/>
      <c r="L16" s="32"/>
      <c r="M16" s="31"/>
      <c r="N16" s="32"/>
      <c r="O16" s="18"/>
      <c r="P16" s="32"/>
      <c r="Q16" s="31"/>
      <c r="R16" s="32"/>
      <c r="S16" s="33"/>
    </row>
    <row r="17" spans="1:21">
      <c r="A17" s="2"/>
      <c r="B17" s="19"/>
      <c r="C17" s="20"/>
      <c r="D17" s="34"/>
      <c r="E17" s="51"/>
      <c r="F17" s="52"/>
      <c r="G17" s="52"/>
      <c r="H17" s="53"/>
      <c r="I17" s="54"/>
      <c r="J17" s="50"/>
      <c r="K17" s="35"/>
      <c r="L17" s="32"/>
      <c r="M17" s="35"/>
      <c r="N17" s="32"/>
      <c r="O17" s="35"/>
      <c r="P17" s="32"/>
      <c r="Q17" s="35"/>
      <c r="R17" s="32"/>
      <c r="S17" s="33"/>
    </row>
    <row r="18" spans="1:21">
      <c r="A18" s="2">
        <v>4</v>
      </c>
      <c r="B18" s="21"/>
      <c r="C18" s="21" t="s">
        <v>48</v>
      </c>
      <c r="D18" s="1"/>
      <c r="E18" s="51"/>
      <c r="F18" s="55"/>
      <c r="G18" s="56"/>
      <c r="H18" s="57"/>
      <c r="I18" s="58"/>
      <c r="J18" s="1"/>
      <c r="K18" s="22">
        <f>SUM(K13:K15)</f>
        <v>61.953741339859192</v>
      </c>
      <c r="L18" s="22"/>
      <c r="M18" s="22">
        <f>SUM(M13:M15)</f>
        <v>61.036605489996795</v>
      </c>
      <c r="N18" s="22"/>
      <c r="O18" s="22">
        <f>SUM(O13:O15)</f>
        <v>61.53044787069193</v>
      </c>
      <c r="P18" s="22"/>
      <c r="Q18" s="22">
        <f>SUM(Q13:Q15)</f>
        <v>1.8620579028404491</v>
      </c>
      <c r="R18" s="37"/>
      <c r="S18" s="29"/>
    </row>
    <row r="19" spans="1:21">
      <c r="A19" s="2">
        <v>5</v>
      </c>
      <c r="B19" s="1"/>
      <c r="C19" s="1" t="s">
        <v>49</v>
      </c>
      <c r="D19" s="1"/>
      <c r="E19" s="51"/>
      <c r="F19" s="18"/>
      <c r="G19" s="56"/>
      <c r="H19" s="57"/>
      <c r="I19" s="58"/>
      <c r="J19" s="1"/>
      <c r="K19" s="23"/>
      <c r="L19" s="23"/>
      <c r="M19" s="23"/>
      <c r="N19" s="23"/>
      <c r="O19" s="23"/>
      <c r="P19" s="23"/>
      <c r="Q19" s="25">
        <v>1.6948579207387637E-2</v>
      </c>
      <c r="R19" s="32"/>
      <c r="S19" s="39"/>
    </row>
    <row r="20" spans="1:21">
      <c r="A20" s="2">
        <v>6</v>
      </c>
      <c r="B20" s="1"/>
      <c r="C20" s="1" t="s">
        <v>50</v>
      </c>
      <c r="D20" s="1"/>
      <c r="E20" s="1"/>
      <c r="F20" s="18"/>
      <c r="G20" s="56"/>
      <c r="H20" s="57"/>
      <c r="I20" s="58"/>
      <c r="J20" s="1"/>
      <c r="K20" s="23"/>
      <c r="L20" s="23"/>
      <c r="M20" s="23"/>
      <c r="N20" s="23"/>
      <c r="O20" s="23"/>
      <c r="P20" s="23"/>
      <c r="Q20" s="25">
        <v>4.7277615683765518E-2</v>
      </c>
      <c r="R20" s="32"/>
      <c r="S20" s="39"/>
    </row>
    <row r="21" spans="1:21" ht="13.5" thickBot="1">
      <c r="A21" s="2">
        <v>7</v>
      </c>
      <c r="B21" s="21"/>
      <c r="C21" s="21" t="s">
        <v>13</v>
      </c>
      <c r="D21" s="1"/>
      <c r="E21" s="1"/>
      <c r="F21" s="18"/>
      <c r="G21" s="1"/>
      <c r="H21" s="1"/>
      <c r="I21" s="1"/>
      <c r="J21" s="1"/>
      <c r="K21" s="46">
        <f>K18</f>
        <v>61.953741339859192</v>
      </c>
      <c r="L21" s="23"/>
      <c r="M21" s="46">
        <f>M18</f>
        <v>61.036605489996795</v>
      </c>
      <c r="N21" s="23"/>
      <c r="O21" s="46">
        <f>O18</f>
        <v>61.53044787069193</v>
      </c>
      <c r="P21" s="23"/>
      <c r="Q21" s="46">
        <f>SUM(Q18:Q20)</f>
        <v>1.9262840977316023</v>
      </c>
      <c r="R21" s="32"/>
      <c r="S21" s="47">
        <f>Q21/O21</f>
        <v>3.1306193346418439E-2</v>
      </c>
      <c r="T21" s="68"/>
      <c r="U21" s="44"/>
    </row>
    <row r="22" spans="1:21" ht="13.5" thickTop="1"/>
    <row r="23" spans="1:21">
      <c r="S23" s="27"/>
    </row>
    <row r="24" spans="1:21">
      <c r="A24" s="65" t="s">
        <v>51</v>
      </c>
      <c r="B24" s="65"/>
      <c r="C24" s="65"/>
      <c r="D24" s="65"/>
      <c r="E24" s="65"/>
      <c r="F24" s="65"/>
      <c r="G24" s="65"/>
      <c r="H24" s="65"/>
      <c r="I24" s="65"/>
    </row>
    <row r="25" spans="1:21">
      <c r="F25" s="26"/>
      <c r="G25" s="26"/>
      <c r="I25" s="45"/>
    </row>
    <row r="26" spans="1:21">
      <c r="E26" s="26"/>
      <c r="F26" s="26"/>
      <c r="I26" s="45"/>
    </row>
    <row r="27" spans="1:2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1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1"/>
    </row>
    <row r="30" spans="1:2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2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>
      <c r="B33" s="41"/>
      <c r="C33" s="41"/>
      <c r="D33" s="41"/>
      <c r="E33" s="43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</sheetData>
  <mergeCells count="7">
    <mergeCell ref="A24:I24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f9727e9249a5a09effa81df524aaf6c4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76d337794f1229c7e8573a63a3012c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>Almost</DraftReady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951F4-8A92-4FF8-A51B-2CE8F2EFD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7e651a3a-8d05-4ee0-9344-b668032e30e0"/>
    <ds:schemaRef ds:uri="1f5e108a-442b-424d-88d6-fdac133e65d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subject/>
  <dc:creator>Alvin Tam</dc:creator>
  <cp:keywords/>
  <dc:description/>
  <cp:lastModifiedBy>QURESHI Muhammad</cp:lastModifiedBy>
  <cp:revision/>
  <cp:lastPrinted>2024-11-28T20:14:51Z</cp:lastPrinted>
  <dcterms:created xsi:type="dcterms:W3CDTF">2008-07-30T17:20:25Z</dcterms:created>
  <dcterms:modified xsi:type="dcterms:W3CDTF">2024-11-28T20:14:56Z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_dlc_DocIdItemGuid">
    <vt:lpwstr>201f73ad-b61d-4848-8dd9-0564b4d1c9fa</vt:lpwstr>
  </property>
  <property fmtid="{D5CDD505-2E9C-101B-9397-08002B2CF9AE}" pid="13" name="URL">
    <vt:lpwstr/>
  </property>
  <property fmtid="{D5CDD505-2E9C-101B-9397-08002B2CF9AE}" pid="14" name="MediaServiceImageTags">
    <vt:lpwstr/>
  </property>
  <property fmtid="{D5CDD505-2E9C-101B-9397-08002B2CF9AE}" pid="15" name="PowerlinkCOMAddIn.COMAddIn.WebAddinBridge.Options">
    <vt:lpwstr>{"port":50153,"version":"1.24.163"}</vt:lpwstr>
  </property>
</Properties>
</file>