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https://ontarioenergyboard.sharepoint.com/sites/CoSApplications/Shared Documents/Vulnerability Assessment and System Hardening/Vulnerability Assessment Report/Final Files/"/>
    </mc:Choice>
  </mc:AlternateContent>
  <xr:revisionPtr revIDLastSave="308" documentId="13_ncr:1_{9FE19B48-8F6D-4931-B443-D75D83494D68}" xr6:coauthVersionLast="47" xr6:coauthVersionMax="47" xr10:uidLastSave="{B4790688-A563-4A01-86ED-7502985E6ED4}"/>
  <bookViews>
    <workbookView xWindow="-120" yWindow="-120" windowWidth="29040" windowHeight="15840" tabRatio="743" xr2:uid="{725867E6-6903-4C5D-A330-0ABDEBE3B80D}"/>
  </bookViews>
  <sheets>
    <sheet name="Cover" sheetId="42" r:id="rId1"/>
    <sheet name="Table of Contents" sheetId="35" r:id="rId2"/>
    <sheet name="User Guide" sheetId="41" r:id="rId3"/>
    <sheet name="1. LDC Asset Summary" sheetId="39" r:id="rId4"/>
    <sheet name="2. Asset Class Failure Thresh" sheetId="37" r:id="rId5"/>
    <sheet name="3. Climate Peril Probability" sheetId="36" r:id="rId6"/>
    <sheet name="4. VA Heatmap" sheetId="38" r:id="rId7"/>
    <sheet name="Intermediate Calculations" sheetId="40"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8" i="40" l="1"/>
  <c r="X9" i="40"/>
  <c r="X10" i="40"/>
  <c r="X11" i="40"/>
  <c r="X12" i="40"/>
  <c r="X13" i="40"/>
  <c r="X14" i="40"/>
  <c r="X15" i="40"/>
  <c r="X16" i="40"/>
  <c r="X17" i="40"/>
  <c r="X18" i="40"/>
  <c r="X19" i="40"/>
  <c r="X20" i="40"/>
  <c r="X21" i="40"/>
  <c r="Y7" i="40" s="1" a="1"/>
  <c r="Y7" i="40" s="1"/>
  <c r="X22" i="40"/>
  <c r="X23" i="40"/>
  <c r="X24" i="40"/>
  <c r="X25" i="40"/>
  <c r="X26" i="40"/>
  <c r="X27" i="40"/>
  <c r="X28" i="40"/>
  <c r="X29" i="40"/>
  <c r="X30" i="40"/>
  <c r="X31" i="40"/>
  <c r="X32" i="40"/>
  <c r="X33" i="40"/>
  <c r="X34" i="40"/>
  <c r="X35" i="40"/>
  <c r="X36" i="40"/>
  <c r="X37" i="40"/>
  <c r="X38" i="40"/>
  <c r="X39" i="40"/>
  <c r="X40" i="40"/>
  <c r="X41" i="40"/>
  <c r="X42" i="40"/>
  <c r="X43" i="40"/>
  <c r="X44" i="40"/>
  <c r="X45" i="40"/>
  <c r="X46" i="40"/>
  <c r="X47" i="40"/>
  <c r="X48" i="40"/>
  <c r="X49" i="40"/>
  <c r="X50" i="40"/>
  <c r="X51" i="40"/>
  <c r="X52" i="40"/>
  <c r="X53" i="40"/>
  <c r="X54" i="40"/>
  <c r="X55" i="40"/>
  <c r="X56" i="40"/>
  <c r="X57" i="40"/>
  <c r="X58" i="40"/>
  <c r="X59" i="40"/>
  <c r="X60" i="40"/>
  <c r="X61" i="40"/>
  <c r="X62" i="40"/>
  <c r="X63" i="40"/>
  <c r="X64" i="40"/>
  <c r="X65" i="40"/>
  <c r="X66" i="40"/>
  <c r="X67" i="40"/>
  <c r="X68" i="40"/>
  <c r="X69" i="40"/>
  <c r="X70" i="40"/>
  <c r="X71" i="40"/>
  <c r="X72" i="40"/>
  <c r="X73" i="40"/>
  <c r="X74" i="40"/>
  <c r="X75" i="40"/>
  <c r="X76" i="40"/>
  <c r="X77" i="40"/>
  <c r="X78" i="40"/>
  <c r="X79" i="40"/>
  <c r="X80" i="40"/>
  <c r="X81" i="40"/>
  <c r="X82" i="40"/>
  <c r="X83" i="40"/>
  <c r="X84" i="40"/>
  <c r="X85" i="40"/>
  <c r="X86" i="40"/>
  <c r="X87" i="40"/>
  <c r="X88" i="40"/>
  <c r="X89" i="40"/>
  <c r="X90" i="40"/>
  <c r="X91" i="40"/>
  <c r="X92" i="40"/>
  <c r="X93" i="40"/>
  <c r="X94" i="40"/>
  <c r="X95" i="40"/>
  <c r="X96" i="40"/>
  <c r="X97" i="40"/>
  <c r="X98" i="40"/>
  <c r="X99" i="40"/>
  <c r="X7" i="40"/>
  <c r="AE7" i="40" a="1"/>
  <c r="AE7" i="40" s="1"/>
  <c r="AD8" i="40"/>
  <c r="AD9" i="40"/>
  <c r="AD10" i="40"/>
  <c r="AD11" i="40"/>
  <c r="AD12" i="40"/>
  <c r="AD13" i="40"/>
  <c r="AD14" i="40"/>
  <c r="AD15" i="40"/>
  <c r="AD16" i="40"/>
  <c r="AD17" i="40"/>
  <c r="AD18" i="40"/>
  <c r="AD19" i="40"/>
  <c r="AD20" i="40"/>
  <c r="AD21" i="40"/>
  <c r="AD22" i="40"/>
  <c r="AD23" i="40"/>
  <c r="AD24" i="40"/>
  <c r="AD25" i="40"/>
  <c r="AD26" i="40"/>
  <c r="AD27" i="40"/>
  <c r="AD28" i="40"/>
  <c r="AD29" i="40"/>
  <c r="AD30" i="40"/>
  <c r="AD31" i="40"/>
  <c r="AD32" i="40"/>
  <c r="AD33" i="40"/>
  <c r="AD34" i="40"/>
  <c r="AD35" i="40"/>
  <c r="AD36" i="40"/>
  <c r="AD37" i="40"/>
  <c r="AD38" i="40"/>
  <c r="AD39" i="40"/>
  <c r="AD40" i="40"/>
  <c r="AD41" i="40"/>
  <c r="AD42" i="40"/>
  <c r="AD43" i="40"/>
  <c r="AD44" i="40"/>
  <c r="AD45" i="40"/>
  <c r="AD46" i="40"/>
  <c r="AD47" i="40"/>
  <c r="AD48" i="40"/>
  <c r="AD49" i="40"/>
  <c r="AD50" i="40"/>
  <c r="AD51" i="40"/>
  <c r="AD52" i="40"/>
  <c r="AD53" i="40"/>
  <c r="AD54" i="40"/>
  <c r="AD55" i="40"/>
  <c r="AD56" i="40"/>
  <c r="AD57" i="40"/>
  <c r="AD58" i="40"/>
  <c r="AD59" i="40"/>
  <c r="AD60" i="40"/>
  <c r="AD61" i="40"/>
  <c r="AD62" i="40"/>
  <c r="AD63" i="40"/>
  <c r="AD64" i="40"/>
  <c r="AD65" i="40"/>
  <c r="AD66" i="40"/>
  <c r="AD67" i="40"/>
  <c r="AD68" i="40"/>
  <c r="AD69" i="40"/>
  <c r="AD70" i="40"/>
  <c r="AD71" i="40"/>
  <c r="AD72" i="40"/>
  <c r="AD73" i="40"/>
  <c r="AD74" i="40"/>
  <c r="AD75" i="40"/>
  <c r="AD76" i="40"/>
  <c r="AD77" i="40"/>
  <c r="AD78" i="40"/>
  <c r="AD79" i="40"/>
  <c r="AD80" i="40"/>
  <c r="AD81" i="40"/>
  <c r="AD82" i="40"/>
  <c r="AD83" i="40"/>
  <c r="AD84" i="40"/>
  <c r="AD85" i="40"/>
  <c r="AD86" i="40"/>
  <c r="AD87" i="40"/>
  <c r="AD88" i="40"/>
  <c r="AD89" i="40"/>
  <c r="AD90" i="40"/>
  <c r="AD91" i="40"/>
  <c r="AD92" i="40"/>
  <c r="AD93" i="40"/>
  <c r="AD94" i="40"/>
  <c r="AD95" i="40"/>
  <c r="AD96" i="40"/>
  <c r="AD97" i="40"/>
  <c r="AD98" i="40"/>
  <c r="AD99" i="40"/>
  <c r="AD7" i="40"/>
  <c r="B12" i="39"/>
  <c r="B13" i="39"/>
  <c r="B14" i="39"/>
  <c r="B15" i="39"/>
  <c r="B16" i="39"/>
  <c r="B17" i="39"/>
  <c r="B18" i="39"/>
  <c r="B19" i="39"/>
  <c r="B20" i="39"/>
  <c r="B21" i="39"/>
  <c r="B22" i="39"/>
  <c r="B23" i="39"/>
  <c r="B24" i="39"/>
  <c r="B25" i="39"/>
  <c r="B26" i="39"/>
  <c r="B27" i="39"/>
  <c r="B28" i="39"/>
  <c r="E51" i="38" s="1"/>
  <c r="B29" i="39"/>
  <c r="B30" i="39"/>
  <c r="B31" i="39"/>
  <c r="B32" i="39"/>
  <c r="B33" i="39"/>
  <c r="B34" i="39"/>
  <c r="B35" i="39"/>
  <c r="B36" i="39"/>
  <c r="B37" i="39"/>
  <c r="B38" i="39"/>
  <c r="B39" i="39"/>
  <c r="B40" i="39"/>
  <c r="B41" i="39"/>
  <c r="B42" i="39"/>
  <c r="B43" i="39"/>
  <c r="B44" i="39"/>
  <c r="B45" i="39"/>
  <c r="B46" i="39"/>
  <c r="B47" i="39"/>
  <c r="B48" i="39"/>
  <c r="B49" i="39"/>
  <c r="B50" i="39"/>
  <c r="B51" i="39"/>
  <c r="B52" i="39"/>
  <c r="B53" i="39"/>
  <c r="B54" i="39"/>
  <c r="B55" i="39"/>
  <c r="B56" i="39"/>
  <c r="B57" i="39"/>
  <c r="B58" i="39"/>
  <c r="B59" i="39"/>
  <c r="B60" i="39"/>
  <c r="B61" i="39"/>
  <c r="B62" i="39"/>
  <c r="B63" i="39"/>
  <c r="B64" i="39"/>
  <c r="B65" i="39"/>
  <c r="B66" i="39"/>
  <c r="B67" i="39"/>
  <c r="B68" i="39"/>
  <c r="B69" i="39"/>
  <c r="B70" i="39"/>
  <c r="B71" i="39"/>
  <c r="B72" i="39"/>
  <c r="B73" i="39"/>
  <c r="B74" i="39"/>
  <c r="B75" i="39"/>
  <c r="B76" i="39"/>
  <c r="B77" i="39"/>
  <c r="B78" i="39"/>
  <c r="B79" i="39"/>
  <c r="B80" i="39"/>
  <c r="B81" i="39"/>
  <c r="B82" i="39"/>
  <c r="B83" i="39"/>
  <c r="B84" i="39"/>
  <c r="B85" i="39"/>
  <c r="B86" i="39"/>
  <c r="B87" i="39"/>
  <c r="B88" i="39"/>
  <c r="B89" i="39"/>
  <c r="B90" i="39"/>
  <c r="B91" i="39"/>
  <c r="B92" i="39"/>
  <c r="B93" i="39"/>
  <c r="B94" i="39"/>
  <c r="B95" i="39"/>
  <c r="B96" i="39"/>
  <c r="B97" i="39"/>
  <c r="B98" i="39"/>
  <c r="B99" i="39"/>
  <c r="B100" i="39"/>
  <c r="H94" i="38" l="1"/>
  <c r="I42" i="38"/>
  <c r="J68" i="38"/>
  <c r="E40" i="38"/>
  <c r="G91" i="38"/>
  <c r="I65" i="38"/>
  <c r="F88" i="38"/>
  <c r="H62" i="38"/>
  <c r="E105" i="38"/>
  <c r="J108" i="38"/>
  <c r="J84" i="38"/>
  <c r="G59" i="38"/>
  <c r="E95" i="38"/>
  <c r="I106" i="38"/>
  <c r="I81" i="38"/>
  <c r="F56" i="38"/>
  <c r="E83" i="38"/>
  <c r="J103" i="38"/>
  <c r="H78" i="38"/>
  <c r="J52" i="38"/>
  <c r="E73" i="38"/>
  <c r="J100" i="38"/>
  <c r="G75" i="38"/>
  <c r="I49" i="38"/>
  <c r="H52" i="38"/>
  <c r="E63" i="38"/>
  <c r="I97" i="38"/>
  <c r="F72" i="38"/>
  <c r="H46" i="38"/>
  <c r="E92" i="38"/>
  <c r="H100" i="38"/>
  <c r="H84" i="38"/>
  <c r="F78" i="38"/>
  <c r="H68" i="38"/>
  <c r="F46" i="38"/>
  <c r="E107" i="38"/>
  <c r="E97" i="38"/>
  <c r="E87" i="38"/>
  <c r="E75" i="38"/>
  <c r="E65" i="38"/>
  <c r="E55" i="38"/>
  <c r="E42" i="38"/>
  <c r="J109" i="38"/>
  <c r="F107" i="38"/>
  <c r="G104" i="38"/>
  <c r="J101" i="38"/>
  <c r="I98" i="38"/>
  <c r="H95" i="38"/>
  <c r="G92" i="38"/>
  <c r="F89" i="38"/>
  <c r="J85" i="38"/>
  <c r="I82" i="38"/>
  <c r="H79" i="38"/>
  <c r="G76" i="38"/>
  <c r="F73" i="38"/>
  <c r="J69" i="38"/>
  <c r="I66" i="38"/>
  <c r="H63" i="38"/>
  <c r="G60" i="38"/>
  <c r="F57" i="38"/>
  <c r="J53" i="38"/>
  <c r="I50" i="38"/>
  <c r="H47" i="38"/>
  <c r="F41" i="38"/>
  <c r="E50" i="38"/>
  <c r="J105" i="38"/>
  <c r="G81" i="38"/>
  <c r="J58" i="38"/>
  <c r="E106" i="38"/>
  <c r="E96" i="38"/>
  <c r="E84" i="38"/>
  <c r="E74" i="38"/>
  <c r="E64" i="38"/>
  <c r="E52" i="38"/>
  <c r="E41" i="38"/>
  <c r="F109" i="38"/>
  <c r="J106" i="38"/>
  <c r="F104" i="38"/>
  <c r="F101" i="38"/>
  <c r="J97" i="38"/>
  <c r="I94" i="38"/>
  <c r="H91" i="38"/>
  <c r="G88" i="38"/>
  <c r="F85" i="38"/>
  <c r="J81" i="38"/>
  <c r="I78" i="38"/>
  <c r="H75" i="38"/>
  <c r="G72" i="38"/>
  <c r="F69" i="38"/>
  <c r="J65" i="38"/>
  <c r="I62" i="38"/>
  <c r="H59" i="38"/>
  <c r="G56" i="38"/>
  <c r="F53" i="38"/>
  <c r="J49" i="38"/>
  <c r="I46" i="38"/>
  <c r="H39" i="38"/>
  <c r="E72" i="38"/>
  <c r="I108" i="38"/>
  <c r="J90" i="38"/>
  <c r="J74" i="38"/>
  <c r="G49" i="38"/>
  <c r="E103" i="38"/>
  <c r="E91" i="38"/>
  <c r="E81" i="38"/>
  <c r="E71" i="38"/>
  <c r="E59" i="38"/>
  <c r="E49" i="38"/>
  <c r="I110" i="38"/>
  <c r="H108" i="38"/>
  <c r="I105" i="38"/>
  <c r="H103" i="38"/>
  <c r="G100" i="38"/>
  <c r="F97" i="38"/>
  <c r="J93" i="38"/>
  <c r="I90" i="38"/>
  <c r="H87" i="38"/>
  <c r="G84" i="38"/>
  <c r="F81" i="38"/>
  <c r="J77" i="38"/>
  <c r="I74" i="38"/>
  <c r="H71" i="38"/>
  <c r="G68" i="38"/>
  <c r="F65" i="38"/>
  <c r="J61" i="38"/>
  <c r="I58" i="38"/>
  <c r="H55" i="38"/>
  <c r="G52" i="38"/>
  <c r="F49" i="38"/>
  <c r="J45" i="38"/>
  <c r="E60" i="38"/>
  <c r="F94" i="38"/>
  <c r="F62" i="38"/>
  <c r="E100" i="38"/>
  <c r="E90" i="38"/>
  <c r="E80" i="38"/>
  <c r="E68" i="38"/>
  <c r="E58" i="38"/>
  <c r="E48" i="38"/>
  <c r="H110" i="38"/>
  <c r="G108" i="38"/>
  <c r="H105" i="38"/>
  <c r="I102" i="38"/>
  <c r="H99" i="38"/>
  <c r="G96" i="38"/>
  <c r="F93" i="38"/>
  <c r="J89" i="38"/>
  <c r="I86" i="38"/>
  <c r="H83" i="38"/>
  <c r="G80" i="38"/>
  <c r="F77" i="38"/>
  <c r="J73" i="38"/>
  <c r="I70" i="38"/>
  <c r="H67" i="38"/>
  <c r="G64" i="38"/>
  <c r="F61" i="38"/>
  <c r="J57" i="38"/>
  <c r="I54" i="38"/>
  <c r="H51" i="38"/>
  <c r="G48" i="38"/>
  <c r="J44" i="38"/>
  <c r="E82" i="38"/>
  <c r="G97" i="38"/>
  <c r="I55" i="38"/>
  <c r="E99" i="38"/>
  <c r="E89" i="38"/>
  <c r="E79" i="38"/>
  <c r="E67" i="38"/>
  <c r="E57" i="38"/>
  <c r="E44" i="38"/>
  <c r="G110" i="38"/>
  <c r="H107" i="38"/>
  <c r="G105" i="38"/>
  <c r="H102" i="38"/>
  <c r="G99" i="38"/>
  <c r="F96" i="38"/>
  <c r="J92" i="38"/>
  <c r="I89" i="38"/>
  <c r="H86" i="38"/>
  <c r="G83" i="38"/>
  <c r="F80" i="38"/>
  <c r="J76" i="38"/>
  <c r="I73" i="38"/>
  <c r="H70" i="38"/>
  <c r="G67" i="38"/>
  <c r="F64" i="38"/>
  <c r="J60" i="38"/>
  <c r="I57" i="38"/>
  <c r="H54" i="38"/>
  <c r="G51" i="38"/>
  <c r="F48" i="38"/>
  <c r="G44" i="38"/>
  <c r="E104" i="38"/>
  <c r="I103" i="38"/>
  <c r="I87" i="38"/>
  <c r="I71" i="38"/>
  <c r="G65" i="38"/>
  <c r="E108" i="38"/>
  <c r="E98" i="38"/>
  <c r="E88" i="38"/>
  <c r="E76" i="38"/>
  <c r="E66" i="38"/>
  <c r="E56" i="38"/>
  <c r="E43" i="38"/>
  <c r="F110" i="38"/>
  <c r="G107" i="38"/>
  <c r="F105" i="38"/>
  <c r="F102" i="38"/>
  <c r="J98" i="38"/>
  <c r="I95" i="38"/>
  <c r="H92" i="38"/>
  <c r="G89" i="38"/>
  <c r="F86" i="38"/>
  <c r="J82" i="38"/>
  <c r="I79" i="38"/>
  <c r="H76" i="38"/>
  <c r="G73" i="38"/>
  <c r="F70" i="38"/>
  <c r="J66" i="38"/>
  <c r="I63" i="38"/>
  <c r="H60" i="38"/>
  <c r="G57" i="38"/>
  <c r="F54" i="38"/>
  <c r="J50" i="38"/>
  <c r="I47" i="38"/>
  <c r="I39" i="38"/>
  <c r="F108" i="38"/>
  <c r="G103" i="38"/>
  <c r="H98" i="38"/>
  <c r="I93" i="38"/>
  <c r="F92" i="38"/>
  <c r="H90" i="38"/>
  <c r="J88" i="38"/>
  <c r="G87" i="38"/>
  <c r="I85" i="38"/>
  <c r="F84" i="38"/>
  <c r="H82" i="38"/>
  <c r="J80" i="38"/>
  <c r="G79" i="38"/>
  <c r="I77" i="38"/>
  <c r="F76" i="38"/>
  <c r="H74" i="38"/>
  <c r="J72" i="38"/>
  <c r="G71" i="38"/>
  <c r="I69" i="38"/>
  <c r="F68" i="38"/>
  <c r="H66" i="38"/>
  <c r="J64" i="38"/>
  <c r="G63" i="38"/>
  <c r="I61" i="38"/>
  <c r="F60" i="38"/>
  <c r="H58" i="38"/>
  <c r="J56" i="38"/>
  <c r="G55" i="38"/>
  <c r="I53" i="38"/>
  <c r="F52" i="38"/>
  <c r="H50" i="38"/>
  <c r="J48" i="38"/>
  <c r="G47" i="38"/>
  <c r="I45" i="38"/>
  <c r="F44" i="38"/>
  <c r="H42" i="38"/>
  <c r="J40" i="38"/>
  <c r="G39" i="38"/>
  <c r="E39" i="38"/>
  <c r="H106" i="38"/>
  <c r="I101" i="38"/>
  <c r="G95" i="38"/>
  <c r="E110" i="38"/>
  <c r="E102" i="38"/>
  <c r="E94" i="38"/>
  <c r="E86" i="38"/>
  <c r="E78" i="38"/>
  <c r="E70" i="38"/>
  <c r="E62" i="38"/>
  <c r="E54" i="38"/>
  <c r="E46" i="38"/>
  <c r="H109" i="38"/>
  <c r="J107" i="38"/>
  <c r="G106" i="38"/>
  <c r="I104" i="38"/>
  <c r="F103" i="38"/>
  <c r="H101" i="38"/>
  <c r="J99" i="38"/>
  <c r="G98" i="38"/>
  <c r="I96" i="38"/>
  <c r="F95" i="38"/>
  <c r="H93" i="38"/>
  <c r="J91" i="38"/>
  <c r="G90" i="38"/>
  <c r="I88" i="38"/>
  <c r="F87" i="38"/>
  <c r="H85" i="38"/>
  <c r="J83" i="38"/>
  <c r="G82" i="38"/>
  <c r="I80" i="38"/>
  <c r="F79" i="38"/>
  <c r="H77" i="38"/>
  <c r="J75" i="38"/>
  <c r="G74" i="38"/>
  <c r="I72" i="38"/>
  <c r="F71" i="38"/>
  <c r="H69" i="38"/>
  <c r="J67" i="38"/>
  <c r="G66" i="38"/>
  <c r="I64" i="38"/>
  <c r="F63" i="38"/>
  <c r="H61" i="38"/>
  <c r="J59" i="38"/>
  <c r="G58" i="38"/>
  <c r="I56" i="38"/>
  <c r="F55" i="38"/>
  <c r="H53" i="38"/>
  <c r="J51" i="38"/>
  <c r="G50" i="38"/>
  <c r="I48" i="38"/>
  <c r="F47" i="38"/>
  <c r="H45" i="38"/>
  <c r="J43" i="38"/>
  <c r="G42" i="38"/>
  <c r="I40" i="38"/>
  <c r="F39" i="38"/>
  <c r="E47" i="38"/>
  <c r="I109" i="38"/>
  <c r="J104" i="38"/>
  <c r="F100" i="38"/>
  <c r="J96" i="38"/>
  <c r="E109" i="38"/>
  <c r="E101" i="38"/>
  <c r="E93" i="38"/>
  <c r="E85" i="38"/>
  <c r="E77" i="38"/>
  <c r="E69" i="38"/>
  <c r="E61" i="38"/>
  <c r="E53" i="38"/>
  <c r="E45" i="38"/>
  <c r="J110" i="38"/>
  <c r="G109" i="38"/>
  <c r="I107" i="38"/>
  <c r="F106" i="38"/>
  <c r="H104" i="38"/>
  <c r="J102" i="38"/>
  <c r="G101" i="38"/>
  <c r="I99" i="38"/>
  <c r="F98" i="38"/>
  <c r="H96" i="38"/>
  <c r="J94" i="38"/>
  <c r="G93" i="38"/>
  <c r="I91" i="38"/>
  <c r="F90" i="38"/>
  <c r="H88" i="38"/>
  <c r="J86" i="38"/>
  <c r="G85" i="38"/>
  <c r="I83" i="38"/>
  <c r="F82" i="38"/>
  <c r="H80" i="38"/>
  <c r="J78" i="38"/>
  <c r="G77" i="38"/>
  <c r="I75" i="38"/>
  <c r="F74" i="38"/>
  <c r="H72" i="38"/>
  <c r="J70" i="38"/>
  <c r="G69" i="38"/>
  <c r="I67" i="38"/>
  <c r="F66" i="38"/>
  <c r="H64" i="38"/>
  <c r="J62" i="38"/>
  <c r="G61" i="38"/>
  <c r="I59" i="38"/>
  <c r="F58" i="38"/>
  <c r="H56" i="38"/>
  <c r="J54" i="38"/>
  <c r="G53" i="38"/>
  <c r="I51" i="38"/>
  <c r="F50" i="38"/>
  <c r="H48" i="38"/>
  <c r="J46" i="38"/>
  <c r="G45" i="38"/>
  <c r="I43" i="38"/>
  <c r="F42" i="38"/>
  <c r="H40" i="38"/>
  <c r="F45" i="38"/>
  <c r="H43" i="38"/>
  <c r="J41" i="38"/>
  <c r="G40" i="38"/>
  <c r="G43" i="38"/>
  <c r="I41" i="38"/>
  <c r="F40" i="38"/>
  <c r="G102" i="38"/>
  <c r="I100" i="38"/>
  <c r="F99" i="38"/>
  <c r="H97" i="38"/>
  <c r="J95" i="38"/>
  <c r="G94" i="38"/>
  <c r="I92" i="38"/>
  <c r="F91" i="38"/>
  <c r="H89" i="38"/>
  <c r="J87" i="38"/>
  <c r="G86" i="38"/>
  <c r="I84" i="38"/>
  <c r="F83" i="38"/>
  <c r="H81" i="38"/>
  <c r="J79" i="38"/>
  <c r="G78" i="38"/>
  <c r="I76" i="38"/>
  <c r="F75" i="38"/>
  <c r="H73" i="38"/>
  <c r="J71" i="38"/>
  <c r="G70" i="38"/>
  <c r="I68" i="38"/>
  <c r="F67" i="38"/>
  <c r="H65" i="38"/>
  <c r="J63" i="38"/>
  <c r="G62" i="38"/>
  <c r="I60" i="38"/>
  <c r="F59" i="38"/>
  <c r="H57" i="38"/>
  <c r="J55" i="38"/>
  <c r="G54" i="38"/>
  <c r="I52" i="38"/>
  <c r="F51" i="38"/>
  <c r="H49" i="38"/>
  <c r="J47" i="38"/>
  <c r="G46" i="38"/>
  <c r="I44" i="38"/>
  <c r="F43" i="38"/>
  <c r="H41" i="38"/>
  <c r="J39" i="38"/>
  <c r="H44" i="38"/>
  <c r="J42" i="38"/>
  <c r="G41" i="38"/>
  <c r="C28" i="40"/>
  <c r="D28" i="40"/>
  <c r="E28" i="40"/>
  <c r="B28" i="40" s="1"/>
  <c r="F28" i="40"/>
  <c r="C29" i="40"/>
  <c r="A29" i="40" s="1"/>
  <c r="D29" i="40"/>
  <c r="E29" i="40"/>
  <c r="F29" i="40"/>
  <c r="C30" i="40"/>
  <c r="D30" i="40"/>
  <c r="E30" i="40"/>
  <c r="B30" i="40" s="1"/>
  <c r="F30" i="40"/>
  <c r="A31" i="40"/>
  <c r="C31" i="40"/>
  <c r="D31" i="40"/>
  <c r="E31" i="40"/>
  <c r="F31" i="40"/>
  <c r="C32" i="40"/>
  <c r="D32" i="40"/>
  <c r="E32" i="40"/>
  <c r="F32" i="40"/>
  <c r="C33" i="40"/>
  <c r="D33" i="40"/>
  <c r="E33" i="40"/>
  <c r="B33" i="40" s="1"/>
  <c r="F33" i="40"/>
  <c r="C34" i="40"/>
  <c r="A34" i="40" s="1"/>
  <c r="D34" i="40"/>
  <c r="E34" i="40"/>
  <c r="B34" i="40" s="1"/>
  <c r="F34" i="40"/>
  <c r="C35" i="40"/>
  <c r="A35" i="40" s="1"/>
  <c r="D35" i="40"/>
  <c r="E35" i="40"/>
  <c r="B35" i="40" s="1"/>
  <c r="F35" i="40"/>
  <c r="C36" i="40"/>
  <c r="D36" i="40"/>
  <c r="E36" i="40"/>
  <c r="F36" i="40"/>
  <c r="B37" i="40"/>
  <c r="C37" i="40"/>
  <c r="A37" i="40" s="1"/>
  <c r="D37" i="40"/>
  <c r="E37" i="40"/>
  <c r="F37" i="40"/>
  <c r="C38" i="40"/>
  <c r="A38" i="40" s="1"/>
  <c r="D38" i="40"/>
  <c r="E38" i="40"/>
  <c r="F38" i="40"/>
  <c r="C39" i="40"/>
  <c r="A39" i="40" s="1"/>
  <c r="D39" i="40"/>
  <c r="E39" i="40"/>
  <c r="B39" i="40" s="1"/>
  <c r="F39" i="40"/>
  <c r="C40" i="40"/>
  <c r="D40" i="40"/>
  <c r="E40" i="40"/>
  <c r="F40" i="40"/>
  <c r="C41" i="40"/>
  <c r="D41" i="40"/>
  <c r="A41" i="40" s="1"/>
  <c r="E41" i="40"/>
  <c r="B41" i="40" s="1"/>
  <c r="F41" i="40"/>
  <c r="C42" i="40"/>
  <c r="A42" i="40" s="1"/>
  <c r="D42" i="40"/>
  <c r="E42" i="40"/>
  <c r="B42" i="40" s="1"/>
  <c r="F42" i="40"/>
  <c r="A43" i="40"/>
  <c r="C43" i="40"/>
  <c r="D43" i="40"/>
  <c r="E43" i="40"/>
  <c r="B43" i="40" s="1"/>
  <c r="F43" i="40"/>
  <c r="C44" i="40"/>
  <c r="D44" i="40"/>
  <c r="E44" i="40"/>
  <c r="F44" i="40"/>
  <c r="C45" i="40"/>
  <c r="A45" i="40" s="1"/>
  <c r="D45" i="40"/>
  <c r="E45" i="40"/>
  <c r="F45" i="40"/>
  <c r="B45" i="40" s="1"/>
  <c r="C46" i="40"/>
  <c r="A46" i="40" s="1"/>
  <c r="D46" i="40"/>
  <c r="E46" i="40"/>
  <c r="B46" i="40" s="1"/>
  <c r="F46" i="40"/>
  <c r="A47" i="40"/>
  <c r="C47" i="40"/>
  <c r="D47" i="40"/>
  <c r="E47" i="40"/>
  <c r="B47" i="40" s="1"/>
  <c r="F47" i="40"/>
  <c r="C48" i="40"/>
  <c r="A48" i="40" s="1"/>
  <c r="D48" i="40"/>
  <c r="E48" i="40"/>
  <c r="F48" i="40"/>
  <c r="B49" i="40"/>
  <c r="C49" i="40"/>
  <c r="A49" i="40" s="1"/>
  <c r="D49" i="40"/>
  <c r="E49" i="40"/>
  <c r="F49" i="40"/>
  <c r="C50" i="40"/>
  <c r="A50" i="40" s="1"/>
  <c r="D50" i="40"/>
  <c r="E50" i="40"/>
  <c r="B50" i="40" s="1"/>
  <c r="F50" i="40"/>
  <c r="C51" i="40"/>
  <c r="A51" i="40" s="1"/>
  <c r="D51" i="40"/>
  <c r="E51" i="40"/>
  <c r="B51" i="40" s="1"/>
  <c r="F51" i="40"/>
  <c r="C52" i="40"/>
  <c r="D52" i="40"/>
  <c r="E52" i="40"/>
  <c r="F52" i="40"/>
  <c r="B53" i="40"/>
  <c r="C53" i="40"/>
  <c r="A53" i="40" s="1"/>
  <c r="D53" i="40"/>
  <c r="E53" i="40"/>
  <c r="F53" i="40"/>
  <c r="C54" i="40"/>
  <c r="A54" i="40" s="1"/>
  <c r="D54" i="40"/>
  <c r="E54" i="40"/>
  <c r="B54" i="40" s="1"/>
  <c r="F54" i="40"/>
  <c r="C55" i="40"/>
  <c r="A55" i="40" s="1"/>
  <c r="D55" i="40"/>
  <c r="E55" i="40"/>
  <c r="B55" i="40" s="1"/>
  <c r="F55" i="40"/>
  <c r="C56" i="40"/>
  <c r="D56" i="40"/>
  <c r="E56" i="40"/>
  <c r="F56" i="40"/>
  <c r="C57" i="40"/>
  <c r="D57" i="40"/>
  <c r="A57" i="40" s="1"/>
  <c r="E57" i="40"/>
  <c r="F57" i="40"/>
  <c r="B57" i="40" s="1"/>
  <c r="C58" i="40"/>
  <c r="A58" i="40" s="1"/>
  <c r="D58" i="40"/>
  <c r="E58" i="40"/>
  <c r="B58" i="40" s="1"/>
  <c r="F58" i="40"/>
  <c r="A59" i="40"/>
  <c r="C59" i="40"/>
  <c r="D59" i="40"/>
  <c r="E59" i="40"/>
  <c r="B59" i="40" s="1"/>
  <c r="F59" i="40"/>
  <c r="C60" i="40"/>
  <c r="D60" i="40"/>
  <c r="E60" i="40"/>
  <c r="F60" i="40"/>
  <c r="C61" i="40"/>
  <c r="A61" i="40" s="1"/>
  <c r="D61" i="40"/>
  <c r="E61" i="40"/>
  <c r="F61" i="40"/>
  <c r="B61" i="40" s="1"/>
  <c r="C62" i="40"/>
  <c r="D62" i="40"/>
  <c r="E62" i="40"/>
  <c r="F62" i="40"/>
  <c r="B63" i="40"/>
  <c r="C63" i="40"/>
  <c r="A63" i="40" s="1"/>
  <c r="D63" i="40"/>
  <c r="E63" i="40"/>
  <c r="F63" i="40"/>
  <c r="C64" i="40"/>
  <c r="D64" i="40"/>
  <c r="E64" i="40"/>
  <c r="F64" i="40"/>
  <c r="C65" i="40"/>
  <c r="D65" i="40"/>
  <c r="A65" i="40" s="1"/>
  <c r="E65" i="40"/>
  <c r="F65" i="40"/>
  <c r="B65" i="40" s="1"/>
  <c r="C66" i="40"/>
  <c r="D66" i="40"/>
  <c r="E66" i="40"/>
  <c r="F66" i="40"/>
  <c r="B67" i="40"/>
  <c r="C67" i="40"/>
  <c r="A67" i="40" s="1"/>
  <c r="D67" i="40"/>
  <c r="E67" i="40"/>
  <c r="F67" i="40"/>
  <c r="C68" i="40"/>
  <c r="D68" i="40"/>
  <c r="E68" i="40"/>
  <c r="F68" i="40"/>
  <c r="C69" i="40"/>
  <c r="A69" i="40" s="1"/>
  <c r="D69" i="40"/>
  <c r="E69" i="40"/>
  <c r="F69" i="40"/>
  <c r="B69" i="40" s="1"/>
  <c r="C70" i="40"/>
  <c r="D70" i="40"/>
  <c r="E70" i="40"/>
  <c r="F70" i="40"/>
  <c r="B71" i="40"/>
  <c r="C71" i="40"/>
  <c r="A71" i="40" s="1"/>
  <c r="D71" i="40"/>
  <c r="E71" i="40"/>
  <c r="F71" i="40"/>
  <c r="C72" i="40"/>
  <c r="D72" i="40"/>
  <c r="E72" i="40"/>
  <c r="B72" i="40" s="1"/>
  <c r="F72" i="40"/>
  <c r="C73" i="40"/>
  <c r="D73" i="40"/>
  <c r="A73" i="40" s="1"/>
  <c r="E73" i="40"/>
  <c r="F73" i="40"/>
  <c r="B73" i="40" s="1"/>
  <c r="C74" i="40"/>
  <c r="D74" i="40"/>
  <c r="E74" i="40"/>
  <c r="F74" i="40"/>
  <c r="B75" i="40"/>
  <c r="C75" i="40"/>
  <c r="A75" i="40" s="1"/>
  <c r="D75" i="40"/>
  <c r="E75" i="40"/>
  <c r="F75" i="40"/>
  <c r="C76" i="40"/>
  <c r="D76" i="40"/>
  <c r="E76" i="40"/>
  <c r="B76" i="40" s="1"/>
  <c r="F76" i="40"/>
  <c r="C77" i="40"/>
  <c r="D77" i="40"/>
  <c r="A77" i="40" s="1"/>
  <c r="E77" i="40"/>
  <c r="F77" i="40"/>
  <c r="B77" i="40" s="1"/>
  <c r="C78" i="40"/>
  <c r="D78" i="40"/>
  <c r="E78" i="40"/>
  <c r="F78" i="40"/>
  <c r="B79" i="40"/>
  <c r="C79" i="40"/>
  <c r="A79" i="40" s="1"/>
  <c r="D79" i="40"/>
  <c r="E79" i="40"/>
  <c r="F79" i="40"/>
  <c r="C80" i="40"/>
  <c r="D80" i="40"/>
  <c r="E80" i="40"/>
  <c r="B80" i="40" s="1"/>
  <c r="F80" i="40"/>
  <c r="C81" i="40"/>
  <c r="D81" i="40"/>
  <c r="A81" i="40" s="1"/>
  <c r="E81" i="40"/>
  <c r="F81" i="40"/>
  <c r="B81" i="40" s="1"/>
  <c r="C82" i="40"/>
  <c r="D82" i="40"/>
  <c r="E82" i="40"/>
  <c r="B82" i="40" s="1"/>
  <c r="F82" i="40"/>
  <c r="A83" i="40"/>
  <c r="C83" i="40"/>
  <c r="D83" i="40"/>
  <c r="E83" i="40"/>
  <c r="F83" i="40"/>
  <c r="B83" i="40" s="1"/>
  <c r="C84" i="40"/>
  <c r="D84" i="40"/>
  <c r="E84" i="40"/>
  <c r="F84" i="40"/>
  <c r="C85" i="40"/>
  <c r="D85" i="40"/>
  <c r="A85" i="40" s="1"/>
  <c r="E85" i="40"/>
  <c r="B85" i="40" s="1"/>
  <c r="F85" i="40"/>
  <c r="C86" i="40"/>
  <c r="A86" i="40" s="1"/>
  <c r="D86" i="40"/>
  <c r="E86" i="40"/>
  <c r="F86" i="40"/>
  <c r="B87" i="40"/>
  <c r="C87" i="40"/>
  <c r="A87" i="40" s="1"/>
  <c r="D87" i="40"/>
  <c r="E87" i="40"/>
  <c r="F87" i="40"/>
  <c r="C88" i="40"/>
  <c r="D88" i="40"/>
  <c r="E88" i="40"/>
  <c r="F88" i="40"/>
  <c r="C89" i="40"/>
  <c r="A89" i="40" s="1"/>
  <c r="D89" i="40"/>
  <c r="E89" i="40"/>
  <c r="B89" i="40" s="1"/>
  <c r="F89" i="40"/>
  <c r="C90" i="40"/>
  <c r="A90" i="40" s="1"/>
  <c r="D90" i="40"/>
  <c r="E90" i="40"/>
  <c r="B90" i="40" s="1"/>
  <c r="F90" i="40"/>
  <c r="B91" i="40"/>
  <c r="C91" i="40"/>
  <c r="A91" i="40" s="1"/>
  <c r="D91" i="40"/>
  <c r="E91" i="40"/>
  <c r="F91" i="40"/>
  <c r="C92" i="40"/>
  <c r="A92" i="40" s="1"/>
  <c r="D92" i="40"/>
  <c r="E92" i="40"/>
  <c r="B92" i="40" s="1"/>
  <c r="F92" i="40"/>
  <c r="C93" i="40"/>
  <c r="A93" i="40" s="1"/>
  <c r="D93" i="40"/>
  <c r="E93" i="40"/>
  <c r="F93" i="40"/>
  <c r="B93" i="40" s="1"/>
  <c r="C94" i="40"/>
  <c r="D94" i="40"/>
  <c r="E94" i="40"/>
  <c r="F94" i="40"/>
  <c r="B95" i="40"/>
  <c r="C95" i="40"/>
  <c r="A95" i="40" s="1"/>
  <c r="D95" i="40"/>
  <c r="E95" i="40"/>
  <c r="F95" i="40"/>
  <c r="C96" i="40"/>
  <c r="D96" i="40"/>
  <c r="E96" i="40"/>
  <c r="F96" i="40"/>
  <c r="C97" i="40"/>
  <c r="A97" i="40" s="1"/>
  <c r="D97" i="40"/>
  <c r="E97" i="40"/>
  <c r="B97" i="40" s="1"/>
  <c r="F97" i="40"/>
  <c r="C98" i="40"/>
  <c r="A98" i="40" s="1"/>
  <c r="D98" i="40"/>
  <c r="E98" i="40"/>
  <c r="F98" i="40"/>
  <c r="C99" i="40"/>
  <c r="A99" i="40" s="1"/>
  <c r="D99" i="40"/>
  <c r="E99" i="40"/>
  <c r="B99" i="40" s="1"/>
  <c r="F99" i="40"/>
  <c r="B33" i="36"/>
  <c r="B34" i="36"/>
  <c r="B35" i="36"/>
  <c r="B36" i="36"/>
  <c r="B37" i="36"/>
  <c r="B38" i="36"/>
  <c r="B39" i="36"/>
  <c r="B40" i="36"/>
  <c r="B41" i="36"/>
  <c r="B42" i="36"/>
  <c r="B43" i="36"/>
  <c r="B44" i="36"/>
  <c r="B45" i="36"/>
  <c r="B46" i="36"/>
  <c r="B47" i="36"/>
  <c r="B48" i="36"/>
  <c r="B49" i="36"/>
  <c r="B50" i="36"/>
  <c r="B51" i="36"/>
  <c r="B52" i="36"/>
  <c r="B53" i="36"/>
  <c r="B54" i="36"/>
  <c r="B55" i="36"/>
  <c r="B56" i="36"/>
  <c r="B57" i="36"/>
  <c r="B58" i="36"/>
  <c r="B59" i="36"/>
  <c r="B60" i="36"/>
  <c r="B61" i="36"/>
  <c r="B62" i="36"/>
  <c r="B63" i="36"/>
  <c r="B64" i="36"/>
  <c r="B65" i="36"/>
  <c r="B66" i="36"/>
  <c r="B67" i="36"/>
  <c r="B68" i="36"/>
  <c r="B69" i="36"/>
  <c r="B70" i="36"/>
  <c r="B71" i="36"/>
  <c r="B72" i="36"/>
  <c r="B73" i="36"/>
  <c r="B74" i="36"/>
  <c r="B75" i="36"/>
  <c r="B76" i="36"/>
  <c r="B77" i="36"/>
  <c r="B78" i="36"/>
  <c r="B79" i="36"/>
  <c r="B80" i="36"/>
  <c r="B81" i="36"/>
  <c r="B82" i="36"/>
  <c r="B83" i="36"/>
  <c r="B84" i="36"/>
  <c r="B85" i="36"/>
  <c r="B86" i="36"/>
  <c r="B87" i="36"/>
  <c r="B88" i="36"/>
  <c r="B89" i="36"/>
  <c r="B90" i="36"/>
  <c r="B91" i="36"/>
  <c r="B92" i="36"/>
  <c r="B93" i="36"/>
  <c r="B94" i="36"/>
  <c r="B95" i="36"/>
  <c r="B96" i="36"/>
  <c r="B97" i="36"/>
  <c r="B98" i="36"/>
  <c r="B99" i="36"/>
  <c r="B100" i="36"/>
  <c r="B32" i="36"/>
  <c r="H14" i="38"/>
  <c r="G31" i="36"/>
  <c r="H31" i="36" s="1"/>
  <c r="I31" i="36" s="1"/>
  <c r="J31" i="36" s="1"/>
  <c r="K31" i="36" s="1"/>
  <c r="L31" i="36" s="1"/>
  <c r="G30" i="36"/>
  <c r="H30" i="36" s="1"/>
  <c r="I30" i="36" s="1"/>
  <c r="J30" i="36" s="1"/>
  <c r="K30" i="36" s="1"/>
  <c r="L30" i="36" s="1"/>
  <c r="G29" i="36"/>
  <c r="H29" i="36" s="1"/>
  <c r="I29" i="36" s="1"/>
  <c r="J29" i="36" s="1"/>
  <c r="K29" i="36" s="1"/>
  <c r="L29" i="36" s="1"/>
  <c r="G28" i="36"/>
  <c r="H28" i="36" s="1"/>
  <c r="I28" i="36" s="1"/>
  <c r="J28" i="36" s="1"/>
  <c r="K28" i="36" s="1"/>
  <c r="L28" i="36" s="1"/>
  <c r="G27" i="36"/>
  <c r="H27" i="36" s="1"/>
  <c r="I27" i="36" s="1"/>
  <c r="J27" i="36" s="1"/>
  <c r="K27" i="36" s="1"/>
  <c r="L27" i="36" s="1"/>
  <c r="G18" i="36"/>
  <c r="H18" i="36" s="1"/>
  <c r="I18" i="36" s="1"/>
  <c r="J18" i="36" s="1"/>
  <c r="K18" i="36" s="1"/>
  <c r="L18" i="36" s="1"/>
  <c r="G19" i="36"/>
  <c r="H19" i="36" s="1"/>
  <c r="I19" i="36" s="1"/>
  <c r="J19" i="36" s="1"/>
  <c r="K19" i="36" s="1"/>
  <c r="L19" i="36" s="1"/>
  <c r="G20" i="36"/>
  <c r="H20" i="36" s="1"/>
  <c r="I20" i="36" s="1"/>
  <c r="J20" i="36" s="1"/>
  <c r="K20" i="36" s="1"/>
  <c r="L20" i="36" s="1"/>
  <c r="G21" i="36"/>
  <c r="H21" i="36" s="1"/>
  <c r="I21" i="36" s="1"/>
  <c r="J21" i="36" s="1"/>
  <c r="K21" i="36" s="1"/>
  <c r="L21" i="36" s="1"/>
  <c r="G17" i="36"/>
  <c r="H17" i="36" s="1"/>
  <c r="I17" i="36" s="1"/>
  <c r="J17" i="36" s="1"/>
  <c r="K17" i="36" s="1"/>
  <c r="L17" i="36" s="1"/>
  <c r="H26" i="36"/>
  <c r="I26" i="36" s="1"/>
  <c r="J26" i="36" s="1"/>
  <c r="K26" i="36" s="1"/>
  <c r="L26" i="36" s="1"/>
  <c r="H25" i="36"/>
  <c r="I25" i="36" s="1"/>
  <c r="J25" i="36" s="1"/>
  <c r="K25" i="36" s="1"/>
  <c r="L25" i="36" s="1"/>
  <c r="H24" i="36"/>
  <c r="I24" i="36" s="1"/>
  <c r="J24" i="36" s="1"/>
  <c r="K24" i="36" s="1"/>
  <c r="L24" i="36" s="1"/>
  <c r="H23" i="36"/>
  <c r="I23" i="36" s="1"/>
  <c r="J23" i="36" s="1"/>
  <c r="K23" i="36" s="1"/>
  <c r="L23" i="36" s="1"/>
  <c r="H22" i="36"/>
  <c r="I22" i="36" s="1"/>
  <c r="J22" i="36" s="1"/>
  <c r="K22" i="36" s="1"/>
  <c r="L22" i="36" s="1"/>
  <c r="H16" i="36"/>
  <c r="I16" i="36" s="1"/>
  <c r="J16" i="36" s="1"/>
  <c r="K16" i="36" s="1"/>
  <c r="L16" i="36" s="1"/>
  <c r="H15" i="36"/>
  <c r="I15" i="36" s="1"/>
  <c r="J15" i="36" s="1"/>
  <c r="K15" i="36" s="1"/>
  <c r="L15" i="36" s="1"/>
  <c r="H14" i="36"/>
  <c r="I14" i="36" s="1"/>
  <c r="J14" i="36" s="1"/>
  <c r="K14" i="36" s="1"/>
  <c r="L14" i="36" s="1"/>
  <c r="H13" i="36"/>
  <c r="I13" i="36" s="1"/>
  <c r="J13" i="36" s="1"/>
  <c r="K13" i="36" s="1"/>
  <c r="L13" i="36" s="1"/>
  <c r="H12" i="36"/>
  <c r="I12" i="36" s="1"/>
  <c r="J12" i="36" s="1"/>
  <c r="K12" i="36" s="1"/>
  <c r="L12" i="36" s="1"/>
  <c r="F18" i="40"/>
  <c r="B13" i="36"/>
  <c r="B14" i="36"/>
  <c r="B15" i="36"/>
  <c r="B16" i="36"/>
  <c r="B17" i="36"/>
  <c r="B18" i="36"/>
  <c r="B19" i="36"/>
  <c r="B20" i="36"/>
  <c r="B21" i="36"/>
  <c r="B22" i="36"/>
  <c r="B23" i="36"/>
  <c r="B24" i="36"/>
  <c r="B25" i="36"/>
  <c r="B26" i="36"/>
  <c r="B27" i="36"/>
  <c r="B28" i="36"/>
  <c r="B29" i="36"/>
  <c r="B30" i="36"/>
  <c r="B31" i="36"/>
  <c r="B12" i="36"/>
  <c r="F27" i="40"/>
  <c r="F26" i="40"/>
  <c r="F25" i="40"/>
  <c r="F24" i="40"/>
  <c r="F23" i="40"/>
  <c r="F22" i="40"/>
  <c r="F21" i="40"/>
  <c r="F20" i="40"/>
  <c r="F19" i="40"/>
  <c r="F17" i="40"/>
  <c r="F16" i="40"/>
  <c r="F15" i="40"/>
  <c r="F14" i="40"/>
  <c r="F13" i="40"/>
  <c r="F12" i="40"/>
  <c r="F11" i="40"/>
  <c r="F10" i="40"/>
  <c r="F9" i="40"/>
  <c r="F8" i="40"/>
  <c r="F7" i="40"/>
  <c r="E27" i="40"/>
  <c r="E26" i="40"/>
  <c r="E25" i="40"/>
  <c r="E24" i="40"/>
  <c r="E23" i="40"/>
  <c r="E22" i="40"/>
  <c r="E21" i="40"/>
  <c r="E20" i="40"/>
  <c r="E19" i="40"/>
  <c r="E18" i="40"/>
  <c r="E17" i="40"/>
  <c r="E16" i="40"/>
  <c r="E15" i="40"/>
  <c r="E14" i="40"/>
  <c r="E13" i="40"/>
  <c r="E12" i="40"/>
  <c r="E11" i="40"/>
  <c r="E10" i="40"/>
  <c r="E9" i="40"/>
  <c r="B9" i="40" s="1"/>
  <c r="E8" i="40"/>
  <c r="E7" i="40"/>
  <c r="D8" i="40"/>
  <c r="D9" i="40"/>
  <c r="D10" i="40"/>
  <c r="D11" i="40"/>
  <c r="D12" i="40"/>
  <c r="D13" i="40"/>
  <c r="D14" i="40"/>
  <c r="D15" i="40"/>
  <c r="D16" i="40"/>
  <c r="D17" i="40"/>
  <c r="D18" i="40"/>
  <c r="D19" i="40"/>
  <c r="D20" i="40"/>
  <c r="D21" i="40"/>
  <c r="D22" i="40"/>
  <c r="D23" i="40"/>
  <c r="D24" i="40"/>
  <c r="D25" i="40"/>
  <c r="D26" i="40"/>
  <c r="D27" i="40"/>
  <c r="D7" i="40"/>
  <c r="C8" i="40"/>
  <c r="C9" i="40"/>
  <c r="C10" i="40"/>
  <c r="C11" i="40"/>
  <c r="C12" i="40"/>
  <c r="C13" i="40"/>
  <c r="C14" i="40"/>
  <c r="C15" i="40"/>
  <c r="C16" i="40"/>
  <c r="C17" i="40"/>
  <c r="C18" i="40"/>
  <c r="C19" i="40"/>
  <c r="C20" i="40"/>
  <c r="C21" i="40"/>
  <c r="C22" i="40"/>
  <c r="C23" i="40"/>
  <c r="C24" i="40"/>
  <c r="C25" i="40"/>
  <c r="C26" i="40"/>
  <c r="C27" i="40"/>
  <c r="C7" i="40"/>
  <c r="B31" i="40" l="1"/>
  <c r="L31" i="40" s="1"/>
  <c r="A33" i="40"/>
  <c r="J31" i="40"/>
  <c r="I9" i="40"/>
  <c r="L9" i="40"/>
  <c r="H9" i="40"/>
  <c r="K9" i="40"/>
  <c r="G9" i="40"/>
  <c r="J9" i="40"/>
  <c r="K30" i="40"/>
  <c r="G30" i="40"/>
  <c r="H30" i="40"/>
  <c r="L30" i="40"/>
  <c r="J30" i="40"/>
  <c r="I30" i="40"/>
  <c r="J28" i="40"/>
  <c r="I28" i="40"/>
  <c r="G28" i="40"/>
  <c r="K28" i="40"/>
  <c r="L28" i="40"/>
  <c r="H28" i="40"/>
  <c r="L39" i="40"/>
  <c r="L47" i="40"/>
  <c r="L55" i="40"/>
  <c r="L63" i="40"/>
  <c r="L71" i="40"/>
  <c r="L79" i="40"/>
  <c r="L87" i="40"/>
  <c r="L95" i="40"/>
  <c r="K34" i="40"/>
  <c r="K42" i="40"/>
  <c r="K50" i="40"/>
  <c r="K58" i="40"/>
  <c r="K82" i="40"/>
  <c r="K90" i="40"/>
  <c r="J37" i="40"/>
  <c r="J45" i="40"/>
  <c r="J53" i="40"/>
  <c r="J61" i="40"/>
  <c r="J69" i="40"/>
  <c r="J77" i="40"/>
  <c r="J85" i="40"/>
  <c r="J93" i="40"/>
  <c r="I72" i="40"/>
  <c r="I80" i="40"/>
  <c r="H35" i="40"/>
  <c r="H43" i="40"/>
  <c r="H51" i="40"/>
  <c r="H59" i="40"/>
  <c r="H67" i="40"/>
  <c r="H75" i="40"/>
  <c r="H83" i="40"/>
  <c r="H91" i="40"/>
  <c r="H99" i="40"/>
  <c r="G46" i="40"/>
  <c r="G54" i="40"/>
  <c r="I63" i="40"/>
  <c r="H34" i="40"/>
  <c r="G61" i="40"/>
  <c r="L72" i="40"/>
  <c r="L80" i="40"/>
  <c r="K35" i="40"/>
  <c r="K43" i="40"/>
  <c r="K51" i="40"/>
  <c r="K59" i="40"/>
  <c r="K67" i="40"/>
  <c r="K75" i="40"/>
  <c r="K83" i="40"/>
  <c r="K91" i="40"/>
  <c r="K99" i="40"/>
  <c r="J46" i="40"/>
  <c r="J54" i="40"/>
  <c r="I33" i="40"/>
  <c r="I41" i="40"/>
  <c r="I49" i="40"/>
  <c r="I57" i="40"/>
  <c r="I65" i="40"/>
  <c r="I73" i="40"/>
  <c r="I81" i="40"/>
  <c r="I89" i="40"/>
  <c r="I97" i="40"/>
  <c r="H76" i="40"/>
  <c r="H92" i="40"/>
  <c r="G39" i="40"/>
  <c r="G47" i="40"/>
  <c r="G55" i="40"/>
  <c r="G63" i="40"/>
  <c r="G71" i="40"/>
  <c r="G79" i="40"/>
  <c r="G87" i="40"/>
  <c r="G95" i="40"/>
  <c r="K97" i="40"/>
  <c r="I39" i="40"/>
  <c r="I87" i="40"/>
  <c r="H50" i="40"/>
  <c r="G93" i="40"/>
  <c r="L33" i="40"/>
  <c r="L41" i="40"/>
  <c r="L49" i="40"/>
  <c r="L57" i="40"/>
  <c r="L65" i="40"/>
  <c r="L73" i="40"/>
  <c r="L81" i="40"/>
  <c r="L89" i="40"/>
  <c r="L97" i="40"/>
  <c r="K76" i="40"/>
  <c r="K92" i="40"/>
  <c r="J39" i="40"/>
  <c r="J47" i="40"/>
  <c r="J55" i="40"/>
  <c r="J63" i="40"/>
  <c r="J71" i="40"/>
  <c r="J79" i="40"/>
  <c r="J87" i="40"/>
  <c r="J95" i="40"/>
  <c r="I34" i="40"/>
  <c r="I42" i="40"/>
  <c r="I50" i="40"/>
  <c r="I58" i="40"/>
  <c r="I82" i="40"/>
  <c r="I90" i="40"/>
  <c r="H37" i="40"/>
  <c r="H45" i="40"/>
  <c r="H53" i="40"/>
  <c r="H61" i="40"/>
  <c r="H69" i="40"/>
  <c r="H77" i="40"/>
  <c r="H85" i="40"/>
  <c r="H93" i="40"/>
  <c r="G72" i="40"/>
  <c r="G80" i="40"/>
  <c r="L54" i="40"/>
  <c r="K49" i="40"/>
  <c r="K65" i="40"/>
  <c r="K81" i="40"/>
  <c r="I71" i="40"/>
  <c r="G85" i="40"/>
  <c r="L34" i="40"/>
  <c r="L42" i="40"/>
  <c r="L50" i="40"/>
  <c r="L58" i="40"/>
  <c r="L82" i="40"/>
  <c r="L90" i="40"/>
  <c r="K37" i="40"/>
  <c r="K45" i="40"/>
  <c r="K53" i="40"/>
  <c r="K61" i="40"/>
  <c r="K69" i="40"/>
  <c r="K77" i="40"/>
  <c r="K85" i="40"/>
  <c r="K93" i="40"/>
  <c r="J72" i="40"/>
  <c r="J80" i="40"/>
  <c r="I35" i="40"/>
  <c r="I43" i="40"/>
  <c r="I51" i="40"/>
  <c r="I59" i="40"/>
  <c r="I67" i="40"/>
  <c r="I75" i="40"/>
  <c r="I83" i="40"/>
  <c r="I91" i="40"/>
  <c r="I99" i="40"/>
  <c r="H46" i="40"/>
  <c r="H54" i="40"/>
  <c r="G33" i="40"/>
  <c r="G41" i="40"/>
  <c r="G49" i="40"/>
  <c r="G57" i="40"/>
  <c r="G65" i="40"/>
  <c r="G73" i="40"/>
  <c r="G81" i="40"/>
  <c r="G89" i="40"/>
  <c r="G97" i="40"/>
  <c r="K57" i="40"/>
  <c r="K89" i="40"/>
  <c r="J76" i="40"/>
  <c r="I79" i="40"/>
  <c r="G37" i="40"/>
  <c r="G77" i="40"/>
  <c r="L35" i="40"/>
  <c r="L43" i="40"/>
  <c r="L51" i="40"/>
  <c r="L59" i="40"/>
  <c r="L67" i="40"/>
  <c r="L75" i="40"/>
  <c r="L83" i="40"/>
  <c r="L91" i="40"/>
  <c r="L99" i="40"/>
  <c r="K46" i="40"/>
  <c r="K54" i="40"/>
  <c r="J33" i="40"/>
  <c r="J41" i="40"/>
  <c r="J49" i="40"/>
  <c r="J57" i="40"/>
  <c r="J65" i="40"/>
  <c r="J73" i="40"/>
  <c r="J81" i="40"/>
  <c r="J89" i="40"/>
  <c r="J97" i="40"/>
  <c r="I76" i="40"/>
  <c r="I92" i="40"/>
  <c r="H39" i="40"/>
  <c r="H47" i="40"/>
  <c r="H55" i="40"/>
  <c r="H63" i="40"/>
  <c r="H71" i="40"/>
  <c r="H79" i="40"/>
  <c r="H87" i="40"/>
  <c r="H95" i="40"/>
  <c r="G34" i="40"/>
  <c r="G42" i="40"/>
  <c r="G50" i="40"/>
  <c r="G58" i="40"/>
  <c r="G82" i="40"/>
  <c r="G90" i="40"/>
  <c r="L46" i="40"/>
  <c r="K41" i="40"/>
  <c r="K73" i="40"/>
  <c r="I55" i="40"/>
  <c r="I95" i="40"/>
  <c r="H42" i="40"/>
  <c r="H90" i="40"/>
  <c r="G53" i="40"/>
  <c r="L76" i="40"/>
  <c r="L92" i="40"/>
  <c r="K39" i="40"/>
  <c r="K47" i="40"/>
  <c r="K55" i="40"/>
  <c r="K63" i="40"/>
  <c r="K71" i="40"/>
  <c r="K79" i="40"/>
  <c r="K87" i="40"/>
  <c r="K95" i="40"/>
  <c r="J34" i="40"/>
  <c r="J42" i="40"/>
  <c r="J50" i="40"/>
  <c r="J58" i="40"/>
  <c r="J82" i="40"/>
  <c r="J90" i="40"/>
  <c r="I37" i="40"/>
  <c r="I45" i="40"/>
  <c r="I53" i="40"/>
  <c r="I61" i="40"/>
  <c r="I69" i="40"/>
  <c r="I77" i="40"/>
  <c r="I85" i="40"/>
  <c r="I93" i="40"/>
  <c r="H72" i="40"/>
  <c r="H80" i="40"/>
  <c r="G35" i="40"/>
  <c r="G43" i="40"/>
  <c r="G51" i="40"/>
  <c r="G59" i="40"/>
  <c r="G67" i="40"/>
  <c r="G75" i="40"/>
  <c r="G83" i="40"/>
  <c r="G91" i="40"/>
  <c r="G99" i="40"/>
  <c r="J92" i="40"/>
  <c r="I47" i="40"/>
  <c r="H82" i="40"/>
  <c r="G69" i="40"/>
  <c r="L37" i="40"/>
  <c r="L45" i="40"/>
  <c r="L53" i="40"/>
  <c r="L61" i="40"/>
  <c r="L69" i="40"/>
  <c r="L77" i="40"/>
  <c r="L85" i="40"/>
  <c r="L93" i="40"/>
  <c r="K72" i="40"/>
  <c r="K80" i="40"/>
  <c r="J35" i="40"/>
  <c r="J43" i="40"/>
  <c r="J51" i="40"/>
  <c r="J59" i="40"/>
  <c r="J67" i="40"/>
  <c r="J75" i="40"/>
  <c r="J83" i="40"/>
  <c r="J91" i="40"/>
  <c r="J99" i="40"/>
  <c r="I46" i="40"/>
  <c r="I54" i="40"/>
  <c r="H33" i="40"/>
  <c r="H41" i="40"/>
  <c r="H49" i="40"/>
  <c r="H57" i="40"/>
  <c r="H65" i="40"/>
  <c r="H73" i="40"/>
  <c r="H81" i="40"/>
  <c r="H89" i="40"/>
  <c r="H97" i="40"/>
  <c r="G76" i="40"/>
  <c r="G92" i="40"/>
  <c r="K33" i="40"/>
  <c r="H58" i="40"/>
  <c r="G45" i="40"/>
  <c r="B29" i="40"/>
  <c r="A32" i="40"/>
  <c r="A30" i="40"/>
  <c r="A28" i="40"/>
  <c r="A96" i="40"/>
  <c r="A88" i="40"/>
  <c r="A84" i="40"/>
  <c r="B78" i="40"/>
  <c r="H78" i="40" s="1"/>
  <c r="B74" i="40"/>
  <c r="H74" i="40" s="1"/>
  <c r="B70" i="40"/>
  <c r="H70" i="40" s="1"/>
  <c r="B66" i="40"/>
  <c r="L66" i="40" s="1"/>
  <c r="B62" i="40"/>
  <c r="L62" i="40" s="1"/>
  <c r="A56" i="40"/>
  <c r="B52" i="40"/>
  <c r="L52" i="40" s="1"/>
  <c r="A40" i="40"/>
  <c r="B36" i="40"/>
  <c r="H36" i="40" s="1"/>
  <c r="A18" i="40"/>
  <c r="A10" i="40"/>
  <c r="B7" i="40"/>
  <c r="A94" i="40"/>
  <c r="B86" i="40"/>
  <c r="H86" i="40" s="1"/>
  <c r="A78" i="40"/>
  <c r="A74" i="40"/>
  <c r="A70" i="40"/>
  <c r="A66" i="40"/>
  <c r="A62" i="40"/>
  <c r="A52" i="40"/>
  <c r="B48" i="40"/>
  <c r="J48" i="40" s="1"/>
  <c r="A36" i="40"/>
  <c r="B32" i="40"/>
  <c r="A26" i="40"/>
  <c r="A82" i="40"/>
  <c r="B38" i="40"/>
  <c r="G38" i="40" s="1"/>
  <c r="B68" i="40"/>
  <c r="I68" i="40" s="1"/>
  <c r="B64" i="40"/>
  <c r="I64" i="40" s="1"/>
  <c r="B60" i="40"/>
  <c r="K60" i="40" s="1"/>
  <c r="B44" i="40"/>
  <c r="J44" i="40" s="1"/>
  <c r="B88" i="40"/>
  <c r="G88" i="40" s="1"/>
  <c r="B84" i="40"/>
  <c r="G84" i="40" s="1"/>
  <c r="A80" i="40"/>
  <c r="A76" i="40"/>
  <c r="A72" i="40"/>
  <c r="A68" i="40"/>
  <c r="A64" i="40"/>
  <c r="A60" i="40"/>
  <c r="B56" i="40"/>
  <c r="J56" i="40" s="1"/>
  <c r="A44" i="40"/>
  <c r="B40" i="40"/>
  <c r="J40" i="40" s="1"/>
  <c r="B96" i="40"/>
  <c r="J96" i="40" s="1"/>
  <c r="B98" i="40"/>
  <c r="J98" i="40" s="1"/>
  <c r="B94" i="40"/>
  <c r="K94" i="40" s="1"/>
  <c r="A21" i="40"/>
  <c r="B15" i="40"/>
  <c r="L15" i="40" s="1"/>
  <c r="B24" i="40"/>
  <c r="A7" i="40"/>
  <c r="A20" i="40"/>
  <c r="A12" i="40"/>
  <c r="B13" i="40"/>
  <c r="H13" i="40" s="1"/>
  <c r="A27" i="40"/>
  <c r="A19" i="40"/>
  <c r="A11" i="40"/>
  <c r="B14" i="40"/>
  <c r="K14" i="40" s="1"/>
  <c r="B22" i="40"/>
  <c r="A25" i="40"/>
  <c r="B25" i="40"/>
  <c r="A9" i="40"/>
  <c r="B16" i="40"/>
  <c r="J16" i="40" s="1"/>
  <c r="A17" i="40"/>
  <c r="A13" i="40"/>
  <c r="B21" i="40"/>
  <c r="B8" i="40"/>
  <c r="B17" i="40"/>
  <c r="I17" i="40" s="1"/>
  <c r="A23" i="40"/>
  <c r="A15" i="40"/>
  <c r="B10" i="40"/>
  <c r="A16" i="40"/>
  <c r="A22" i="40"/>
  <c r="A14" i="40"/>
  <c r="B11" i="40"/>
  <c r="B19" i="40"/>
  <c r="I19" i="40" s="1"/>
  <c r="B27" i="40"/>
  <c r="A24" i="40"/>
  <c r="A8" i="40"/>
  <c r="B12" i="40"/>
  <c r="B23" i="40"/>
  <c r="B18" i="40"/>
  <c r="K18" i="40" s="1"/>
  <c r="B26" i="40"/>
  <c r="B20" i="40"/>
  <c r="J20" i="40" s="1"/>
  <c r="G31" i="40" l="1"/>
  <c r="K31" i="40"/>
  <c r="I31" i="40"/>
  <c r="H31" i="40"/>
  <c r="I56" i="40"/>
  <c r="K52" i="40"/>
  <c r="H68" i="40"/>
  <c r="I14" i="40"/>
  <c r="G98" i="40"/>
  <c r="J18" i="40"/>
  <c r="L19" i="40"/>
  <c r="J14" i="40"/>
  <c r="G68" i="40"/>
  <c r="K56" i="40"/>
  <c r="G94" i="40"/>
  <c r="K15" i="40"/>
  <c r="I52" i="40"/>
  <c r="K44" i="40"/>
  <c r="G86" i="40"/>
  <c r="I38" i="40"/>
  <c r="J74" i="40"/>
  <c r="I15" i="40"/>
  <c r="K86" i="40"/>
  <c r="J88" i="40"/>
  <c r="K74" i="40"/>
  <c r="G36" i="40"/>
  <c r="L44" i="40"/>
  <c r="K78" i="40"/>
  <c r="J94" i="40"/>
  <c r="L56" i="40"/>
  <c r="G14" i="40"/>
  <c r="J36" i="40"/>
  <c r="L36" i="40"/>
  <c r="I18" i="40"/>
  <c r="J86" i="40"/>
  <c r="H17" i="40"/>
  <c r="K13" i="40"/>
  <c r="I98" i="40"/>
  <c r="H18" i="40"/>
  <c r="I86" i="40"/>
  <c r="K64" i="40"/>
  <c r="L38" i="40"/>
  <c r="L98" i="40"/>
  <c r="H62" i="40"/>
  <c r="G60" i="40"/>
  <c r="H56" i="40"/>
  <c r="L20" i="40"/>
  <c r="G18" i="40"/>
  <c r="I44" i="40"/>
  <c r="K70" i="40"/>
  <c r="L18" i="40"/>
  <c r="G64" i="40"/>
  <c r="J15" i="40"/>
  <c r="K36" i="40"/>
  <c r="J84" i="40"/>
  <c r="H52" i="40"/>
  <c r="J78" i="40"/>
  <c r="K19" i="40"/>
  <c r="L40" i="40"/>
  <c r="G78" i="40"/>
  <c r="H19" i="40"/>
  <c r="I40" i="40"/>
  <c r="I48" i="40"/>
  <c r="K66" i="40"/>
  <c r="J68" i="40"/>
  <c r="K48" i="40"/>
  <c r="J27" i="40"/>
  <c r="K27" i="40"/>
  <c r="G27" i="40"/>
  <c r="I27" i="40"/>
  <c r="L27" i="40"/>
  <c r="H27" i="40"/>
  <c r="I25" i="40"/>
  <c r="L25" i="40"/>
  <c r="H25" i="40"/>
  <c r="K25" i="40"/>
  <c r="G25" i="40"/>
  <c r="J25" i="40"/>
  <c r="K29" i="40"/>
  <c r="G29" i="40"/>
  <c r="J29" i="40"/>
  <c r="L29" i="40"/>
  <c r="H29" i="40"/>
  <c r="I29" i="40"/>
  <c r="J52" i="40"/>
  <c r="G52" i="40"/>
  <c r="I78" i="40"/>
  <c r="J19" i="40"/>
  <c r="K40" i="40"/>
  <c r="H48" i="40"/>
  <c r="J66" i="40"/>
  <c r="L84" i="40"/>
  <c r="K17" i="40"/>
  <c r="H15" i="40"/>
  <c r="I36" i="40"/>
  <c r="K62" i="40"/>
  <c r="G17" i="40"/>
  <c r="H38" i="40"/>
  <c r="J64" i="40"/>
  <c r="L86" i="40"/>
  <c r="G56" i="40"/>
  <c r="I74" i="40"/>
  <c r="K20" i="40"/>
  <c r="H44" i="40"/>
  <c r="J70" i="40"/>
  <c r="L96" i="40"/>
  <c r="L16" i="40"/>
  <c r="G70" i="40"/>
  <c r="I96" i="40"/>
  <c r="I16" i="40"/>
  <c r="I94" i="40"/>
  <c r="H64" i="40"/>
  <c r="L48" i="40"/>
  <c r="G44" i="40"/>
  <c r="I70" i="40"/>
  <c r="K96" i="40"/>
  <c r="K16" i="40"/>
  <c r="G19" i="40"/>
  <c r="H40" i="40"/>
  <c r="L94" i="40"/>
  <c r="G74" i="40"/>
  <c r="I20" i="40"/>
  <c r="H66" i="40"/>
  <c r="H94" i="40"/>
  <c r="H14" i="40"/>
  <c r="L74" i="40"/>
  <c r="L70" i="40"/>
  <c r="G48" i="40"/>
  <c r="I66" i="40"/>
  <c r="K84" i="40"/>
  <c r="G15" i="40"/>
  <c r="J62" i="40"/>
  <c r="L88" i="40"/>
  <c r="G62" i="40"/>
  <c r="I88" i="40"/>
  <c r="J13" i="40"/>
  <c r="I60" i="40"/>
  <c r="J10" i="40"/>
  <c r="I10" i="40"/>
  <c r="L10" i="40"/>
  <c r="H10" i="40"/>
  <c r="K10" i="40"/>
  <c r="G10" i="40"/>
  <c r="I26" i="40"/>
  <c r="L26" i="40"/>
  <c r="H26" i="40"/>
  <c r="J26" i="40"/>
  <c r="K26" i="40"/>
  <c r="G26" i="40"/>
  <c r="J11" i="40"/>
  <c r="K11" i="40"/>
  <c r="I11" i="40"/>
  <c r="L11" i="40"/>
  <c r="H11" i="40"/>
  <c r="G11" i="40"/>
  <c r="L8" i="40"/>
  <c r="H8" i="40"/>
  <c r="K8" i="40"/>
  <c r="G8" i="40"/>
  <c r="I8" i="40"/>
  <c r="J8" i="40"/>
  <c r="K22" i="40"/>
  <c r="G22" i="40"/>
  <c r="J22" i="40"/>
  <c r="H22" i="40"/>
  <c r="I22" i="40"/>
  <c r="L22" i="40"/>
  <c r="L14" i="40"/>
  <c r="I62" i="40"/>
  <c r="K88" i="40"/>
  <c r="L13" i="40"/>
  <c r="H96" i="40"/>
  <c r="H16" i="40"/>
  <c r="L68" i="40"/>
  <c r="L78" i="40"/>
  <c r="G66" i="40"/>
  <c r="I84" i="40"/>
  <c r="G40" i="40"/>
  <c r="L17" i="40"/>
  <c r="H20" i="40"/>
  <c r="H98" i="40"/>
  <c r="K98" i="40"/>
  <c r="I7" i="40"/>
  <c r="L7" i="40"/>
  <c r="H7" i="40"/>
  <c r="J7" i="40"/>
  <c r="K7" i="40"/>
  <c r="G7" i="40"/>
  <c r="L32" i="40"/>
  <c r="H32" i="40"/>
  <c r="K32" i="40"/>
  <c r="G32" i="40"/>
  <c r="J32" i="40"/>
  <c r="I32" i="40"/>
  <c r="G20" i="40"/>
  <c r="H88" i="40"/>
  <c r="I13" i="40"/>
  <c r="L60" i="40"/>
  <c r="J17" i="40"/>
  <c r="K38" i="40"/>
  <c r="J60" i="40"/>
  <c r="G96" i="40"/>
  <c r="G16" i="40"/>
  <c r="K68" i="40"/>
  <c r="H84" i="40"/>
  <c r="J12" i="40"/>
  <c r="K12" i="40"/>
  <c r="I12" i="40"/>
  <c r="G12" i="40"/>
  <c r="L12" i="40"/>
  <c r="H12" i="40"/>
  <c r="H60" i="40"/>
  <c r="K21" i="40"/>
  <c r="G21" i="40"/>
  <c r="H21" i="40"/>
  <c r="J21" i="40"/>
  <c r="L21" i="40"/>
  <c r="I21" i="40"/>
  <c r="L24" i="40"/>
  <c r="H24" i="40"/>
  <c r="K24" i="40"/>
  <c r="G24" i="40"/>
  <c r="I24" i="40"/>
  <c r="J24" i="40"/>
  <c r="L23" i="40"/>
  <c r="H23" i="40"/>
  <c r="I23" i="40"/>
  <c r="K23" i="40"/>
  <c r="G23" i="40"/>
  <c r="J23" i="40"/>
  <c r="G13" i="40"/>
  <c r="J38" i="40"/>
  <c r="L64" i="40"/>
  <c r="Z7" i="40"/>
  <c r="C18" i="38" s="1"/>
  <c r="AA7" i="40"/>
  <c r="D18" i="38" s="1"/>
  <c r="P7" i="40" s="1"/>
  <c r="Z9" i="40" l="1"/>
  <c r="C20" i="38" s="1"/>
  <c r="AA9" i="40"/>
  <c r="D20" i="38" s="1"/>
  <c r="P9" i="40" s="1"/>
  <c r="O7" i="40"/>
  <c r="N7" i="40" s="1"/>
  <c r="V7" i="40" s="1"/>
  <c r="B18" i="38"/>
  <c r="Z8" i="40"/>
  <c r="C19" i="38" s="1"/>
  <c r="AA8" i="40"/>
  <c r="D19" i="38" s="1"/>
  <c r="P8" i="40" s="1"/>
  <c r="J18" i="38" l="1"/>
  <c r="R7" i="40"/>
  <c r="F18" i="38" s="1"/>
  <c r="O9" i="40"/>
  <c r="N9" i="40" s="1"/>
  <c r="B20" i="38"/>
  <c r="S7" i="40"/>
  <c r="G18" i="38" s="1"/>
  <c r="U7" i="40"/>
  <c r="I18" i="38" s="1"/>
  <c r="T7" i="40"/>
  <c r="H18" i="38" s="1"/>
  <c r="O8" i="40"/>
  <c r="N8" i="40" s="1"/>
  <c r="B19" i="38"/>
  <c r="Q7" i="40"/>
  <c r="E18" i="38" s="1"/>
  <c r="Z10" i="40"/>
  <c r="C21" i="38" s="1"/>
  <c r="AA10" i="40"/>
  <c r="D21" i="38" s="1"/>
  <c r="P10" i="40" s="1"/>
  <c r="T8" i="40" l="1"/>
  <c r="H19" i="38" s="1"/>
  <c r="S8" i="40"/>
  <c r="G19" i="38" s="1"/>
  <c r="U8" i="40"/>
  <c r="I19" i="38" s="1"/>
  <c r="R8" i="40"/>
  <c r="F19" i="38" s="1"/>
  <c r="Q8" i="40"/>
  <c r="E19" i="38" s="1"/>
  <c r="V8" i="40"/>
  <c r="J19" i="38" s="1"/>
  <c r="Z12" i="40"/>
  <c r="C23" i="38" s="1"/>
  <c r="AA12" i="40"/>
  <c r="D23" i="38" s="1"/>
  <c r="P12" i="40" s="1"/>
  <c r="O10" i="40"/>
  <c r="N10" i="40" s="1"/>
  <c r="B21" i="38"/>
  <c r="Z11" i="40"/>
  <c r="C22" i="38" s="1"/>
  <c r="AA11" i="40"/>
  <c r="D22" i="38" s="1"/>
  <c r="P11" i="40" s="1"/>
  <c r="R9" i="40"/>
  <c r="F20" i="38" s="1"/>
  <c r="V9" i="40"/>
  <c r="J20" i="38" s="1"/>
  <c r="Q9" i="40"/>
  <c r="E20" i="38" s="1"/>
  <c r="T9" i="40"/>
  <c r="H20" i="38" s="1"/>
  <c r="U9" i="40"/>
  <c r="I20" i="38" s="1"/>
  <c r="S9" i="40"/>
  <c r="G20" i="38" s="1"/>
  <c r="O12" i="40" l="1"/>
  <c r="N12" i="40" s="1"/>
  <c r="B23" i="38"/>
  <c r="U10" i="40"/>
  <c r="I21" i="38" s="1"/>
  <c r="T10" i="40"/>
  <c r="H21" i="38" s="1"/>
  <c r="S10" i="40"/>
  <c r="G21" i="38" s="1"/>
  <c r="V10" i="40"/>
  <c r="J21" i="38" s="1"/>
  <c r="R10" i="40"/>
  <c r="F21" i="38" s="1"/>
  <c r="Q10" i="40"/>
  <c r="E21" i="38" s="1"/>
  <c r="O11" i="40"/>
  <c r="N11" i="40" s="1"/>
  <c r="B22" i="38"/>
  <c r="AA13" i="40"/>
  <c r="D24" i="38" s="1"/>
  <c r="P13" i="40" s="1"/>
  <c r="Z13" i="40"/>
  <c r="C24" i="38" s="1"/>
  <c r="AA15" i="40" l="1"/>
  <c r="D26" i="38" s="1"/>
  <c r="P15" i="40" s="1"/>
  <c r="Z15" i="40"/>
  <c r="C26" i="38" s="1"/>
  <c r="O13" i="40"/>
  <c r="N13" i="40" s="1"/>
  <c r="B24" i="38"/>
  <c r="AA14" i="40"/>
  <c r="D25" i="38" s="1"/>
  <c r="P14" i="40" s="1"/>
  <c r="Z14" i="40"/>
  <c r="C25" i="38" s="1"/>
  <c r="U11" i="40"/>
  <c r="I22" i="38" s="1"/>
  <c r="S11" i="40"/>
  <c r="G22" i="38" s="1"/>
  <c r="Q11" i="40"/>
  <c r="E22" i="38" s="1"/>
  <c r="V11" i="40"/>
  <c r="J22" i="38" s="1"/>
  <c r="T11" i="40"/>
  <c r="H22" i="38" s="1"/>
  <c r="R11" i="40"/>
  <c r="F22" i="38" s="1"/>
  <c r="R12" i="40"/>
  <c r="F23" i="38" s="1"/>
  <c r="Q12" i="40"/>
  <c r="E23" i="38" s="1"/>
  <c r="S12" i="40"/>
  <c r="G23" i="38" s="1"/>
  <c r="V12" i="40"/>
  <c r="J23" i="38" s="1"/>
  <c r="U12" i="40"/>
  <c r="I23" i="38" s="1"/>
  <c r="T12" i="40"/>
  <c r="H23" i="38" s="1"/>
  <c r="Z17" i="40" l="1"/>
  <c r="C28" i="38" s="1"/>
  <c r="AA17" i="40"/>
  <c r="D28" i="38" s="1"/>
  <c r="P17" i="40" s="1"/>
  <c r="B25" i="38"/>
  <c r="O14" i="40"/>
  <c r="N14" i="40" s="1"/>
  <c r="V13" i="40"/>
  <c r="J24" i="38" s="1"/>
  <c r="R13" i="40"/>
  <c r="F24" i="38" s="1"/>
  <c r="Q13" i="40"/>
  <c r="E24" i="38" s="1"/>
  <c r="T13" i="40"/>
  <c r="H24" i="38" s="1"/>
  <c r="U13" i="40"/>
  <c r="I24" i="38" s="1"/>
  <c r="S13" i="40"/>
  <c r="G24" i="38" s="1"/>
  <c r="B26" i="38"/>
  <c r="O15" i="40"/>
  <c r="N15" i="40" s="1"/>
  <c r="Z16" i="40"/>
  <c r="C27" i="38" s="1"/>
  <c r="AA16" i="40"/>
  <c r="D27" i="38" s="1"/>
  <c r="P16" i="40" s="1"/>
  <c r="O16" i="40" l="1"/>
  <c r="N16" i="40" s="1"/>
  <c r="B27" i="38"/>
  <c r="V15" i="40"/>
  <c r="J26" i="38" s="1"/>
  <c r="U15" i="40"/>
  <c r="I26" i="38" s="1"/>
  <c r="R15" i="40"/>
  <c r="F26" i="38" s="1"/>
  <c r="T15" i="40"/>
  <c r="H26" i="38" s="1"/>
  <c r="Q15" i="40"/>
  <c r="E26" i="38" s="1"/>
  <c r="S15" i="40"/>
  <c r="G26" i="38" s="1"/>
  <c r="U14" i="40"/>
  <c r="I25" i="38" s="1"/>
  <c r="V14" i="40"/>
  <c r="J25" i="38" s="1"/>
  <c r="Q14" i="40"/>
  <c r="E25" i="38" s="1"/>
  <c r="T14" i="40"/>
  <c r="H25" i="38" s="1"/>
  <c r="S14" i="40"/>
  <c r="G25" i="38" s="1"/>
  <c r="R14" i="40"/>
  <c r="F25" i="38" s="1"/>
  <c r="O17" i="40"/>
  <c r="N17" i="40" s="1"/>
  <c r="B28" i="38"/>
  <c r="Z18" i="40"/>
  <c r="C29" i="38" s="1"/>
  <c r="AA18" i="40"/>
  <c r="D29" i="38" s="1"/>
  <c r="P18" i="40" s="1"/>
  <c r="E27" i="38" l="1"/>
  <c r="F27" i="38"/>
  <c r="G27" i="38"/>
  <c r="H27" i="38"/>
  <c r="I27" i="38"/>
  <c r="J27" i="38"/>
  <c r="R17" i="40"/>
  <c r="F28" i="38" s="1"/>
  <c r="Q17" i="40"/>
  <c r="E28" i="38" s="1"/>
  <c r="T17" i="40"/>
  <c r="H28" i="38" s="1"/>
  <c r="S17" i="40"/>
  <c r="G28" i="38" s="1"/>
  <c r="U17" i="40"/>
  <c r="I28" i="38" s="1"/>
  <c r="V17" i="40"/>
  <c r="J28" i="38" s="1"/>
  <c r="O18" i="40"/>
  <c r="N18" i="40" s="1"/>
  <c r="B29" i="38"/>
  <c r="Z19" i="40"/>
  <c r="C30" i="38" s="1"/>
  <c r="AA19" i="40"/>
  <c r="D30" i="38" s="1"/>
  <c r="P19" i="40" s="1"/>
  <c r="S16" i="40"/>
  <c r="Q16" i="40"/>
  <c r="V16" i="40"/>
  <c r="R16" i="40"/>
  <c r="T16" i="40"/>
  <c r="U16" i="40"/>
  <c r="R18" i="40" l="1"/>
  <c r="F29" i="38" s="1"/>
  <c r="Q18" i="40"/>
  <c r="E29" i="38" s="1"/>
  <c r="T18" i="40"/>
  <c r="H29" i="38" s="1"/>
  <c r="U18" i="40"/>
  <c r="I29" i="38" s="1"/>
  <c r="S18" i="40"/>
  <c r="G29" i="38" s="1"/>
  <c r="V18" i="40"/>
  <c r="J29" i="38" s="1"/>
  <c r="O19" i="40"/>
  <c r="N19" i="40" s="1"/>
  <c r="B30" i="38"/>
  <c r="Z20" i="40"/>
  <c r="C31" i="38" s="1"/>
  <c r="AA20" i="40"/>
  <c r="D31" i="38" s="1"/>
  <c r="P20" i="40" s="1"/>
  <c r="U19" i="40" l="1"/>
  <c r="I30" i="38" s="1"/>
  <c r="S19" i="40"/>
  <c r="G30" i="38" s="1"/>
  <c r="T19" i="40"/>
  <c r="H30" i="38" s="1"/>
  <c r="V19" i="40"/>
  <c r="J30" i="38" s="1"/>
  <c r="Q19" i="40"/>
  <c r="E30" i="38" s="1"/>
  <c r="R19" i="40"/>
  <c r="F30" i="38" s="1"/>
  <c r="O20" i="40"/>
  <c r="N20" i="40" s="1"/>
  <c r="B31" i="38"/>
  <c r="AA21" i="40"/>
  <c r="D32" i="38" s="1"/>
  <c r="P21" i="40" s="1"/>
  <c r="Z21" i="40"/>
  <c r="C32" i="38" s="1"/>
  <c r="E31" i="38" l="1"/>
  <c r="H31" i="38"/>
  <c r="I31" i="38"/>
  <c r="J31" i="38"/>
  <c r="G31" i="38"/>
  <c r="F31" i="38"/>
  <c r="AA22" i="40"/>
  <c r="D33" i="38" s="1"/>
  <c r="P22" i="40" s="1"/>
  <c r="Z22" i="40"/>
  <c r="C33" i="38" s="1"/>
  <c r="S20" i="40"/>
  <c r="R20" i="40"/>
  <c r="U20" i="40"/>
  <c r="V20" i="40"/>
  <c r="Q20" i="40"/>
  <c r="T20" i="40"/>
  <c r="B32" i="38"/>
  <c r="O21" i="40"/>
  <c r="N21" i="40" s="1"/>
  <c r="AA23" i="40" l="1"/>
  <c r="D34" i="38" s="1"/>
  <c r="P23" i="40" s="1"/>
  <c r="Z23" i="40"/>
  <c r="C34" i="38" s="1"/>
  <c r="O22" i="40"/>
  <c r="N22" i="40" s="1"/>
  <c r="B33" i="38"/>
  <c r="T21" i="40"/>
  <c r="H32" i="38" s="1"/>
  <c r="U21" i="40"/>
  <c r="I32" i="38" s="1"/>
  <c r="V21" i="40"/>
  <c r="J32" i="38" s="1"/>
  <c r="S21" i="40"/>
  <c r="G32" i="38" s="1"/>
  <c r="R21" i="40"/>
  <c r="F32" i="38" s="1"/>
  <c r="Q21" i="40"/>
  <c r="E32" i="38" s="1"/>
  <c r="U22" i="40" l="1"/>
  <c r="I33" i="38" s="1"/>
  <c r="Q22" i="40"/>
  <c r="E33" i="38" s="1"/>
  <c r="R22" i="40"/>
  <c r="F33" i="38" s="1"/>
  <c r="S22" i="40"/>
  <c r="G33" i="38" s="1"/>
  <c r="T22" i="40"/>
  <c r="H33" i="38" s="1"/>
  <c r="V22" i="40"/>
  <c r="J33" i="38" s="1"/>
  <c r="B34" i="38"/>
  <c r="O23" i="40"/>
  <c r="N23" i="40" s="1"/>
  <c r="AA24" i="40"/>
  <c r="D35" i="38" s="1"/>
  <c r="P24" i="40" s="1"/>
  <c r="Z24" i="40"/>
  <c r="C35" i="38" s="1"/>
  <c r="Z25" i="40" l="1"/>
  <c r="C36" i="38" s="1"/>
  <c r="AA25" i="40"/>
  <c r="D36" i="38" s="1"/>
  <c r="P25" i="40" s="1"/>
  <c r="O24" i="40"/>
  <c r="N24" i="40" s="1"/>
  <c r="B35" i="38"/>
  <c r="R23" i="40"/>
  <c r="F34" i="38" s="1"/>
  <c r="T23" i="40"/>
  <c r="H34" i="38" s="1"/>
  <c r="Q23" i="40"/>
  <c r="E34" i="38" s="1"/>
  <c r="S23" i="40"/>
  <c r="G34" i="38" s="1"/>
  <c r="V23" i="40"/>
  <c r="J34" i="38" s="1"/>
  <c r="U23" i="40"/>
  <c r="I34" i="38" s="1"/>
  <c r="Z26" i="40" l="1"/>
  <c r="C37" i="38" s="1"/>
  <c r="AA26" i="40"/>
  <c r="D37" i="38" s="1"/>
  <c r="P26" i="40" s="1"/>
  <c r="T24" i="40"/>
  <c r="H35" i="38" s="1"/>
  <c r="R24" i="40"/>
  <c r="F35" i="38" s="1"/>
  <c r="V24" i="40"/>
  <c r="J35" i="38" s="1"/>
  <c r="U24" i="40"/>
  <c r="I35" i="38" s="1"/>
  <c r="S24" i="40"/>
  <c r="G35" i="38" s="1"/>
  <c r="Q24" i="40"/>
  <c r="E35" i="38" s="1"/>
  <c r="O25" i="40"/>
  <c r="N25" i="40" s="1"/>
  <c r="B36" i="38"/>
  <c r="E36" i="38" l="1"/>
  <c r="J36" i="38"/>
  <c r="F36" i="38"/>
  <c r="G36" i="38"/>
  <c r="I36" i="38"/>
  <c r="H36" i="38"/>
  <c r="Z28" i="40"/>
  <c r="C39" i="38" s="1"/>
  <c r="O28" i="40" s="1"/>
  <c r="AA28" i="40"/>
  <c r="D39" i="38" s="1"/>
  <c r="P28" i="40" s="1"/>
  <c r="Z27" i="40"/>
  <c r="C38" i="38" s="1"/>
  <c r="AA27" i="40"/>
  <c r="D38" i="38" s="1"/>
  <c r="P27" i="40" s="1"/>
  <c r="T25" i="40"/>
  <c r="V25" i="40"/>
  <c r="R25" i="40"/>
  <c r="Q25" i="40"/>
  <c r="U25" i="40"/>
  <c r="S25" i="40"/>
  <c r="O26" i="40"/>
  <c r="N26" i="40" s="1"/>
  <c r="B37" i="38"/>
  <c r="E37" i="38" l="1"/>
  <c r="F37" i="38"/>
  <c r="G37" i="38"/>
  <c r="H37" i="38"/>
  <c r="I37" i="38"/>
  <c r="J37" i="38"/>
  <c r="N28" i="40"/>
  <c r="S28" i="40" s="1"/>
  <c r="Z29" i="40"/>
  <c r="C40" i="38" s="1"/>
  <c r="O29" i="40" s="1"/>
  <c r="AA29" i="40"/>
  <c r="D40" i="38" s="1"/>
  <c r="P29" i="40" s="1"/>
  <c r="R26" i="40"/>
  <c r="V26" i="40"/>
  <c r="U26" i="40"/>
  <c r="Q26" i="40"/>
  <c r="T26" i="40"/>
  <c r="S26" i="40"/>
  <c r="O27" i="40"/>
  <c r="N27" i="40" s="1"/>
  <c r="B38" i="38"/>
  <c r="E38" i="38" l="1"/>
  <c r="I38" i="38"/>
  <c r="H38" i="38"/>
  <c r="J38" i="38"/>
  <c r="G38" i="38"/>
  <c r="F38" i="38"/>
  <c r="Q28" i="40"/>
  <c r="V28" i="40"/>
  <c r="T28" i="40"/>
  <c r="R28" i="40"/>
  <c r="U28" i="40"/>
  <c r="N29" i="40"/>
  <c r="V29" i="40" s="1"/>
  <c r="Z30" i="40"/>
  <c r="C41" i="38" s="1"/>
  <c r="O30" i="40" s="1"/>
  <c r="AA30" i="40"/>
  <c r="D41" i="38" s="1"/>
  <c r="P30" i="40" s="1"/>
  <c r="T27" i="40"/>
  <c r="U27" i="40"/>
  <c r="R27" i="40"/>
  <c r="S27" i="40"/>
  <c r="V27" i="40"/>
  <c r="Q27" i="40"/>
  <c r="R29" i="40" l="1"/>
  <c r="Q29" i="40"/>
  <c r="T29" i="40"/>
  <c r="U29" i="40"/>
  <c r="S29" i="40"/>
  <c r="N30" i="40"/>
  <c r="U30" i="40" s="1"/>
  <c r="AA31" i="40"/>
  <c r="D42" i="38" s="1"/>
  <c r="P31" i="40" s="1"/>
  <c r="Z31" i="40"/>
  <c r="C42" i="38" s="1"/>
  <c r="O31" i="40" s="1"/>
  <c r="S30" i="40" l="1"/>
  <c r="V30" i="40"/>
  <c r="Q30" i="40"/>
  <c r="T30" i="40"/>
  <c r="R30" i="40"/>
  <c r="AA32" i="40"/>
  <c r="D43" i="38" s="1"/>
  <c r="P32" i="40" s="1"/>
  <c r="Z32" i="40"/>
  <c r="C43" i="38" s="1"/>
  <c r="O32" i="40" s="1"/>
  <c r="N32" i="40" s="1"/>
  <c r="N31" i="40"/>
  <c r="Z33" i="40" l="1"/>
  <c r="C44" i="38" s="1"/>
  <c r="O33" i="40" s="1"/>
  <c r="AA33" i="40"/>
  <c r="D44" i="38" s="1"/>
  <c r="P33" i="40" s="1"/>
  <c r="U32" i="40"/>
  <c r="R32" i="40"/>
  <c r="T32" i="40"/>
  <c r="Q32" i="40"/>
  <c r="S32" i="40"/>
  <c r="V32" i="40"/>
  <c r="S31" i="40"/>
  <c r="T31" i="40"/>
  <c r="R31" i="40"/>
  <c r="Q31" i="40"/>
  <c r="U31" i="40"/>
  <c r="V31" i="40"/>
  <c r="N33" i="40" l="1"/>
  <c r="U33" i="40" s="1"/>
  <c r="AA34" i="40"/>
  <c r="D45" i="38" s="1"/>
  <c r="P34" i="40" s="1"/>
  <c r="Z34" i="40"/>
  <c r="C45" i="38" s="1"/>
  <c r="O34" i="40" s="1"/>
  <c r="N34" i="40" l="1"/>
  <c r="S34" i="40" s="1"/>
  <c r="T33" i="40"/>
  <c r="V33" i="40"/>
  <c r="R33" i="40"/>
  <c r="S33" i="40"/>
  <c r="Q33" i="40"/>
  <c r="Z35" i="40"/>
  <c r="C46" i="38" s="1"/>
  <c r="O35" i="40" s="1"/>
  <c r="AA35" i="40"/>
  <c r="D46" i="38" s="1"/>
  <c r="P35" i="40" s="1"/>
  <c r="N35" i="40" l="1"/>
  <c r="Q35" i="40" s="1"/>
  <c r="V34" i="40"/>
  <c r="Q34" i="40"/>
  <c r="U34" i="40"/>
  <c r="T34" i="40"/>
  <c r="R34" i="40"/>
  <c r="Z36" i="40"/>
  <c r="C47" i="38" s="1"/>
  <c r="O36" i="40" s="1"/>
  <c r="AA36" i="40"/>
  <c r="D47" i="38" s="1"/>
  <c r="P36" i="40" s="1"/>
  <c r="S35" i="40" l="1"/>
  <c r="V35" i="40"/>
  <c r="R35" i="40"/>
  <c r="U35" i="40"/>
  <c r="T35" i="40"/>
  <c r="N36" i="40"/>
  <c r="V36" i="40" s="1"/>
  <c r="Z37" i="40"/>
  <c r="C48" i="38" s="1"/>
  <c r="O37" i="40" s="1"/>
  <c r="AA37" i="40"/>
  <c r="D48" i="38" s="1"/>
  <c r="P37" i="40" s="1"/>
  <c r="T36" i="40" l="1"/>
  <c r="R36" i="40"/>
  <c r="S36" i="40"/>
  <c r="U36" i="40"/>
  <c r="Q36" i="40"/>
  <c r="Z38" i="40"/>
  <c r="C49" i="38" s="1"/>
  <c r="O38" i="40" s="1"/>
  <c r="AA38" i="40"/>
  <c r="D49" i="38" s="1"/>
  <c r="P38" i="40" s="1"/>
  <c r="N37" i="40"/>
  <c r="N38" i="40" l="1"/>
  <c r="R38" i="40" s="1"/>
  <c r="T37" i="40"/>
  <c r="V37" i="40"/>
  <c r="U37" i="40"/>
  <c r="R37" i="40"/>
  <c r="S37" i="40"/>
  <c r="Q37" i="40"/>
  <c r="Z39" i="40"/>
  <c r="C50" i="38" s="1"/>
  <c r="O39" i="40" s="1"/>
  <c r="AA39" i="40"/>
  <c r="D50" i="38" s="1"/>
  <c r="P39" i="40" s="1"/>
  <c r="T38" i="40" l="1"/>
  <c r="Q38" i="40"/>
  <c r="S38" i="40"/>
  <c r="U38" i="40"/>
  <c r="V38" i="40"/>
  <c r="N39" i="40"/>
  <c r="AA40" i="40"/>
  <c r="D51" i="38" s="1"/>
  <c r="P40" i="40" s="1"/>
  <c r="Z40" i="40"/>
  <c r="C51" i="38" s="1"/>
  <c r="O40" i="40" s="1"/>
  <c r="N40" i="40" s="1"/>
  <c r="Z41" i="40" l="1"/>
  <c r="C52" i="38" s="1"/>
  <c r="O41" i="40" s="1"/>
  <c r="AA41" i="40"/>
  <c r="D52" i="38" s="1"/>
  <c r="P41" i="40" s="1"/>
  <c r="U40" i="40"/>
  <c r="Q40" i="40"/>
  <c r="T40" i="40"/>
  <c r="S40" i="40"/>
  <c r="V40" i="40"/>
  <c r="R40" i="40"/>
  <c r="Q39" i="40"/>
  <c r="V39" i="40"/>
  <c r="U39" i="40"/>
  <c r="T39" i="40"/>
  <c r="R39" i="40"/>
  <c r="S39" i="40"/>
  <c r="N41" i="40" l="1"/>
  <c r="U41" i="40" s="1"/>
  <c r="Z42" i="40"/>
  <c r="C53" i="38" s="1"/>
  <c r="O42" i="40" s="1"/>
  <c r="AA42" i="40"/>
  <c r="D53" i="38" s="1"/>
  <c r="P42" i="40" s="1"/>
  <c r="V41" i="40" l="1"/>
  <c r="Q41" i="40"/>
  <c r="T41" i="40"/>
  <c r="R41" i="40"/>
  <c r="S41" i="40"/>
  <c r="Z43" i="40"/>
  <c r="C54" i="38" s="1"/>
  <c r="O43" i="40" s="1"/>
  <c r="AA43" i="40"/>
  <c r="D54" i="38" s="1"/>
  <c r="P43" i="40" s="1"/>
  <c r="N42" i="40"/>
  <c r="R42" i="40" l="1"/>
  <c r="Q42" i="40"/>
  <c r="V42" i="40"/>
  <c r="S42" i="40"/>
  <c r="U42" i="40"/>
  <c r="T42" i="40"/>
  <c r="Z44" i="40"/>
  <c r="C55" i="38" s="1"/>
  <c r="O44" i="40" s="1"/>
  <c r="AA44" i="40"/>
  <c r="D55" i="38" s="1"/>
  <c r="P44" i="40" s="1"/>
  <c r="N43" i="40"/>
  <c r="N44" i="40" l="1"/>
  <c r="R44" i="40" s="1"/>
  <c r="T43" i="40"/>
  <c r="R43" i="40"/>
  <c r="S43" i="40"/>
  <c r="Q43" i="40"/>
  <c r="U43" i="40"/>
  <c r="V43" i="40"/>
  <c r="Z45" i="40"/>
  <c r="C56" i="38" s="1"/>
  <c r="O45" i="40" s="1"/>
  <c r="AA45" i="40"/>
  <c r="D56" i="38" s="1"/>
  <c r="P45" i="40" s="1"/>
  <c r="V44" i="40" l="1"/>
  <c r="S44" i="40"/>
  <c r="Q44" i="40"/>
  <c r="U44" i="40"/>
  <c r="T44" i="40"/>
  <c r="N45" i="40"/>
  <c r="Z46" i="40"/>
  <c r="C57" i="38" s="1"/>
  <c r="O46" i="40" s="1"/>
  <c r="AA46" i="40"/>
  <c r="D57" i="38" s="1"/>
  <c r="P46" i="40" s="1"/>
  <c r="N46" i="40" l="1"/>
  <c r="V46" i="40" s="1"/>
  <c r="Z47" i="40"/>
  <c r="C58" i="38" s="1"/>
  <c r="O47" i="40" s="1"/>
  <c r="AA47" i="40"/>
  <c r="D58" i="38" s="1"/>
  <c r="P47" i="40" s="1"/>
  <c r="R45" i="40"/>
  <c r="T45" i="40"/>
  <c r="U45" i="40"/>
  <c r="V45" i="40"/>
  <c r="S45" i="40"/>
  <c r="Q45" i="40"/>
  <c r="T46" i="40" l="1"/>
  <c r="R46" i="40"/>
  <c r="S46" i="40"/>
  <c r="Q46" i="40"/>
  <c r="U46" i="40"/>
  <c r="N47" i="40"/>
  <c r="AA48" i="40"/>
  <c r="D59" i="38" s="1"/>
  <c r="P48" i="40" s="1"/>
  <c r="Z48" i="40"/>
  <c r="C59" i="38" s="1"/>
  <c r="O48" i="40" s="1"/>
  <c r="N48" i="40" l="1"/>
  <c r="Z49" i="40"/>
  <c r="C60" i="38" s="1"/>
  <c r="O49" i="40" s="1"/>
  <c r="AA49" i="40"/>
  <c r="D60" i="38" s="1"/>
  <c r="P49" i="40" s="1"/>
  <c r="T47" i="40"/>
  <c r="R47" i="40"/>
  <c r="S47" i="40"/>
  <c r="V47" i="40"/>
  <c r="U47" i="40"/>
  <c r="Q47" i="40"/>
  <c r="N49" i="40" l="1"/>
  <c r="Q49" i="40" s="1"/>
  <c r="Z50" i="40"/>
  <c r="C61" i="38" s="1"/>
  <c r="O50" i="40" s="1"/>
  <c r="AA50" i="40"/>
  <c r="D61" i="38" s="1"/>
  <c r="P50" i="40" s="1"/>
  <c r="T48" i="40"/>
  <c r="V48" i="40"/>
  <c r="S48" i="40"/>
  <c r="R48" i="40"/>
  <c r="Q48" i="40"/>
  <c r="U48" i="40"/>
  <c r="S49" i="40" l="1"/>
  <c r="R49" i="40"/>
  <c r="U49" i="40"/>
  <c r="V49" i="40"/>
  <c r="T49" i="40"/>
  <c r="AA51" i="40"/>
  <c r="D62" i="38" s="1"/>
  <c r="P51" i="40" s="1"/>
  <c r="Z51" i="40"/>
  <c r="C62" i="38" s="1"/>
  <c r="O51" i="40" s="1"/>
  <c r="N50" i="40"/>
  <c r="N51" i="40" l="1"/>
  <c r="Q51" i="40" s="1"/>
  <c r="V50" i="40"/>
  <c r="Q50" i="40"/>
  <c r="R50" i="40"/>
  <c r="U50" i="40"/>
  <c r="T50" i="40"/>
  <c r="S50" i="40"/>
  <c r="Z52" i="40"/>
  <c r="C63" i="38" s="1"/>
  <c r="O52" i="40" s="1"/>
  <c r="AA52" i="40"/>
  <c r="D63" i="38" s="1"/>
  <c r="P52" i="40" s="1"/>
  <c r="R51" i="40" l="1"/>
  <c r="U51" i="40"/>
  <c r="S51" i="40"/>
  <c r="T51" i="40"/>
  <c r="V51" i="40"/>
  <c r="N52" i="40"/>
  <c r="AA53" i="40"/>
  <c r="D64" i="38" s="1"/>
  <c r="P53" i="40" s="1"/>
  <c r="Z53" i="40"/>
  <c r="C64" i="38" s="1"/>
  <c r="O53" i="40" s="1"/>
  <c r="N53" i="40" l="1"/>
  <c r="U53" i="40" s="1"/>
  <c r="Z54" i="40"/>
  <c r="C65" i="38" s="1"/>
  <c r="O54" i="40" s="1"/>
  <c r="AA54" i="40"/>
  <c r="D65" i="38" s="1"/>
  <c r="P54" i="40" s="1"/>
  <c r="U52" i="40"/>
  <c r="S52" i="40"/>
  <c r="R52" i="40"/>
  <c r="Q52" i="40"/>
  <c r="T52" i="40"/>
  <c r="V52" i="40"/>
  <c r="T53" i="40" l="1"/>
  <c r="S53" i="40"/>
  <c r="V53" i="40"/>
  <c r="R53" i="40"/>
  <c r="Q53" i="40"/>
  <c r="Z55" i="40"/>
  <c r="C66" i="38" s="1"/>
  <c r="O55" i="40" s="1"/>
  <c r="AA55" i="40"/>
  <c r="D66" i="38" s="1"/>
  <c r="P55" i="40" s="1"/>
  <c r="N54" i="40"/>
  <c r="Q54" i="40" l="1"/>
  <c r="T54" i="40"/>
  <c r="S54" i="40"/>
  <c r="V54" i="40"/>
  <c r="R54" i="40"/>
  <c r="U54" i="40"/>
  <c r="Z56" i="40"/>
  <c r="C67" i="38" s="1"/>
  <c r="O56" i="40" s="1"/>
  <c r="AA56" i="40"/>
  <c r="D67" i="38" s="1"/>
  <c r="P56" i="40" s="1"/>
  <c r="N55" i="40"/>
  <c r="N56" i="40" l="1"/>
  <c r="Q55" i="40"/>
  <c r="V55" i="40"/>
  <c r="S55" i="40"/>
  <c r="R55" i="40"/>
  <c r="U55" i="40"/>
  <c r="T55" i="40"/>
  <c r="AA57" i="40"/>
  <c r="D68" i="38" s="1"/>
  <c r="P57" i="40" s="1"/>
  <c r="N57" i="40" s="1"/>
  <c r="Z57" i="40"/>
  <c r="C68" i="38" s="1"/>
  <c r="O57" i="40" s="1"/>
  <c r="V57" i="40" l="1"/>
  <c r="U57" i="40"/>
  <c r="S57" i="40"/>
  <c r="Q57" i="40"/>
  <c r="T57" i="40"/>
  <c r="R57" i="40"/>
  <c r="AA58" i="40"/>
  <c r="D69" i="38" s="1"/>
  <c r="P58" i="40" s="1"/>
  <c r="Z58" i="40"/>
  <c r="C69" i="38" s="1"/>
  <c r="O58" i="40" s="1"/>
  <c r="Q56" i="40"/>
  <c r="R56" i="40"/>
  <c r="T56" i="40"/>
  <c r="S56" i="40"/>
  <c r="V56" i="40"/>
  <c r="U56" i="40"/>
  <c r="Z59" i="40" l="1"/>
  <c r="C70" i="38" s="1"/>
  <c r="O59" i="40" s="1"/>
  <c r="AA59" i="40"/>
  <c r="D70" i="38" s="1"/>
  <c r="P59" i="40" s="1"/>
  <c r="N58" i="40"/>
  <c r="N59" i="40" l="1"/>
  <c r="S59" i="40" s="1"/>
  <c r="V58" i="40"/>
  <c r="Q58" i="40"/>
  <c r="S58" i="40"/>
  <c r="R58" i="40"/>
  <c r="T58" i="40"/>
  <c r="U58" i="40"/>
  <c r="Z60" i="40"/>
  <c r="C71" i="38" s="1"/>
  <c r="O60" i="40" s="1"/>
  <c r="AA60" i="40"/>
  <c r="D71" i="38" s="1"/>
  <c r="P60" i="40" s="1"/>
  <c r="Q59" i="40" l="1"/>
  <c r="R59" i="40"/>
  <c r="V59" i="40"/>
  <c r="T59" i="40"/>
  <c r="U59" i="40"/>
  <c r="N60" i="40"/>
  <c r="Z61" i="40"/>
  <c r="C72" i="38" s="1"/>
  <c r="O61" i="40" s="1"/>
  <c r="AA61" i="40"/>
  <c r="D72" i="38" s="1"/>
  <c r="P61" i="40" s="1"/>
  <c r="N61" i="40" l="1"/>
  <c r="S61" i="40" s="1"/>
  <c r="AA62" i="40"/>
  <c r="D73" i="38" s="1"/>
  <c r="P62" i="40" s="1"/>
  <c r="Z62" i="40"/>
  <c r="C73" i="38" s="1"/>
  <c r="O62" i="40" s="1"/>
  <c r="V60" i="40"/>
  <c r="S60" i="40"/>
  <c r="R60" i="40"/>
  <c r="U60" i="40"/>
  <c r="Q60" i="40"/>
  <c r="T60" i="40"/>
  <c r="Q61" i="40" l="1"/>
  <c r="U61" i="40"/>
  <c r="N62" i="40"/>
  <c r="T62" i="40" s="1"/>
  <c r="R61" i="40"/>
  <c r="V61" i="40"/>
  <c r="T61" i="40"/>
  <c r="AA63" i="40"/>
  <c r="D74" i="38" s="1"/>
  <c r="P63" i="40" s="1"/>
  <c r="Z63" i="40"/>
  <c r="C74" i="38" s="1"/>
  <c r="O63" i="40" s="1"/>
  <c r="Q62" i="40" l="1"/>
  <c r="V62" i="40"/>
  <c r="S62" i="40"/>
  <c r="U62" i="40"/>
  <c r="R62" i="40"/>
  <c r="N63" i="40"/>
  <c r="S63" i="40" s="1"/>
  <c r="AA64" i="40"/>
  <c r="D75" i="38" s="1"/>
  <c r="P64" i="40" s="1"/>
  <c r="Z64" i="40"/>
  <c r="C75" i="38" s="1"/>
  <c r="O64" i="40" s="1"/>
  <c r="N64" i="40" s="1"/>
  <c r="Q63" i="40" l="1"/>
  <c r="V63" i="40"/>
  <c r="T63" i="40"/>
  <c r="U63" i="40"/>
  <c r="R63" i="40"/>
  <c r="Z65" i="40"/>
  <c r="C76" i="38" s="1"/>
  <c r="O65" i="40" s="1"/>
  <c r="AA65" i="40"/>
  <c r="D76" i="38" s="1"/>
  <c r="P65" i="40" s="1"/>
  <c r="Q64" i="40"/>
  <c r="S64" i="40"/>
  <c r="T64" i="40"/>
  <c r="V64" i="40"/>
  <c r="U64" i="40"/>
  <c r="R64" i="40"/>
  <c r="N65" i="40" l="1"/>
  <c r="V65" i="40" s="1"/>
  <c r="AA66" i="40"/>
  <c r="D77" i="38" s="1"/>
  <c r="P66" i="40" s="1"/>
  <c r="Z66" i="40"/>
  <c r="C77" i="38" s="1"/>
  <c r="O66" i="40" s="1"/>
  <c r="N66" i="40" l="1"/>
  <c r="T66" i="40" s="1"/>
  <c r="U65" i="40"/>
  <c r="T65" i="40"/>
  <c r="Q65" i="40"/>
  <c r="S65" i="40"/>
  <c r="R65" i="40"/>
  <c r="AA67" i="40"/>
  <c r="D78" i="38" s="1"/>
  <c r="P67" i="40" s="1"/>
  <c r="Z67" i="40"/>
  <c r="C78" i="38" s="1"/>
  <c r="O67" i="40" s="1"/>
  <c r="U66" i="40"/>
  <c r="Q66" i="40"/>
  <c r="R66" i="40"/>
  <c r="S66" i="40"/>
  <c r="V66" i="40"/>
  <c r="N67" i="40" l="1"/>
  <c r="Q67" i="40" s="1"/>
  <c r="AA68" i="40"/>
  <c r="D79" i="38" s="1"/>
  <c r="P68" i="40" s="1"/>
  <c r="Z68" i="40"/>
  <c r="C79" i="38" s="1"/>
  <c r="O68" i="40" s="1"/>
  <c r="N68" i="40" l="1"/>
  <c r="V67" i="40"/>
  <c r="T67" i="40"/>
  <c r="U67" i="40"/>
  <c r="R67" i="40"/>
  <c r="S67" i="40"/>
  <c r="Z69" i="40"/>
  <c r="C80" i="38" s="1"/>
  <c r="O69" i="40" s="1"/>
  <c r="AA69" i="40"/>
  <c r="D80" i="38" s="1"/>
  <c r="P69" i="40" s="1"/>
  <c r="T68" i="40"/>
  <c r="S68" i="40"/>
  <c r="Q68" i="40"/>
  <c r="U68" i="40"/>
  <c r="V68" i="40"/>
  <c r="R68" i="40"/>
  <c r="AA70" i="40" l="1"/>
  <c r="D81" i="38" s="1"/>
  <c r="P70" i="40" s="1"/>
  <c r="Z70" i="40"/>
  <c r="C81" i="38" s="1"/>
  <c r="O70" i="40" s="1"/>
  <c r="N70" i="40" s="1"/>
  <c r="N69" i="40"/>
  <c r="U69" i="40" l="1"/>
  <c r="Q69" i="40"/>
  <c r="T69" i="40"/>
  <c r="S69" i="40"/>
  <c r="R69" i="40"/>
  <c r="V69" i="40"/>
  <c r="AA71" i="40"/>
  <c r="D82" i="38" s="1"/>
  <c r="P71" i="40" s="1"/>
  <c r="Z71" i="40"/>
  <c r="C82" i="38" s="1"/>
  <c r="O71" i="40" s="1"/>
  <c r="N71" i="40" s="1"/>
  <c r="R70" i="40"/>
  <c r="U70" i="40"/>
  <c r="T70" i="40"/>
  <c r="V70" i="40"/>
  <c r="S70" i="40"/>
  <c r="Q70" i="40"/>
  <c r="T71" i="40" l="1"/>
  <c r="R71" i="40"/>
  <c r="Q71" i="40"/>
  <c r="S71" i="40"/>
  <c r="U71" i="40"/>
  <c r="V71" i="40"/>
  <c r="Z72" i="40"/>
  <c r="C83" i="38" s="1"/>
  <c r="O72" i="40" s="1"/>
  <c r="AA72" i="40"/>
  <c r="D83" i="38" s="1"/>
  <c r="P72" i="40" s="1"/>
  <c r="N72" i="40" l="1"/>
  <c r="AA73" i="40"/>
  <c r="D84" i="38" s="1"/>
  <c r="P73" i="40" s="1"/>
  <c r="Z73" i="40"/>
  <c r="C84" i="38" s="1"/>
  <c r="O73" i="40" s="1"/>
  <c r="N73" i="40" l="1"/>
  <c r="S73" i="40" s="1"/>
  <c r="Z74" i="40"/>
  <c r="C85" i="38" s="1"/>
  <c r="O74" i="40" s="1"/>
  <c r="AA74" i="40"/>
  <c r="D85" i="38" s="1"/>
  <c r="P74" i="40" s="1"/>
  <c r="U72" i="40"/>
  <c r="T72" i="40"/>
  <c r="Q72" i="40"/>
  <c r="S72" i="40"/>
  <c r="R72" i="40"/>
  <c r="V72" i="40"/>
  <c r="Q73" i="40" l="1"/>
  <c r="V73" i="40"/>
  <c r="T73" i="40"/>
  <c r="U73" i="40"/>
  <c r="R73" i="40"/>
  <c r="Z75" i="40"/>
  <c r="C86" i="38" s="1"/>
  <c r="O75" i="40" s="1"/>
  <c r="AA75" i="40"/>
  <c r="D86" i="38" s="1"/>
  <c r="P75" i="40" s="1"/>
  <c r="N74" i="40"/>
  <c r="S74" i="40" l="1"/>
  <c r="V74" i="40"/>
  <c r="T74" i="40"/>
  <c r="R74" i="40"/>
  <c r="U74" i="40"/>
  <c r="Q74" i="40"/>
  <c r="AA76" i="40"/>
  <c r="D87" i="38" s="1"/>
  <c r="P76" i="40" s="1"/>
  <c r="Z76" i="40"/>
  <c r="C87" i="38" s="1"/>
  <c r="O76" i="40" s="1"/>
  <c r="N75" i="40"/>
  <c r="N76" i="40" l="1"/>
  <c r="S75" i="40"/>
  <c r="R75" i="40"/>
  <c r="U75" i="40"/>
  <c r="T75" i="40"/>
  <c r="Q75" i="40"/>
  <c r="V75" i="40"/>
  <c r="AA77" i="40"/>
  <c r="D88" i="38" s="1"/>
  <c r="P77" i="40" s="1"/>
  <c r="Z77" i="40"/>
  <c r="C88" i="38" s="1"/>
  <c r="O77" i="40" s="1"/>
  <c r="Z78" i="40" l="1"/>
  <c r="C89" i="38" s="1"/>
  <c r="O78" i="40" s="1"/>
  <c r="AA78" i="40"/>
  <c r="D89" i="38" s="1"/>
  <c r="P78" i="40" s="1"/>
  <c r="N77" i="40"/>
  <c r="S76" i="40"/>
  <c r="Q76" i="40"/>
  <c r="U76" i="40"/>
  <c r="T76" i="40"/>
  <c r="V76" i="40"/>
  <c r="R76" i="40"/>
  <c r="R77" i="40" l="1"/>
  <c r="U77" i="40"/>
  <c r="T77" i="40"/>
  <c r="Q77" i="40"/>
  <c r="S77" i="40"/>
  <c r="V77" i="40"/>
  <c r="AA79" i="40"/>
  <c r="D90" i="38" s="1"/>
  <c r="P79" i="40" s="1"/>
  <c r="Z79" i="40"/>
  <c r="C90" i="38" s="1"/>
  <c r="O79" i="40" s="1"/>
  <c r="N79" i="40" s="1"/>
  <c r="N78" i="40"/>
  <c r="Q79" i="40" l="1"/>
  <c r="T79" i="40"/>
  <c r="R79" i="40"/>
  <c r="S79" i="40"/>
  <c r="U79" i="40"/>
  <c r="V79" i="40"/>
  <c r="T78" i="40"/>
  <c r="Q78" i="40"/>
  <c r="R78" i="40"/>
  <c r="U78" i="40"/>
  <c r="S78" i="40"/>
  <c r="V78" i="40"/>
  <c r="Z80" i="40"/>
  <c r="C91" i="38" s="1"/>
  <c r="O80" i="40" s="1"/>
  <c r="AA80" i="40"/>
  <c r="D91" i="38" s="1"/>
  <c r="P80" i="40" s="1"/>
  <c r="Z81" i="40" l="1"/>
  <c r="C92" i="38" s="1"/>
  <c r="O81" i="40" s="1"/>
  <c r="AA81" i="40"/>
  <c r="D92" i="38" s="1"/>
  <c r="P81" i="40" s="1"/>
  <c r="N80" i="40"/>
  <c r="N81" i="40" l="1"/>
  <c r="V81" i="40" s="1"/>
  <c r="V80" i="40"/>
  <c r="R80" i="40"/>
  <c r="Q80" i="40"/>
  <c r="T80" i="40"/>
  <c r="S80" i="40"/>
  <c r="U80" i="40"/>
  <c r="AA82" i="40"/>
  <c r="D93" i="38" s="1"/>
  <c r="P82" i="40" s="1"/>
  <c r="Z82" i="40"/>
  <c r="C93" i="38" s="1"/>
  <c r="O82" i="40" s="1"/>
  <c r="N82" i="40" l="1"/>
  <c r="V82" i="40" s="1"/>
  <c r="T81" i="40"/>
  <c r="S81" i="40"/>
  <c r="Q81" i="40"/>
  <c r="R81" i="40"/>
  <c r="U81" i="40"/>
  <c r="Z83" i="40"/>
  <c r="C94" i="38" s="1"/>
  <c r="O83" i="40" s="1"/>
  <c r="AA83" i="40"/>
  <c r="D94" i="38" s="1"/>
  <c r="P83" i="40" s="1"/>
  <c r="S82" i="40" l="1"/>
  <c r="U82" i="40"/>
  <c r="Q82" i="40"/>
  <c r="T82" i="40"/>
  <c r="R82" i="40"/>
  <c r="N83" i="40"/>
  <c r="Z84" i="40"/>
  <c r="C95" i="38" s="1"/>
  <c r="O84" i="40" s="1"/>
  <c r="AA84" i="40"/>
  <c r="D95" i="38" s="1"/>
  <c r="P84" i="40" s="1"/>
  <c r="N84" i="40" l="1"/>
  <c r="S84" i="40" s="1"/>
  <c r="Z85" i="40"/>
  <c r="C96" i="38" s="1"/>
  <c r="O85" i="40" s="1"/>
  <c r="AA85" i="40"/>
  <c r="D96" i="38" s="1"/>
  <c r="P85" i="40" s="1"/>
  <c r="S83" i="40"/>
  <c r="T83" i="40"/>
  <c r="V83" i="40"/>
  <c r="U83" i="40"/>
  <c r="Q83" i="40"/>
  <c r="R83" i="40"/>
  <c r="V84" i="40" l="1"/>
  <c r="Q84" i="40"/>
  <c r="T84" i="40"/>
  <c r="U84" i="40"/>
  <c r="R84" i="40"/>
  <c r="Z86" i="40"/>
  <c r="C97" i="38" s="1"/>
  <c r="O86" i="40" s="1"/>
  <c r="AA86" i="40"/>
  <c r="D97" i="38" s="1"/>
  <c r="P86" i="40" s="1"/>
  <c r="N85" i="40"/>
  <c r="R85" i="40" l="1"/>
  <c r="U85" i="40"/>
  <c r="S85" i="40"/>
  <c r="Q85" i="40"/>
  <c r="V85" i="40"/>
  <c r="T85" i="40"/>
  <c r="AA87" i="40"/>
  <c r="D98" i="38" s="1"/>
  <c r="P87" i="40" s="1"/>
  <c r="Z87" i="40"/>
  <c r="C98" i="38" s="1"/>
  <c r="O87" i="40" s="1"/>
  <c r="N87" i="40" s="1"/>
  <c r="N86" i="40"/>
  <c r="Z88" i="40" l="1"/>
  <c r="C99" i="38" s="1"/>
  <c r="O88" i="40" s="1"/>
  <c r="AA88" i="40"/>
  <c r="D99" i="38" s="1"/>
  <c r="P88" i="40" s="1"/>
  <c r="U86" i="40"/>
  <c r="Q86" i="40"/>
  <c r="R86" i="40"/>
  <c r="T86" i="40"/>
  <c r="S86" i="40"/>
  <c r="V86" i="40"/>
  <c r="Q87" i="40"/>
  <c r="R87" i="40"/>
  <c r="V87" i="40"/>
  <c r="U87" i="40"/>
  <c r="T87" i="40"/>
  <c r="S87" i="40"/>
  <c r="AA89" i="40" l="1"/>
  <c r="D100" i="38" s="1"/>
  <c r="P89" i="40" s="1"/>
  <c r="Z89" i="40"/>
  <c r="C100" i="38" s="1"/>
  <c r="O89" i="40" s="1"/>
  <c r="N88" i="40"/>
  <c r="N89" i="40" l="1"/>
  <c r="Q89" i="40" s="1"/>
  <c r="Q88" i="40"/>
  <c r="U88" i="40"/>
  <c r="V88" i="40"/>
  <c r="T88" i="40"/>
  <c r="R88" i="40"/>
  <c r="S88" i="40"/>
  <c r="Z90" i="40"/>
  <c r="C101" i="38" s="1"/>
  <c r="O90" i="40" s="1"/>
  <c r="AA90" i="40"/>
  <c r="D101" i="38" s="1"/>
  <c r="P90" i="40" s="1"/>
  <c r="T89" i="40"/>
  <c r="R89" i="40" l="1"/>
  <c r="S89" i="40"/>
  <c r="U89" i="40"/>
  <c r="V89" i="40"/>
  <c r="N90" i="40"/>
  <c r="Z91" i="40"/>
  <c r="C102" i="38" s="1"/>
  <c r="O91" i="40" s="1"/>
  <c r="AA91" i="40"/>
  <c r="D102" i="38" s="1"/>
  <c r="P91" i="40" s="1"/>
  <c r="N91" i="40" l="1"/>
  <c r="Q91" i="40" s="1"/>
  <c r="Z92" i="40"/>
  <c r="C103" i="38" s="1"/>
  <c r="O92" i="40" s="1"/>
  <c r="AA92" i="40"/>
  <c r="D103" i="38" s="1"/>
  <c r="P92" i="40" s="1"/>
  <c r="V90" i="40"/>
  <c r="R90" i="40"/>
  <c r="Q90" i="40"/>
  <c r="U90" i="40"/>
  <c r="T90" i="40"/>
  <c r="S90" i="40"/>
  <c r="T91" i="40" l="1"/>
  <c r="R91" i="40"/>
  <c r="S91" i="40"/>
  <c r="U91" i="40"/>
  <c r="V91" i="40"/>
  <c r="N92" i="40"/>
  <c r="R92" i="40" s="1"/>
  <c r="Z93" i="40"/>
  <c r="C104" i="38" s="1"/>
  <c r="O93" i="40" s="1"/>
  <c r="AA93" i="40"/>
  <c r="D104" i="38" s="1"/>
  <c r="P93" i="40" s="1"/>
  <c r="S92" i="40" l="1"/>
  <c r="T92" i="40"/>
  <c r="U92" i="40"/>
  <c r="V92" i="40"/>
  <c r="Q92" i="40"/>
  <c r="AA94" i="40"/>
  <c r="D105" i="38" s="1"/>
  <c r="P94" i="40" s="1"/>
  <c r="Z94" i="40"/>
  <c r="C105" i="38" s="1"/>
  <c r="O94" i="40" s="1"/>
  <c r="N93" i="40"/>
  <c r="N94" i="40" l="1"/>
  <c r="U94" i="40" s="1"/>
  <c r="U93" i="40"/>
  <c r="T93" i="40"/>
  <c r="R93" i="40"/>
  <c r="S93" i="40"/>
  <c r="Q93" i="40"/>
  <c r="V93" i="40"/>
  <c r="T94" i="40"/>
  <c r="V94" i="40"/>
  <c r="Q94" i="40"/>
  <c r="AA95" i="40"/>
  <c r="D106" i="38" s="1"/>
  <c r="P95" i="40" s="1"/>
  <c r="Z95" i="40"/>
  <c r="C106" i="38" s="1"/>
  <c r="O95" i="40" s="1"/>
  <c r="S94" i="40" l="1"/>
  <c r="R94" i="40"/>
  <c r="N95" i="40"/>
  <c r="R95" i="40" s="1"/>
  <c r="AA96" i="40"/>
  <c r="D107" i="38" s="1"/>
  <c r="P96" i="40" s="1"/>
  <c r="Z96" i="40"/>
  <c r="C107" i="38" s="1"/>
  <c r="O96" i="40" s="1"/>
  <c r="N96" i="40" l="1"/>
  <c r="V96" i="40" s="1"/>
  <c r="S95" i="40"/>
  <c r="T95" i="40"/>
  <c r="V95" i="40"/>
  <c r="Q95" i="40"/>
  <c r="U95" i="40"/>
  <c r="Z97" i="40"/>
  <c r="C108" i="38" s="1"/>
  <c r="O97" i="40" s="1"/>
  <c r="AA97" i="40"/>
  <c r="D108" i="38" s="1"/>
  <c r="P97" i="40" s="1"/>
  <c r="T96" i="40" l="1"/>
  <c r="R96" i="40"/>
  <c r="S96" i="40"/>
  <c r="Q96" i="40"/>
  <c r="U96" i="40"/>
  <c r="N97" i="40"/>
  <c r="S97" i="40" s="1"/>
  <c r="Z98" i="40"/>
  <c r="C109" i="38" s="1"/>
  <c r="O98" i="40" s="1"/>
  <c r="AA98" i="40"/>
  <c r="D109" i="38" s="1"/>
  <c r="P98" i="40" s="1"/>
  <c r="U97" i="40" l="1"/>
  <c r="Q97" i="40"/>
  <c r="T97" i="40"/>
  <c r="V97" i="40"/>
  <c r="R97" i="40"/>
  <c r="N98" i="40"/>
  <c r="T98" i="40" s="1"/>
  <c r="Z99" i="40"/>
  <c r="C110" i="38" s="1"/>
  <c r="O99" i="40" s="1"/>
  <c r="AA99" i="40"/>
  <c r="D110" i="38" s="1"/>
  <c r="P99" i="40" s="1"/>
  <c r="S98" i="40" l="1"/>
  <c r="U98" i="40"/>
  <c r="R98" i="40"/>
  <c r="Q98" i="40"/>
  <c r="V98" i="40"/>
  <c r="N99" i="40"/>
  <c r="S99" i="40" l="1"/>
  <c r="R99" i="40"/>
  <c r="V99" i="40"/>
  <c r="U99" i="40"/>
  <c r="T99" i="40"/>
  <c r="Q99" i="4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<sst xmlns="http://schemas.openxmlformats.org/spreadsheetml/2006/main" count="269" uniqueCount="90">
  <si>
    <t>OEB Vulnerability Assessment &amp; System Hardening</t>
  </si>
  <si>
    <t>Vulnerability Assessment Toolkit Model</t>
  </si>
  <si>
    <t>Private and confidential</t>
  </si>
  <si>
    <t>DISCLAIMER</t>
  </si>
  <si>
    <t xml:space="preserve">
</t>
  </si>
  <si>
    <t>Guidehouse Inc. (Guidehouse) has provided the information in this publication for informational purposes only. The information has been obtained from sources believed to be reliable; however, Guidehouse does not make any express or implied warranty or representation concerning such information. Any market forecasts or predictions contained in the publication reflect Guidehouse’s current expectations based on market data and trend analysis. Market predictions and expectations are inherently uncertain and actual results may differ materially from those contained in the publication. Guidehouse and its subsidiaries and affiliates hereby disclaim liability for any loss or damage caused by errors or omissions in this publication.</t>
  </si>
  <si>
    <t>CONTACTS</t>
  </si>
  <si>
    <t>Donald Lau</t>
  </si>
  <si>
    <t>Zubin Panchal</t>
  </si>
  <si>
    <t>Manager, Electricity Distribution</t>
  </si>
  <si>
    <t>Senior Advisor, Electricity Distribution</t>
  </si>
  <si>
    <t>Donald.Lau@oeb.ca</t>
  </si>
  <si>
    <t>Zubin.Panchal@oeb.ca</t>
  </si>
  <si>
    <t>DRAFT</t>
  </si>
  <si>
    <t>Ontario Energy Board Vulnerability Assessment Toolkit - Table of Contents</t>
  </si>
  <si>
    <t>Disclaimer</t>
  </si>
  <si>
    <t>Contents</t>
  </si>
  <si>
    <t>This file contains the following pages:</t>
  </si>
  <si>
    <t>Color</t>
  </si>
  <si>
    <t>Tab Name</t>
  </si>
  <si>
    <t>Description/Purpose</t>
  </si>
  <si>
    <t>Table of Contents</t>
  </si>
  <si>
    <t>Contains a model overview and tab descriptions.</t>
  </si>
  <si>
    <t>Tab Link</t>
  </si>
  <si>
    <t>User Guide</t>
  </si>
  <si>
    <t>The User Guide outlines the step-by-step methodology to employ the Vulnerability Assessment Toolkit model to analyze asset class and location vulnerability to climate perils. The example of reviewing the vulnerability of Class 3 poles in County 1 to high wind probabilities is provided as an illustrative example.</t>
  </si>
  <si>
    <t>1. LDC Asset Summary</t>
  </si>
  <si>
    <t>Summarizes asset counts by analysis location. Locations with no assets of a specific class will have no vulnerability for that class regardless of climate projections. For locations and class combinations with higher vulnerability, an LDC may review its asset counts to understand the pervasiveness of the resiliency challenge.</t>
  </si>
  <si>
    <t>2. Asset Class Failure Threshold</t>
  </si>
  <si>
    <t>Characterizes the expected resilience of LDC assets identified in the Asset Summary to specific climate perils. Sub classes may be included to better estimate failure thresholds across a variety of perils. The total annual probability of failure is the summation across climate perils. LDCs may leverage design standards to quickly review vulnerability or refine failure thresholds with additional condition data of field equipment.</t>
  </si>
  <si>
    <t>3. Climate Peril Probability</t>
  </si>
  <si>
    <t>Projects the annual probability of specific events (relevant to assets in the Asset Summary) occurring at targeted grid locations through time. Climate perils and severity thresholds are linked to specific asset failure modes and thresholds. For example, wind gusts may be evaluated at 80, 100, and 120 kph as these relate to different class pole failures.</t>
  </si>
  <si>
    <t>4. VA Heatmap</t>
  </si>
  <si>
    <t>Categorizes vulnerability for each asset class in user-specified time intervals at a specified location by user-defined vulnerability bins. The annual probability of failures are summed across applicable climate perils based on asset class failure thresholds.</t>
  </si>
  <si>
    <t>Key</t>
  </si>
  <si>
    <t>LDC Input</t>
  </si>
  <si>
    <t>Calculated Value</t>
  </si>
  <si>
    <t>DRAFT - Example Data Illustrative</t>
  </si>
  <si>
    <t>Ontario Energy Board Vulnerability Assessment Toolkit - User Guide</t>
  </si>
  <si>
    <t>LDC Asset Summary</t>
  </si>
  <si>
    <t>Location</t>
  </si>
  <si>
    <t>Asset Class</t>
  </si>
  <si>
    <t>Sub Class</t>
  </si>
  <si>
    <t>Count</t>
  </si>
  <si>
    <t>Unit Basis</t>
  </si>
  <si>
    <t>County 1</t>
  </si>
  <si>
    <t>Pole</t>
  </si>
  <si>
    <t>Class 5</t>
  </si>
  <si>
    <t>pole</t>
  </si>
  <si>
    <t>Class 4</t>
  </si>
  <si>
    <t>Class 3</t>
  </si>
  <si>
    <t>Class 2</t>
  </si>
  <si>
    <t>Overhead Conductor</t>
  </si>
  <si>
    <t>Covered</t>
  </si>
  <si>
    <t>meter</t>
  </si>
  <si>
    <t>Uncovered</t>
  </si>
  <si>
    <t>County 2</t>
  </si>
  <si>
    <t>Asset Class Failure Modes &amp; Thresholds</t>
  </si>
  <si>
    <t>Climate Peril</t>
  </si>
  <si>
    <t>Severity Threshold</t>
  </si>
  <si>
    <t>Wind</t>
  </si>
  <si>
    <t>kph (1 min gusts)</t>
  </si>
  <si>
    <t>Snow/Ice</t>
  </si>
  <si>
    <t>N/A</t>
  </si>
  <si>
    <t>cm ice accumulation</t>
  </si>
  <si>
    <t>Climate Peril Probability Model</t>
  </si>
  <si>
    <t>Annual Event Probability Forecast</t>
  </si>
  <si>
    <t>Vulnerability Heatmap</t>
  </si>
  <si>
    <t>Legend</t>
  </si>
  <si>
    <t>Bin Option</t>
  </si>
  <si>
    <t>Definition</t>
  </si>
  <si>
    <t>Low</t>
  </si>
  <si>
    <t>Medium</t>
  </si>
  <si>
    <t>High</t>
  </si>
  <si>
    <t>Very High</t>
  </si>
  <si>
    <t>1-in-100 year event</t>
  </si>
  <si>
    <t>Annual Probability Bin</t>
  </si>
  <si>
    <t>1-in-50 year event</t>
  </si>
  <si>
    <t>1-in-20 year event</t>
  </si>
  <si>
    <t>Asset Vulnerability Heatmap</t>
  </si>
  <si>
    <t>1-in-10 year event</t>
  </si>
  <si>
    <t>1-in-5 year event</t>
  </si>
  <si>
    <t>Total Annual Probability Across Perils</t>
  </si>
  <si>
    <t>All Asset List</t>
  </si>
  <si>
    <t>Unique Asset List</t>
  </si>
  <si>
    <t>Class List</t>
  </si>
  <si>
    <t>Sub Class List</t>
  </si>
  <si>
    <t>SUPPORTING CALCULATIONS DO NOT CHANGE</t>
  </si>
  <si>
    <t>All Location List</t>
  </si>
  <si>
    <t>Guidehouse, December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</si>
</sst>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41" formatCode="_(* #,##0_);_(* \(#,##0\);_(* &quot;-&quot;_);_(@_)"/>
    <numFmt numFmtId="43" formatCode="_(* #,##0.00_);_(* \(#,##0.00\);_(* &quot;-&quot;??_);_(@_)"/>
    <numFmt numFmtId="164" formatCode="_(&quot;£&quot;* #,##0_);_(&quot;£&quot;* \(#,##0\);_(&quot;£&quot;* &quot;-&quot;_);_(@_)"/>
    <numFmt numFmtId="165" formatCode="_(&quot;£&quot;* #,##0.00_);_(&quot;£&quot;* \(#,##0.00\);_(&quot;£&quot;* &quot;-&quot;??_);_(@_)"/>
    <numFmt numFmtId="166" formatCode="#,##0.00_ ;\-#,##0.00\ "/>
    <numFmt numFmtId="167" formatCode="#,##0_ ;\-#,##0\ "/>
    <numFmt numFmtId="168" formatCode="&quot;€&quot;#,##0.00;\-&quot;€&quot;#,##0.00"/>
    <numFmt numFmtId="169" formatCode="&quot;€&quot;#,##0;\-&quot;€&quot;#,##0"/>
    <numFmt numFmtId="170" formatCode="&quot;$&quot;#,##0.00"/>
    <numFmt numFmtId="171" formatCode="&quot;$&quot;#,##0"/>
    <numFmt numFmtId="172" formatCode="0.000"/>
    <numFmt numFmtId="173" formatCode="0.0%"/>
    <numFmt numFmtId="174" formatCode="[$-409]mmmm\ d\,\ yyyy;@"/>
  </numFmts>
  <fonts count="64" x14ac:knownFonts="1">
    <font>
      <sz val="8"/>
      <name val="Arial"/>
    </font>
    <font>
      <sz val="11"/>
      <color theme="1"/>
      <name val="Arial"/>
      <family val="2"/>
      <scheme val="minor"/>
    </font>
    <font>
      <sz val="8"/>
      <name val="Arial"/>
      <family val="2"/>
    </font>
    <font>
      <sz val="8"/>
      <name val="Arial"/>
      <family val="2"/>
    </font>
    <font>
      <b/>
      <sz val="8"/>
      <name val="Arial"/>
      <family val="2"/>
    </font>
    <font>
      <sz val="8"/>
      <color theme="1"/>
      <name val="Arial"/>
      <family val="2"/>
    </font>
    <font>
      <sz val="8"/>
      <color theme="0"/>
      <name val="Arial"/>
      <family val="2"/>
    </font>
    <font>
      <sz val="8"/>
      <color rgb="FF8D2EA5"/>
      <name val="Arial"/>
      <family val="2"/>
    </font>
    <font>
      <sz val="8"/>
      <color theme="4"/>
      <name val="Arial"/>
      <family val="2"/>
    </font>
    <font>
      <u/>
      <sz val="8"/>
      <color rgb="FF6688CA"/>
      <name val="Arial"/>
      <family val="2"/>
    </font>
    <font>
      <b/>
      <sz val="11"/>
      <color theme="4"/>
      <name val="Verdana"/>
      <family val="2"/>
    </font>
    <font>
      <b/>
      <sz val="10"/>
      <color theme="6"/>
      <name val="Verdana"/>
      <family val="2"/>
    </font>
    <font>
      <b/>
      <sz val="9"/>
      <color theme="6"/>
      <name val="Verdana"/>
      <family val="2"/>
    </font>
    <font>
      <b/>
      <sz val="9"/>
      <color rgb="FF6688CA"/>
      <name val="Verdana"/>
      <family val="2"/>
    </font>
    <font>
      <u/>
      <sz val="8"/>
      <color theme="4"/>
      <name val="Arial"/>
      <family val="2"/>
    </font>
    <font>
      <sz val="8"/>
      <color rgb="FF3F3F3F"/>
      <name val="Arial"/>
      <family val="2"/>
    </font>
    <font>
      <b/>
      <sz val="16"/>
      <color theme="6"/>
      <name val="Verdana"/>
      <family val="2"/>
    </font>
    <font>
      <b/>
      <sz val="8"/>
      <color theme="1"/>
      <name val="Verdana"/>
      <family val="2"/>
    </font>
    <font>
      <sz val="8"/>
      <color theme="7"/>
      <name val="Arial"/>
      <family val="2"/>
    </font>
    <font>
      <sz val="8"/>
      <name val="Arial"/>
      <family val="2"/>
    </font>
    <font>
      <u/>
      <sz val="8"/>
      <color theme="11"/>
      <name val="Arial"/>
      <family val="2"/>
    </font>
    <font>
      <b/>
      <sz val="13"/>
      <color rgb="FFFFFFFF"/>
      <name val="Arial"/>
      <family val="2"/>
    </font>
    <font>
      <sz val="8"/>
      <color rgb="FF648C1A"/>
      <name val="Arial"/>
      <family val="2"/>
    </font>
    <font>
      <b/>
      <sz val="11"/>
      <color rgb="FFFFFFFF"/>
      <name val="Arial"/>
      <family val="2"/>
    </font>
    <font>
      <u/>
      <sz val="8"/>
      <color rgb="FFACDE50"/>
      <name val="Arial"/>
      <family val="2"/>
    </font>
    <font>
      <b/>
      <sz val="13"/>
      <color rgb="FF555759"/>
      <name val="Arial"/>
      <family val="2"/>
    </font>
    <font>
      <b/>
      <sz val="11"/>
      <color rgb="FF555759"/>
      <name val="Arial"/>
      <family val="2"/>
    </font>
    <font>
      <b/>
      <sz val="8"/>
      <color rgb="FFFFFFFF"/>
      <name val="Arial"/>
      <family val="2"/>
    </font>
    <font>
      <b/>
      <sz val="9"/>
      <color rgb="FF555759"/>
      <name val="Arial"/>
      <family val="2"/>
    </font>
    <font>
      <b/>
      <sz val="10"/>
      <color rgb="FFFFFFFF"/>
      <name val="Arial"/>
      <family val="2"/>
    </font>
    <font>
      <u/>
      <sz val="8"/>
      <color theme="11"/>
      <name val="Arial"/>
      <family val="2"/>
    </font>
    <font>
      <u/>
      <sz val="8"/>
      <color theme="11"/>
      <name val="Arial"/>
      <family val="2"/>
    </font>
    <font>
      <sz val="8"/>
      <color rgb="FFAC0640"/>
      <name val="Arial"/>
      <family val="2"/>
    </font>
    <font>
      <sz val="8"/>
      <color rgb="FF95D600"/>
      <name val="Arial"/>
      <family val="2"/>
    </font>
    <font>
      <sz val="8"/>
      <color rgb="FFF07D05"/>
      <name val="Arial"/>
      <family val="2"/>
    </font>
    <font>
      <sz val="8"/>
      <color rgb="FF006579"/>
      <name val="Arial"/>
      <family val="2"/>
    </font>
    <font>
      <u/>
      <sz val="8"/>
      <color rgb="FF648C1A"/>
      <name val="Arial"/>
      <family val="2"/>
    </font>
    <font>
      <b/>
      <sz val="8"/>
      <color rgb="FF555759"/>
      <name val="Arial"/>
      <family val="2"/>
    </font>
    <font>
      <sz val="8"/>
      <color rgb="FFFFFFFF"/>
      <name val="Arial"/>
      <family val="2"/>
    </font>
    <font>
      <sz val="8"/>
      <color rgb="FFC00000"/>
      <name val="Arial"/>
      <family val="2"/>
    </font>
    <font>
      <b/>
      <sz val="13"/>
      <color theme="1"/>
      <name val="Arial"/>
      <family val="2"/>
    </font>
    <font>
      <b/>
      <sz val="8"/>
      <color theme="1"/>
      <name val="Arial"/>
      <family val="2"/>
    </font>
    <font>
      <u/>
      <sz val="8"/>
      <color rgb="FF1F55C9"/>
      <name val="Arial"/>
      <family val="2"/>
    </font>
    <font>
      <u/>
      <sz val="8"/>
      <color rgb="FF008AE0"/>
      <name val="Arial"/>
      <family val="2"/>
    </font>
    <font>
      <sz val="8"/>
      <color theme="8"/>
      <name val="Arial"/>
      <family val="2"/>
    </font>
    <font>
      <b/>
      <sz val="12"/>
      <name val="Arial"/>
      <family val="2"/>
    </font>
    <font>
      <sz val="10"/>
      <name val="Arial"/>
      <family val="2"/>
    </font>
    <font>
      <b/>
      <i/>
      <sz val="8"/>
      <color rgb="FFFF0000"/>
      <name val="Arial"/>
      <family val="2"/>
    </font>
    <font>
      <b/>
      <sz val="12"/>
      <color rgb="FFFFFFFF"/>
      <name val="Arial"/>
      <family val="2"/>
    </font>
    <font>
      <b/>
      <u/>
      <sz val="8"/>
      <name val="Arial"/>
      <family val="2"/>
    </font>
    <font>
      <i/>
      <sz val="8"/>
      <name val="Arial"/>
      <family val="2"/>
    </font>
    <font>
      <i/>
      <sz val="8"/>
      <color theme="0" tint="-0.14999847407452621"/>
      <name val="Arial"/>
      <family val="2"/>
    </font>
    <font>
      <sz val="12"/>
      <name val="Arial"/>
      <family val="2"/>
    </font>
    <font>
      <sz val="12"/>
      <color rgb="FF202020"/>
      <name val="Arial"/>
      <family val="2"/>
    </font>
    <font>
      <sz val="6"/>
      <color rgb="FF009383"/>
      <name val="Arial"/>
      <family val="2"/>
    </font>
    <font>
      <sz val="7"/>
      <color rgb="FF77797A"/>
      <name val="Arial"/>
      <family val="2"/>
    </font>
    <font>
      <sz val="8"/>
      <color rgb="FF555759"/>
      <name val="Arial"/>
      <family val="2"/>
    </font>
    <font>
      <sz val="8"/>
      <color rgb="FF989A9C"/>
      <name val="Arial"/>
      <family val="2"/>
    </font>
    <font>
      <b/>
      <sz val="10"/>
      <color rgb="FF555759"/>
      <name val="Arial"/>
      <family val="2"/>
    </font>
    <font>
      <b/>
      <sz val="8"/>
      <color rgb="FF3F4143"/>
      <name val="Arial"/>
      <family val="2"/>
    </font>
    <font>
      <sz val="8"/>
      <color theme="5" tint="-0.499984740745262"/>
      <name val="Arial"/>
      <family val="2"/>
    </font>
    <font>
      <sz val="11"/>
      <color rgb="FF000000"/>
      <name val="Arial"/>
      <family val="2"/>
      <scheme val="minor"/>
    </font>
    <font>
      <u/>
      <sz val="8"/>
      <name val="Arial"/>
      <family val="2"/>
    </font>
    <font>
      <b/>
      <i/>
      <sz val="12"/>
      <color rgb="FFFFFFFF"/>
      <name val="Arial"/>
      <family val="2"/>
    </font>
  </fonts>
  <fills count="85">
    <fill>
      <patternFill patternType="none"/>
    </fill>
    <fill>
      <patternFill patternType="gray125"/>
    </fill>
    <fill>
      <patternFill patternType="solid">
        <fgColor indexed="56"/>
        <bgColor indexed="64"/>
      </patternFill>
    </fill>
    <fill>
      <patternFill patternType="solid">
        <fgColor rgb="FF99B0DB"/>
        <bgColor indexed="64"/>
      </patternFill>
    </fill>
    <fill>
      <patternFill patternType="solid">
        <fgColor rgb="FFCAE399"/>
        <bgColor indexed="64"/>
      </patternFill>
    </fill>
    <fill>
      <patternFill patternType="solid">
        <fgColor rgb="FFD1D1D2"/>
        <bgColor indexed="64"/>
      </patternFill>
    </fill>
    <fill>
      <patternFill patternType="solid">
        <fgColor rgb="FFE89EAC"/>
        <bgColor indexed="64"/>
      </patternFill>
    </fill>
    <fill>
      <patternFill patternType="solid">
        <fgColor rgb="FFFFC699"/>
        <bgColor indexed="64"/>
      </patternFill>
    </fill>
    <fill>
      <patternFill patternType="solid">
        <fgColor rgb="FFF7DD99"/>
        <bgColor indexed="64"/>
      </patternFill>
    </fill>
    <fill>
      <patternFill patternType="solid">
        <fgColor rgb="FF6688CA"/>
        <bgColor indexed="64"/>
      </patternFill>
    </fill>
    <fill>
      <patternFill patternType="solid">
        <fgColor rgb="FFAFD466"/>
        <bgColor indexed="64"/>
      </patternFill>
    </fill>
    <fill>
      <patternFill patternType="solid">
        <fgColor rgb="FFB9BBBB"/>
        <bgColor indexed="64"/>
      </patternFill>
    </fill>
    <fill>
      <patternFill patternType="solid">
        <fgColor rgb="FFDD6D83"/>
        <bgColor indexed="64"/>
      </patternFill>
    </fill>
    <fill>
      <patternFill patternType="solid">
        <fgColor rgb="FFFFA966"/>
        <bgColor indexed="64"/>
      </patternFill>
    </fill>
    <fill>
      <patternFill patternType="solid">
        <fgColor rgb="FFF3CD66"/>
        <bgColor indexed="64"/>
      </patternFill>
    </fill>
    <fill>
      <patternFill patternType="solid">
        <fgColor rgb="FF3361B8"/>
        <bgColor indexed="64"/>
      </patternFill>
    </fill>
    <fill>
      <patternFill patternType="solid">
        <fgColor rgb="FF95C633"/>
        <bgColor rgb="FF95C633"/>
      </patternFill>
    </fill>
    <fill>
      <patternFill patternType="solid">
        <fgColor rgb="FFA2A4A4"/>
        <bgColor indexed="64"/>
      </patternFill>
    </fill>
    <fill>
      <patternFill patternType="solid">
        <fgColor rgb="FFD13D5A"/>
        <bgColor indexed="64"/>
      </patternFill>
    </fill>
    <fill>
      <patternFill patternType="solid">
        <fgColor rgb="FFFF8D33"/>
        <bgColor indexed="64"/>
      </patternFill>
    </fill>
    <fill>
      <patternFill patternType="solid">
        <fgColor rgb="FFEEBC33"/>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2CC"/>
        <bgColor rgb="FFFFE2CC"/>
      </patternFill>
    </fill>
    <fill>
      <patternFill patternType="solid">
        <fgColor rgb="FFCCD7ED"/>
        <bgColor indexed="64"/>
      </patternFill>
    </fill>
    <fill>
      <patternFill patternType="solid">
        <fgColor rgb="FFE3D5ED"/>
        <bgColor indexed="64"/>
      </patternFill>
    </fill>
    <fill>
      <patternFill patternType="solid">
        <fgColor rgb="FFCAE399"/>
        <bgColor rgb="FFE4F1CC"/>
      </patternFill>
    </fill>
    <fill>
      <patternFill patternType="solid">
        <fgColor rgb="FFE8E8E8"/>
        <bgColor indexed="64"/>
      </patternFill>
    </fill>
    <fill>
      <patternFill patternType="solid">
        <fgColor rgb="FFFFEB9C"/>
        <bgColor indexed="48"/>
      </patternFill>
    </fill>
    <fill>
      <patternFill patternType="solid">
        <fgColor rgb="FFE4F1CC"/>
        <bgColor indexed="64"/>
      </patternFill>
    </fill>
    <fill>
      <patternFill patternType="solid">
        <fgColor theme="8" tint="0.79998168889431442"/>
        <bgColor indexed="64"/>
      </patternFill>
    </fill>
    <fill>
      <patternFill patternType="solid">
        <fgColor rgb="FF555759"/>
        <bgColor indexed="64"/>
      </patternFill>
    </fill>
    <fill>
      <patternFill patternType="solid">
        <fgColor rgb="FFFFF1D1"/>
        <bgColor indexed="64"/>
      </patternFill>
    </fill>
    <fill>
      <patternFill patternType="solid">
        <fgColor rgb="FFDCDDDE"/>
        <bgColor indexed="64"/>
      </patternFill>
    </fill>
    <fill>
      <patternFill patternType="solid">
        <fgColor rgb="FFFAD7D3"/>
        <bgColor indexed="64"/>
      </patternFill>
    </fill>
    <fill>
      <patternFill patternType="solid">
        <fgColor rgb="FFEDFFC4"/>
        <bgColor indexed="64"/>
      </patternFill>
    </fill>
    <fill>
      <patternFill patternType="solid">
        <fgColor rgb="FFFFF1D0"/>
        <bgColor indexed="64"/>
      </patternFill>
    </fill>
    <fill>
      <patternFill patternType="solid">
        <fgColor rgb="FFC1EEFF"/>
        <bgColor indexed="6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rgb="FFFAD8D5"/>
        <bgColor indexed="64"/>
      </patternFill>
    </fill>
    <fill>
      <patternFill patternType="solid">
        <fgColor rgb="FFEAF7CC"/>
        <bgColor indexed="64"/>
      </patternFill>
    </fill>
    <fill>
      <patternFill patternType="solid">
        <fgColor theme="1"/>
        <bgColor indexed="64"/>
      </patternFill>
    </fill>
    <fill>
      <patternFill patternType="solid">
        <fgColor theme="2"/>
        <bgColor indexed="64"/>
      </patternFill>
    </fill>
    <fill>
      <patternFill patternType="solid">
        <fgColor theme="4" tint="0.79998168889431442"/>
        <bgColor indexed="64"/>
      </patternFill>
    </fill>
    <fill>
      <patternFill patternType="solid">
        <fgColor rgb="FFC2FC3B"/>
        <bgColor indexed="64"/>
      </patternFill>
    </fill>
    <fill>
      <patternFill patternType="solid">
        <fgColor rgb="FFFFE3CE"/>
        <bgColor indexed="64"/>
      </patternFill>
    </fill>
    <fill>
      <patternFill patternType="solid">
        <fgColor theme="9"/>
        <bgColor indexed="64"/>
      </patternFill>
    </fill>
    <fill>
      <patternFill patternType="solid">
        <fgColor theme="6"/>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rgb="FF7030A0"/>
        <bgColor indexed="64"/>
      </patternFill>
    </fill>
    <fill>
      <patternFill patternType="solid">
        <fgColor rgb="FFFFE3A2"/>
        <bgColor indexed="64"/>
      </patternFill>
    </fill>
    <fill>
      <patternFill patternType="solid">
        <fgColor rgb="FF648C1A"/>
        <bgColor indexed="64"/>
      </patternFill>
    </fill>
    <fill>
      <patternFill patternType="solid">
        <fgColor rgb="FF95D600"/>
        <bgColor indexed="64"/>
      </patternFill>
    </fill>
    <fill>
      <patternFill patternType="solid">
        <fgColor rgb="FF006579"/>
        <bgColor indexed="64"/>
      </patternFill>
    </fill>
    <fill>
      <patternFill patternType="solid">
        <fgColor rgb="FF009383"/>
        <bgColor indexed="64"/>
      </patternFill>
    </fill>
    <fill>
      <patternFill patternType="solid">
        <fgColor rgb="FFF07D05"/>
        <bgColor indexed="64"/>
      </patternFill>
    </fill>
    <fill>
      <patternFill patternType="solid">
        <fgColor rgb="FFAC0640"/>
        <bgColor indexed="64"/>
      </patternFill>
    </fill>
    <fill>
      <patternFill patternType="solid">
        <fgColor rgb="FFFEE4CB"/>
        <bgColor indexed="64"/>
      </patternFill>
    </fill>
    <fill>
      <patternFill patternType="solid">
        <fgColor rgb="FFF7E2FA"/>
        <bgColor indexed="64"/>
      </patternFill>
    </fill>
    <fill>
      <patternFill patternType="solid">
        <fgColor rgb="FFDDF2B8"/>
        <bgColor indexed="64"/>
      </patternFill>
    </fill>
    <fill>
      <patternFill patternType="solid">
        <fgColor rgb="FFCCEB8D"/>
        <bgColor indexed="64"/>
      </patternFill>
    </fill>
    <fill>
      <patternFill patternType="solid">
        <fgColor rgb="FFF2F2F2"/>
        <bgColor indexed="64"/>
      </patternFill>
    </fill>
  </fills>
  <borders count="26">
    <border>
      <left/>
      <right/>
      <top/>
      <bottom/>
      <diagonal/>
    </border>
    <border>
      <left style="dotted">
        <color rgb="FFE8E8E8"/>
      </left>
      <right style="dotted">
        <color rgb="FFE8E8E8"/>
      </right>
      <top style="dotted">
        <color rgb="FFE8E8E8"/>
      </top>
      <bottom style="dotted">
        <color rgb="FFE8E8E8"/>
      </bottom>
      <diagonal/>
    </border>
    <border>
      <left/>
      <right/>
      <top/>
      <bottom style="medium">
        <color theme="5"/>
      </bottom>
      <diagonal/>
    </border>
    <border>
      <left/>
      <right/>
      <top/>
      <bottom style="thin">
        <color theme="6"/>
      </bottom>
      <diagonal/>
    </border>
    <border>
      <left style="dotted">
        <color theme="5"/>
      </left>
      <right style="dotted">
        <color theme="5"/>
      </right>
      <top style="thin">
        <color theme="5"/>
      </top>
      <bottom style="medium">
        <color theme="5"/>
      </bottom>
      <diagonal/>
    </border>
    <border>
      <left/>
      <right/>
      <top/>
      <bottom style="thick">
        <color rgb="FF95D600"/>
      </bottom>
      <diagonal/>
    </border>
    <border>
      <left/>
      <right/>
      <top/>
      <bottom style="medium">
        <color rgb="FF95D600"/>
      </bottom>
      <diagonal/>
    </border>
    <border>
      <left style="hair">
        <color rgb="FFB9BBBD"/>
      </left>
      <right style="hair">
        <color rgb="FFB9BBBD"/>
      </right>
      <top style="hair">
        <color rgb="FFB9BBBD"/>
      </top>
      <bottom style="hair">
        <color rgb="FFB9BBBD"/>
      </bottom>
      <diagonal/>
    </border>
    <border>
      <left style="hair">
        <color rgb="FFBBBCBD"/>
      </left>
      <right style="hair">
        <color rgb="FFBBBCBD"/>
      </right>
      <top style="hair">
        <color rgb="FFBBBCBD"/>
      </top>
      <bottom style="hair">
        <color rgb="FFBBBCBD"/>
      </bottom>
      <diagonal/>
    </border>
    <border>
      <left/>
      <right/>
      <top/>
      <bottom style="thin">
        <color rgb="FF95D600"/>
      </bottom>
      <diagonal/>
    </border>
    <border>
      <left style="hair">
        <color rgb="FF006579"/>
      </left>
      <right style="hair">
        <color rgb="FF006579"/>
      </right>
      <top style="hair">
        <color rgb="FF006579"/>
      </top>
      <bottom style="hair">
        <color rgb="FF006579"/>
      </bottom>
      <diagonal/>
    </border>
    <border>
      <left style="hair">
        <color rgb="FFDCDDDE"/>
      </left>
      <right style="hair">
        <color rgb="FFDCDDDE"/>
      </right>
      <top style="hair">
        <color rgb="FFDCDDDE"/>
      </top>
      <bottom style="hair">
        <color rgb="FFDCDDDE"/>
      </bottom>
      <diagonal/>
    </border>
    <border>
      <left/>
      <right/>
      <top style="thin">
        <color rgb="FF555759"/>
      </top>
      <bottom style="medium">
        <color rgb="FF555759"/>
      </bottom>
      <diagonal/>
    </border>
    <border>
      <left/>
      <right/>
      <top/>
      <bottom style="thick">
        <color theme="4"/>
      </bottom>
      <diagonal/>
    </border>
    <border>
      <left/>
      <right/>
      <top/>
      <bottom style="medium">
        <color theme="4"/>
      </bottom>
      <diagonal/>
    </border>
    <border>
      <left style="hair">
        <color theme="2" tint="-0.24994659260841701"/>
      </left>
      <right style="hair">
        <color theme="2" tint="-0.24994659260841701"/>
      </right>
      <top style="hair">
        <color theme="2" tint="-0.24994659260841701"/>
      </top>
      <bottom style="hair">
        <color theme="2" tint="-0.24994659260841701"/>
      </bottom>
      <diagonal/>
    </border>
    <border>
      <left style="hair">
        <color rgb="FFBBBCBD"/>
      </left>
      <right style="hair">
        <color rgb="FFBBBCBD"/>
      </right>
      <top style="hair">
        <color rgb="FFBBBCBD"/>
      </top>
      <bottom style="thin">
        <color rgb="FF555759"/>
      </bottom>
      <diagonal/>
    </border>
    <border>
      <left/>
      <right/>
      <top/>
      <bottom style="hair">
        <color rgb="FF95D600"/>
      </bottom>
      <diagonal/>
    </border>
    <border>
      <left/>
      <right/>
      <top/>
      <bottom style="hair">
        <color rgb="FFBBBCBD"/>
      </bottom>
      <diagonal/>
    </border>
    <border>
      <left/>
      <right/>
      <top style="thin">
        <color rgb="FF555759"/>
      </top>
      <bottom/>
      <diagonal/>
    </border>
    <border>
      <left style="medium">
        <color indexed="64"/>
      </left>
      <right/>
      <top style="medium">
        <color indexed="64"/>
      </top>
      <bottom style="medium">
        <color theme="4"/>
      </bottom>
      <diagonal/>
    </border>
    <border>
      <left/>
      <right style="medium">
        <color indexed="64"/>
      </right>
      <top style="medium">
        <color indexed="64"/>
      </top>
      <bottom style="medium">
        <color theme="4"/>
      </bottom>
      <diagonal/>
    </border>
    <border>
      <left style="medium">
        <color indexed="64"/>
      </left>
      <right style="hair">
        <color theme="2" tint="-0.24994659260841701"/>
      </right>
      <top style="hair">
        <color theme="2" tint="-0.24994659260841701"/>
      </top>
      <bottom style="hair">
        <color theme="2" tint="-0.24994659260841701"/>
      </bottom>
      <diagonal/>
    </border>
    <border>
      <left style="hair">
        <color theme="2" tint="-0.24994659260841701"/>
      </left>
      <right style="medium">
        <color indexed="64"/>
      </right>
      <top style="hair">
        <color theme="2" tint="-0.24994659260841701"/>
      </top>
      <bottom style="hair">
        <color theme="2" tint="-0.24994659260841701"/>
      </bottom>
      <diagonal/>
    </border>
    <border>
      <left style="medium">
        <color indexed="64"/>
      </left>
      <right style="hair">
        <color theme="2" tint="-0.24994659260841701"/>
      </right>
      <top style="hair">
        <color theme="2" tint="-0.24994659260841701"/>
      </top>
      <bottom style="medium">
        <color indexed="64"/>
      </bottom>
      <diagonal/>
    </border>
    <border>
      <left style="hair">
        <color theme="2" tint="-0.24994659260841701"/>
      </left>
      <right style="medium">
        <color indexed="64"/>
      </right>
      <top style="hair">
        <color theme="2" tint="-0.24994659260841701"/>
      </top>
      <bottom style="medium">
        <color indexed="64"/>
      </bottom>
      <diagonal/>
    </border>
  </borders>
  <cellStyleXfs count="221">
    <xf numFmtId="0" fontId="0"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6" fillId="15" borderId="0" applyNumberFormat="0" applyBorder="0" applyAlignment="0" applyProtection="0"/>
    <xf numFmtId="0" fontId="5"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2" fillId="25" borderId="0" applyNumberFormat="0" applyBorder="0" applyAlignment="0" applyProtection="0"/>
    <xf numFmtId="0" fontId="5" fillId="26" borderId="0" applyNumberFormat="0" applyBorder="0" applyAlignment="0" applyProtection="0"/>
    <xf numFmtId="0" fontId="3" fillId="27" borderId="0" applyNumberFormat="0" applyBorder="0" applyAlignment="0" applyProtection="0"/>
    <xf numFmtId="0" fontId="3" fillId="28" borderId="1" applyNumberFormat="0" applyAlignment="0" applyProtection="0"/>
    <xf numFmtId="0" fontId="7" fillId="29" borderId="0" applyNumberFormat="0" applyAlignment="0" applyProtection="0"/>
    <xf numFmtId="0" fontId="8" fillId="0" borderId="0" applyNumberFormat="0" applyFill="0" applyBorder="0" applyAlignment="0" applyProtection="0"/>
    <xf numFmtId="0" fontId="9" fillId="0" borderId="0" applyNumberFormat="0" applyFill="0" applyBorder="0" applyAlignment="0" applyProtection="0">
      <alignment vertical="top"/>
      <protection locked="0"/>
    </xf>
    <xf numFmtId="0" fontId="5" fillId="30" borderId="0" applyNumberFormat="0" applyBorder="0" applyAlignment="0" applyProtection="0"/>
    <xf numFmtId="0" fontId="10" fillId="0" borderId="2" applyNumberFormat="0" applyFill="0" applyAlignment="0" applyProtection="0"/>
    <xf numFmtId="0" fontId="11" fillId="0" borderId="3" applyNumberFormat="0" applyFill="0" applyAlignment="0" applyProtection="0"/>
    <xf numFmtId="0" fontId="12" fillId="0" borderId="3" applyNumberFormat="0" applyFill="0" applyAlignment="0" applyProtection="0"/>
    <xf numFmtId="0" fontId="13" fillId="0" borderId="0" applyNumberFormat="0" applyBorder="0" applyAlignment="0" applyProtection="0"/>
    <xf numFmtId="0" fontId="14" fillId="0" borderId="0" applyNumberFormat="0" applyFill="0" applyBorder="0" applyAlignment="0" applyProtection="0">
      <alignment vertical="top"/>
      <protection locked="0"/>
    </xf>
    <xf numFmtId="0" fontId="3" fillId="2" borderId="0" applyNumberFormat="0" applyAlignment="0" applyProtection="0"/>
    <xf numFmtId="0" fontId="3" fillId="31" borderId="0" applyNumberFormat="0" applyAlignment="0" applyProtection="0"/>
    <xf numFmtId="0" fontId="5" fillId="32" borderId="0" applyNumberFormat="0" applyBorder="0" applyAlignment="0" applyProtection="0"/>
    <xf numFmtId="0" fontId="8" fillId="0" borderId="0" applyNumberFormat="0" applyAlignment="0" applyProtection="0"/>
    <xf numFmtId="0" fontId="15" fillId="33" borderId="0" applyNumberFormat="0" applyAlignment="0" applyProtection="0"/>
    <xf numFmtId="0" fontId="16" fillId="0" borderId="0" applyNumberFormat="0" applyFill="0" applyBorder="0" applyAlignment="0" applyProtection="0"/>
    <xf numFmtId="0" fontId="17" fillId="0" borderId="4" applyNumberFormat="0" applyFill="0" applyAlignment="0" applyProtection="0"/>
    <xf numFmtId="0" fontId="18" fillId="34" borderId="0" applyNumberFormat="0" applyBorder="0" applyAlignment="0" applyProtection="0"/>
    <xf numFmtId="43" fontId="19" fillId="0" borderId="0" applyFont="0" applyFill="0" applyBorder="0" applyAlignment="0" applyProtection="0"/>
    <xf numFmtId="41" fontId="19" fillId="0" borderId="0" applyFont="0" applyFill="0" applyBorder="0" applyAlignment="0" applyProtection="0"/>
    <xf numFmtId="165" fontId="19" fillId="0" borderId="0" applyFont="0" applyFill="0" applyBorder="0" applyAlignment="0" applyProtection="0"/>
    <xf numFmtId="164" fontId="19" fillId="0" borderId="0" applyFont="0" applyFill="0" applyBorder="0" applyAlignment="0" applyProtection="0"/>
    <xf numFmtId="9" fontId="19" fillId="0" borderId="0" applyFont="0" applyFill="0" applyBorder="0" applyAlignment="0" applyProtection="0"/>
    <xf numFmtId="0" fontId="20" fillId="0" borderId="0" applyNumberFormat="0" applyFill="0" applyBorder="0" applyAlignment="0" applyProtection="0"/>
    <xf numFmtId="0" fontId="24" fillId="0" borderId="0" applyNumberFormat="0" applyFill="0" applyBorder="0" applyAlignment="0">
      <alignment vertical="top"/>
    </xf>
    <xf numFmtId="0" fontId="25" fillId="0" borderId="5" applyNumberFormat="0" applyFill="0" applyAlignment="0"/>
    <xf numFmtId="0" fontId="26" fillId="0" borderId="6" applyNumberFormat="0" applyFill="0" applyAlignment="0"/>
    <xf numFmtId="0" fontId="28" fillId="0" borderId="9" applyNumberFormat="0" applyFill="0" applyAlignment="0"/>
    <xf numFmtId="0" fontId="20" fillId="0" borderId="0" applyNumberFormat="0" applyFill="0" applyBorder="0" applyAlignment="0" applyProtection="0"/>
    <xf numFmtId="0" fontId="20" fillId="0" borderId="0" applyNumberFormat="0" applyFill="0" applyBorder="0" applyAlignment="0" applyProtection="0"/>
    <xf numFmtId="0" fontId="24" fillId="0" borderId="0" applyNumberFormat="0" applyFill="0" applyBorder="0" applyAlignment="0">
      <alignment vertical="top"/>
    </xf>
    <xf numFmtId="0" fontId="24" fillId="0" borderId="0" applyNumberFormat="0" applyFill="0" applyBorder="0" applyAlignment="0">
      <alignment vertical="top"/>
    </xf>
    <xf numFmtId="0" fontId="21" fillId="35" borderId="5" applyNumberFormat="0" applyAlignment="0"/>
    <xf numFmtId="0" fontId="23" fillId="35" borderId="6" applyNumberFormat="0" applyAlignment="0"/>
    <xf numFmtId="0" fontId="29" fillId="35" borderId="9" applyNumberFormat="0" applyAlignment="0"/>
    <xf numFmtId="0" fontId="30" fillId="0" borderId="0" applyNumberFormat="0" applyFill="0" applyBorder="0" applyAlignment="0" applyProtection="0"/>
    <xf numFmtId="0" fontId="30" fillId="0" borderId="0" applyNumberFormat="0" applyFill="0" applyBorder="0" applyAlignment="0" applyProtection="0"/>
    <xf numFmtId="166" fontId="2" fillId="0" borderId="0" applyFill="0" applyBorder="0" applyAlignment="0" applyProtection="0"/>
    <xf numFmtId="0" fontId="24" fillId="0" borderId="0" applyNumberFormat="0" applyFill="0" applyBorder="0" applyAlignment="0">
      <alignment vertical="top"/>
    </xf>
    <xf numFmtId="0" fontId="6" fillId="22" borderId="0" applyNumberFormat="0" applyBorder="0" applyAlignment="0" applyProtection="0"/>
    <xf numFmtId="0" fontId="6" fillId="21" borderId="0" applyNumberFormat="0" applyBorder="0" applyAlignment="0" applyProtection="0"/>
    <xf numFmtId="0" fontId="21" fillId="35" borderId="5" applyNumberFormat="0" applyAlignment="0"/>
    <xf numFmtId="0" fontId="23" fillId="35" borderId="6" applyNumberFormat="0" applyAlignment="0"/>
    <xf numFmtId="0" fontId="29" fillId="35" borderId="6" applyNumberFormat="0" applyAlignment="0"/>
    <xf numFmtId="0" fontId="31" fillId="0" borderId="0" applyNumberFormat="0" applyFill="0" applyBorder="0" applyAlignment="0" applyProtection="0"/>
    <xf numFmtId="0" fontId="20" fillId="0" borderId="0" applyNumberFormat="0" applyFill="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166" fontId="2" fillId="0" borderId="0" applyFill="0" applyBorder="0" applyAlignment="0" applyProtection="0"/>
    <xf numFmtId="0" fontId="5" fillId="42"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7" borderId="0" applyNumberFormat="0" applyBorder="0" applyAlignment="0" applyProtection="0"/>
    <xf numFmtId="167" fontId="2" fillId="0" borderId="0" applyFill="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168" fontId="2" fillId="0" borderId="0" applyFill="0" applyBorder="0" applyAlignment="0" applyProtection="0"/>
    <xf numFmtId="0" fontId="5" fillId="54"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58" borderId="0" applyNumberFormat="0" applyBorder="0" applyAlignment="0" applyProtection="0"/>
    <xf numFmtId="0" fontId="5" fillId="59" borderId="0" applyNumberFormat="0" applyBorder="0" applyAlignment="0" applyProtection="0"/>
    <xf numFmtId="169" fontId="2" fillId="0" borderId="0" applyFill="0" applyBorder="0" applyAlignment="0" applyProtection="0"/>
    <xf numFmtId="9" fontId="2" fillId="0" borderId="0" applyFill="0" applyBorder="0" applyAlignment="0" applyProtection="0"/>
    <xf numFmtId="0" fontId="32" fillId="60" borderId="0" applyNumberFormat="0" applyBorder="0" applyAlignment="0"/>
    <xf numFmtId="0" fontId="33" fillId="61" borderId="0" applyNumberFormat="0" applyBorder="0" applyAlignment="0" applyProtection="0"/>
    <xf numFmtId="0" fontId="34" fillId="36" borderId="0" applyNumberFormat="0" applyBorder="0" applyAlignment="0" applyProtection="0"/>
    <xf numFmtId="0" fontId="2" fillId="41" borderId="7" applyNumberFormat="0" applyAlignment="0"/>
    <xf numFmtId="0" fontId="35" fillId="0" borderId="10" applyNumberFormat="0" applyFill="0" applyAlignment="0"/>
    <xf numFmtId="0" fontId="22" fillId="0" borderId="0" applyNumberFormat="0" applyFill="0" applyBorder="0" applyAlignment="0"/>
    <xf numFmtId="0" fontId="2" fillId="40" borderId="7" applyNumberFormat="0" applyAlignment="0" applyProtection="0"/>
    <xf numFmtId="0" fontId="2" fillId="37" borderId="0" applyNumberFormat="0" applyAlignment="0"/>
    <xf numFmtId="0" fontId="36" fillId="0" borderId="0" applyNumberFormat="0" applyFill="0" applyBorder="0" applyAlignment="0">
      <alignment vertical="top"/>
    </xf>
    <xf numFmtId="0" fontId="22" fillId="0" borderId="0" applyNumberFormat="0" applyFill="0" applyAlignment="0"/>
    <xf numFmtId="0" fontId="2" fillId="39" borderId="11" applyNumberFormat="0" applyAlignment="0"/>
    <xf numFmtId="0" fontId="32" fillId="38" borderId="0" applyNumberFormat="0" applyBorder="0" applyAlignment="0"/>
    <xf numFmtId="0" fontId="21" fillId="35" borderId="5" applyNumberFormat="0" applyAlignment="0"/>
    <xf numFmtId="0" fontId="23" fillId="35" borderId="6" applyNumberFormat="0" applyAlignment="0"/>
    <xf numFmtId="0" fontId="29" fillId="35" borderId="6" applyNumberFormat="0" applyAlignment="0"/>
    <xf numFmtId="0" fontId="27" fillId="35" borderId="6" applyNumberFormat="0" applyAlignment="0"/>
    <xf numFmtId="0" fontId="25" fillId="0" borderId="0" applyNumberFormat="0" applyFill="0"/>
    <xf numFmtId="0" fontId="37" fillId="0" borderId="12" applyNumberFormat="0" applyFill="0" applyAlignment="0" applyProtection="0"/>
    <xf numFmtId="0" fontId="24" fillId="0" borderId="0" applyNumberFormat="0" applyFill="0" applyBorder="0" applyAlignment="0">
      <alignment vertical="top"/>
    </xf>
    <xf numFmtId="0" fontId="42" fillId="0" borderId="0" applyNumberFormat="0" applyFill="0" applyBorder="0" applyAlignment="0">
      <alignment vertical="top"/>
    </xf>
    <xf numFmtId="0" fontId="5" fillId="22" borderId="0" applyNumberFormat="0" applyBorder="0" applyAlignment="0" applyProtection="0"/>
    <xf numFmtId="0" fontId="2" fillId="21" borderId="0" applyNumberFormat="0" applyBorder="0" applyAlignment="0" applyProtection="0"/>
    <xf numFmtId="0" fontId="21" fillId="35" borderId="5" applyNumberFormat="0" applyAlignment="0"/>
    <xf numFmtId="0" fontId="23" fillId="35" borderId="6" applyNumberFormat="0" applyAlignment="0"/>
    <xf numFmtId="0" fontId="29" fillId="35" borderId="6" applyNumberFormat="0" applyAlignment="0"/>
    <xf numFmtId="0" fontId="21" fillId="62" borderId="13" applyNumberFormat="0"/>
    <xf numFmtId="0" fontId="20" fillId="0" borderId="0" applyNumberFormat="0" applyFill="0" applyBorder="0" applyAlignment="0" applyProtection="0"/>
    <xf numFmtId="0" fontId="20" fillId="0" borderId="0" applyNumberFormat="0" applyFill="0" applyBorder="0" applyAlignment="0" applyProtection="0"/>
    <xf numFmtId="0" fontId="6" fillId="23" borderId="0" applyNumberFormat="0" applyBorder="0" applyAlignment="0" applyProtection="0"/>
    <xf numFmtId="0" fontId="5" fillId="24" borderId="0" applyNumberFormat="0" applyBorder="0" applyAlignment="0" applyProtection="0"/>
    <xf numFmtId="0" fontId="6" fillId="25" borderId="0" applyNumberFormat="0" applyBorder="0" applyAlignment="0" applyProtection="0"/>
    <xf numFmtId="0" fontId="5" fillId="26" borderId="0" applyNumberFormat="0" applyBorder="0" applyAlignment="0" applyProtection="0"/>
    <xf numFmtId="166" fontId="2" fillId="0" borderId="0" applyFill="0" applyBorder="0" applyAlignment="0" applyProtection="0"/>
    <xf numFmtId="167" fontId="2" fillId="0" borderId="0" applyFill="0" applyBorder="0" applyAlignment="0" applyProtection="0"/>
    <xf numFmtId="170" fontId="2" fillId="0" borderId="0" applyFill="0" applyBorder="0" applyAlignment="0" applyProtection="0"/>
    <xf numFmtId="0" fontId="5" fillId="57" borderId="0" applyNumberFormat="0" applyBorder="0" applyAlignment="0" applyProtection="0"/>
    <xf numFmtId="171" fontId="2" fillId="0" borderId="0" applyFill="0" applyBorder="0" applyAlignment="0" applyProtection="0"/>
    <xf numFmtId="9" fontId="2" fillId="0" borderId="0" applyFill="0" applyBorder="0" applyAlignment="0" applyProtection="0"/>
    <xf numFmtId="0" fontId="2" fillId="65" borderId="0" applyNumberFormat="0" applyBorder="0" applyAlignment="0"/>
    <xf numFmtId="0" fontId="39" fillId="66" borderId="0" applyNumberFormat="0" applyBorder="0" applyAlignment="0"/>
    <xf numFmtId="0" fontId="44" fillId="61" borderId="0" applyNumberFormat="0" applyBorder="0" applyAlignment="0" applyProtection="0"/>
    <xf numFmtId="0" fontId="34" fillId="36" borderId="0" applyNumberFormat="0" applyBorder="0" applyAlignment="0" applyProtection="0"/>
    <xf numFmtId="0" fontId="2" fillId="64" borderId="7" applyNumberFormat="0" applyAlignment="0"/>
    <xf numFmtId="0" fontId="35" fillId="0" borderId="10" applyNumberFormat="0" applyFill="0" applyAlignment="0"/>
    <xf numFmtId="0" fontId="22" fillId="0" borderId="0" applyNumberFormat="0" applyFill="0" applyBorder="0" applyAlignment="0"/>
    <xf numFmtId="0" fontId="2" fillId="40" borderId="7" applyNumberFormat="0" applyAlignment="0" applyProtection="0"/>
    <xf numFmtId="0" fontId="2" fillId="63" borderId="0" applyNumberFormat="0" applyAlignment="0"/>
    <xf numFmtId="0" fontId="43" fillId="0" borderId="0" applyNumberFormat="0" applyFill="0" applyBorder="0" applyAlignment="0">
      <alignment vertical="top"/>
    </xf>
    <xf numFmtId="0" fontId="22" fillId="0" borderId="0" applyNumberFormat="0" applyFill="0" applyAlignment="0"/>
    <xf numFmtId="0" fontId="2" fillId="64" borderId="11" applyNumberFormat="0" applyAlignment="0"/>
    <xf numFmtId="0" fontId="39" fillId="66" borderId="0" applyNumberFormat="0" applyBorder="0" applyAlignment="0"/>
    <xf numFmtId="0" fontId="21" fillId="62" borderId="13" applyNumberFormat="0"/>
    <xf numFmtId="0" fontId="23" fillId="62" borderId="6" applyNumberFormat="0" applyAlignment="0"/>
    <xf numFmtId="0" fontId="2" fillId="0" borderId="15" applyNumberFormat="0" applyFill="0"/>
    <xf numFmtId="0" fontId="29" fillId="62" borderId="6" applyNumberFormat="0" applyAlignment="0"/>
    <xf numFmtId="0" fontId="27" fillId="62" borderId="14" applyNumberFormat="0">
      <alignment vertical="center" wrapText="1"/>
    </xf>
    <xf numFmtId="0" fontId="27" fillId="62" borderId="6" applyNumberFormat="0" applyAlignment="0"/>
    <xf numFmtId="0" fontId="40" fillId="0" borderId="0" applyNumberFormat="0" applyFill="0"/>
    <xf numFmtId="0" fontId="41" fillId="0" borderId="12" applyNumberFormat="0" applyFill="0" applyAlignment="0" applyProtection="0"/>
    <xf numFmtId="0" fontId="2" fillId="36" borderId="7" applyNumberFormat="0" applyAlignment="0">
      <alignment vertical="top"/>
      <protection locked="0"/>
    </xf>
    <xf numFmtId="0" fontId="22" fillId="0" borderId="0" applyNumberFormat="0" applyFill="0" applyBorder="0" applyAlignment="0">
      <alignment vertical="top"/>
    </xf>
    <xf numFmtId="0" fontId="2" fillId="0" borderId="0"/>
    <xf numFmtId="0" fontId="2" fillId="0" borderId="0"/>
    <xf numFmtId="0" fontId="2" fillId="0" borderId="7" applyNumberFormat="0" applyFill="0"/>
    <xf numFmtId="0" fontId="21" fillId="35" borderId="5" applyNumberFormat="0"/>
    <xf numFmtId="0" fontId="23" fillId="35" borderId="6" applyNumberFormat="0" applyAlignment="0"/>
    <xf numFmtId="0" fontId="29" fillId="35" borderId="6" applyNumberFormat="0" applyAlignment="0"/>
    <xf numFmtId="0" fontId="27" fillId="35" borderId="6" applyNumberFormat="0" applyAlignment="0"/>
    <xf numFmtId="0" fontId="2" fillId="36" borderId="7" applyNumberFormat="0" applyAlignment="0">
      <alignment vertical="top"/>
    </xf>
    <xf numFmtId="0" fontId="2" fillId="37" borderId="0" applyNumberFormat="0" applyBorder="0" applyAlignment="0">
      <alignment vertical="top"/>
    </xf>
    <xf numFmtId="0" fontId="2" fillId="73" borderId="7" applyNumberFormat="0" applyAlignment="0">
      <alignment vertical="top"/>
    </xf>
    <xf numFmtId="0" fontId="32" fillId="38" borderId="0" applyNumberFormat="0" applyBorder="0" applyAlignment="0">
      <alignment vertical="top"/>
    </xf>
    <xf numFmtId="0" fontId="54" fillId="0" borderId="0" applyNumberFormat="0" applyFill="0" applyBorder="0" applyAlignment="0"/>
    <xf numFmtId="0" fontId="55" fillId="0" borderId="0" applyNumberFormat="0" applyFill="0" applyBorder="0"/>
    <xf numFmtId="0" fontId="27" fillId="74" borderId="7" applyNumberFormat="0" applyAlignment="0">
      <alignment vertical="top"/>
    </xf>
    <xf numFmtId="0" fontId="2" fillId="0" borderId="7" applyNumberFormat="0" applyAlignment="0">
      <alignment vertical="top"/>
    </xf>
    <xf numFmtId="0" fontId="60" fillId="36" borderId="7" applyNumberFormat="0" applyAlignment="0">
      <alignment vertical="top"/>
    </xf>
    <xf numFmtId="0" fontId="57" fillId="0" borderId="0" applyNumberFormat="0" applyFill="0" applyBorder="0">
      <alignment horizontal="right"/>
    </xf>
    <xf numFmtId="0" fontId="24" fillId="0" borderId="0" applyNumberFormat="0" applyFill="0" applyBorder="0" applyAlignment="0">
      <alignment vertical="top"/>
    </xf>
    <xf numFmtId="0" fontId="36" fillId="0" borderId="0" applyNumberFormat="0" applyFill="0" applyBorder="0" applyAlignment="0">
      <alignment vertical="top"/>
    </xf>
    <xf numFmtId="0" fontId="4" fillId="0" borderId="16" applyNumberFormat="0" applyFill="0">
      <alignment vertical="center" wrapText="1"/>
    </xf>
    <xf numFmtId="0" fontId="21" fillId="35" borderId="5" applyNumberFormat="0"/>
    <xf numFmtId="0" fontId="27" fillId="75" borderId="0" applyNumberFormat="0">
      <alignment vertical="center" wrapText="1"/>
    </xf>
    <xf numFmtId="0" fontId="2" fillId="0" borderId="17" applyNumberFormat="0"/>
    <xf numFmtId="0" fontId="27" fillId="35" borderId="6" applyNumberFormat="0">
      <alignment vertical="center" wrapText="1"/>
    </xf>
    <xf numFmtId="0" fontId="2" fillId="0" borderId="18" applyNumberFormat="0" applyFill="0"/>
    <xf numFmtId="0" fontId="29" fillId="35" borderId="6" applyNumberFormat="0"/>
    <xf numFmtId="0" fontId="23" fillId="35" borderId="6" applyNumberFormat="0"/>
    <xf numFmtId="0" fontId="38" fillId="74" borderId="0" applyNumberFormat="0" applyBorder="0" applyAlignment="0"/>
    <xf numFmtId="0" fontId="38" fillId="76" borderId="0" applyNumberFormat="0" applyBorder="0" applyAlignment="0"/>
    <xf numFmtId="0" fontId="38" fillId="77" borderId="0" applyNumberFormat="0" applyBorder="0" applyAlignment="0"/>
    <xf numFmtId="0" fontId="38" fillId="78" borderId="0" applyNumberFormat="0" applyBorder="0" applyAlignment="0"/>
    <xf numFmtId="0" fontId="38" fillId="79" borderId="0" applyNumberFormat="0" applyBorder="0" applyAlignment="0"/>
    <xf numFmtId="0" fontId="2" fillId="80" borderId="7" applyNumberFormat="0" applyAlignment="0">
      <alignment vertical="top"/>
    </xf>
    <xf numFmtId="0" fontId="56" fillId="0" borderId="19" applyNumberFormat="0" applyFill="0" applyAlignment="0">
      <alignment vertical="top"/>
    </xf>
    <xf numFmtId="0" fontId="32" fillId="60" borderId="0" applyNumberFormat="0" applyBorder="0" applyAlignment="0"/>
    <xf numFmtId="0" fontId="33" fillId="61" borderId="0" applyNumberFormat="0" applyBorder="0" applyAlignment="0" applyProtection="0"/>
    <xf numFmtId="0" fontId="2" fillId="41" borderId="7" applyNumberFormat="0" applyAlignment="0"/>
    <xf numFmtId="0" fontId="2" fillId="37" borderId="0" applyNumberFormat="0" applyAlignment="0"/>
    <xf numFmtId="0" fontId="2" fillId="39" borderId="11" applyNumberFormat="0" applyAlignment="0"/>
    <xf numFmtId="0" fontId="32" fillId="38" borderId="0" applyNumberFormat="0" applyBorder="0" applyAlignment="0"/>
    <xf numFmtId="0" fontId="25" fillId="0" borderId="0" applyNumberFormat="0" applyFill="0"/>
    <xf numFmtId="0" fontId="37" fillId="0" borderId="12" applyNumberFormat="0" applyFill="0" applyAlignment="0" applyProtection="0"/>
    <xf numFmtId="168" fontId="2" fillId="0" borderId="0" applyFill="0" applyBorder="0" applyAlignment="0" applyProtection="0"/>
    <xf numFmtId="169" fontId="2" fillId="0" borderId="0" applyFill="0" applyBorder="0" applyAlignment="0" applyProtection="0"/>
    <xf numFmtId="0" fontId="38" fillId="75" borderId="0" applyNumberFormat="0" applyBorder="0" applyAlignment="0"/>
    <xf numFmtId="0" fontId="6" fillId="21" borderId="0" applyNumberFormat="0" applyBorder="0" applyAlignment="0" applyProtection="0"/>
    <xf numFmtId="0" fontId="59" fillId="0" borderId="0" applyNumberFormat="0" applyFill="0" applyBorder="0" applyAlignment="0"/>
    <xf numFmtId="0" fontId="25" fillId="84" borderId="5" applyNumberFormat="0" applyAlignment="0"/>
    <xf numFmtId="0" fontId="26" fillId="84" borderId="6" applyNumberFormat="0" applyAlignment="0"/>
    <xf numFmtId="0" fontId="58" fillId="84" borderId="9" applyNumberFormat="0" applyAlignment="0"/>
    <xf numFmtId="0" fontId="2" fillId="39" borderId="8" applyNumberFormat="0" applyAlignment="0"/>
    <xf numFmtId="0" fontId="2" fillId="82" borderId="8" applyNumberFormat="0" applyAlignment="0"/>
    <xf numFmtId="0" fontId="2" fillId="83" borderId="8" applyNumberFormat="0" applyAlignment="0"/>
    <xf numFmtId="0" fontId="2" fillId="41" borderId="8" applyNumberFormat="0" applyAlignment="0"/>
    <xf numFmtId="0" fontId="2" fillId="81" borderId="8" applyNumberFormat="0" applyAlignment="0"/>
    <xf numFmtId="0" fontId="1" fillId="0" borderId="0"/>
    <xf numFmtId="0" fontId="40" fillId="0" borderId="0" applyNumberFormat="0" applyFill="0"/>
    <xf numFmtId="0" fontId="6" fillId="22" borderId="0" applyNumberFormat="0" applyBorder="0" applyAlignment="0" applyProtection="0"/>
    <xf numFmtId="0" fontId="61" fillId="0" borderId="0"/>
    <xf numFmtId="0" fontId="1" fillId="0" borderId="0"/>
    <xf numFmtId="0" fontId="2" fillId="0" borderId="0"/>
  </cellStyleXfs>
  <cellXfs count="66">
    <xf numFmtId="0" fontId="0" fillId="0" borderId="0" xfId="0"/>
    <xf numFmtId="0" fontId="21" fillId="62" borderId="13" xfId="124"/>
    <xf numFmtId="0" fontId="2" fillId="40" borderId="7" xfId="144"/>
    <xf numFmtId="0" fontId="27" fillId="62" borderId="14" xfId="154" applyAlignment="1">
      <alignment horizontal="center" vertical="center" wrapText="1"/>
    </xf>
    <xf numFmtId="0" fontId="22" fillId="0" borderId="0" xfId="159" applyAlignment="1"/>
    <xf numFmtId="0" fontId="0" fillId="0" borderId="0" xfId="160" applyFont="1"/>
    <xf numFmtId="0" fontId="23" fillId="62" borderId="13" xfId="124" applyFont="1"/>
    <xf numFmtId="0" fontId="0" fillId="0" borderId="0" xfId="161" applyFont="1"/>
    <xf numFmtId="0" fontId="0" fillId="67" borderId="7" xfId="162" applyFont="1" applyFill="1"/>
    <xf numFmtId="0" fontId="45" fillId="0" borderId="7" xfId="162" applyFont="1" applyAlignment="1">
      <alignment vertical="center"/>
    </xf>
    <xf numFmtId="0" fontId="47" fillId="0" borderId="0" xfId="0" applyFont="1"/>
    <xf numFmtId="0" fontId="45" fillId="0" borderId="7" xfId="162" applyFont="1" applyAlignment="1">
      <alignment vertical="center" wrapText="1"/>
    </xf>
    <xf numFmtId="0" fontId="45" fillId="0" borderId="7" xfId="162" applyFont="1" applyAlignment="1">
      <alignment horizontal="left" vertical="center" wrapText="1"/>
    </xf>
    <xf numFmtId="0" fontId="48" fillId="62" borderId="13" xfId="124" applyFont="1"/>
    <xf numFmtId="0" fontId="49" fillId="68" borderId="7" xfId="118" applyFont="1" applyFill="1" applyBorder="1" applyAlignment="1">
      <alignment horizontal="center" vertical="center"/>
    </xf>
    <xf numFmtId="0" fontId="49" fillId="69" borderId="7" xfId="118" applyFont="1" applyFill="1" applyBorder="1" applyAlignment="1">
      <alignment horizontal="center" vertical="center"/>
    </xf>
    <xf numFmtId="0" fontId="49" fillId="70" borderId="7" xfId="118" applyFont="1" applyFill="1" applyBorder="1" applyAlignment="1">
      <alignment horizontal="center" vertical="center"/>
    </xf>
    <xf numFmtId="0" fontId="27" fillId="62" borderId="14" xfId="154">
      <alignment vertical="center" wrapText="1"/>
    </xf>
    <xf numFmtId="0" fontId="49" fillId="71" borderId="7" xfId="118" applyFont="1" applyFill="1" applyBorder="1" applyAlignment="1">
      <alignment horizontal="center" vertical="center"/>
    </xf>
    <xf numFmtId="0" fontId="2" fillId="40" borderId="7" xfId="144" applyAlignment="1">
      <alignment horizontal="center"/>
    </xf>
    <xf numFmtId="0" fontId="27" fillId="62" borderId="14" xfId="154" applyAlignment="1">
      <alignment horizontal="left" vertical="center" wrapText="1"/>
    </xf>
    <xf numFmtId="0" fontId="5" fillId="57" borderId="15" xfId="134" applyBorder="1"/>
    <xf numFmtId="0" fontId="51" fillId="0" borderId="0" xfId="0" applyFont="1"/>
    <xf numFmtId="172" fontId="2" fillId="64" borderId="11" xfId="148" applyNumberFormat="1" applyAlignment="1">
      <alignment horizontal="center"/>
    </xf>
    <xf numFmtId="0" fontId="2" fillId="0" borderId="0" xfId="160"/>
    <xf numFmtId="173" fontId="2" fillId="64" borderId="11" xfId="136" applyNumberFormat="1" applyFill="1" applyBorder="1" applyAlignment="1">
      <alignment horizontal="center"/>
    </xf>
    <xf numFmtId="172" fontId="2" fillId="40" borderId="7" xfId="144" applyNumberFormat="1" applyAlignment="1">
      <alignment horizontal="center"/>
    </xf>
    <xf numFmtId="0" fontId="2" fillId="0" borderId="7" xfId="162" applyFill="1" applyAlignment="1">
      <alignment horizontal="center"/>
    </xf>
    <xf numFmtId="2" fontId="2" fillId="40" borderId="7" xfId="144" applyNumberFormat="1" applyAlignment="1">
      <alignment horizontal="center"/>
    </xf>
    <xf numFmtId="0" fontId="52" fillId="0" borderId="0" xfId="160" applyFont="1"/>
    <xf numFmtId="0" fontId="52" fillId="0" borderId="0" xfId="0" applyFont="1"/>
    <xf numFmtId="0" fontId="53" fillId="0" borderId="0" xfId="0" applyFont="1"/>
    <xf numFmtId="0" fontId="53" fillId="0" borderId="0" xfId="0" applyFont="1" applyAlignment="1">
      <alignment horizontal="left" vertical="center" readingOrder="1"/>
    </xf>
    <xf numFmtId="0" fontId="4" fillId="0" borderId="0" xfId="0" applyFont="1"/>
    <xf numFmtId="0" fontId="62" fillId="72" borderId="7" xfId="118" applyFont="1" applyFill="1" applyBorder="1" applyAlignment="1">
      <alignment horizontal="center" vertical="center"/>
    </xf>
    <xf numFmtId="0" fontId="42" fillId="0" borderId="0" xfId="118" applyAlignment="1"/>
    <xf numFmtId="0" fontId="6" fillId="71" borderId="0" xfId="217" applyFill="1" applyAlignment="1">
      <alignment vertical="center" wrapText="1"/>
    </xf>
    <xf numFmtId="2" fontId="2" fillId="0" borderId="22" xfId="152" applyNumberFormat="1" applyBorder="1" applyAlignment="1">
      <alignment horizontal="center"/>
    </xf>
    <xf numFmtId="0" fontId="27" fillId="62" borderId="21" xfId="154" applyBorder="1" applyAlignment="1">
      <alignment horizontal="center" vertical="center" wrapText="1"/>
    </xf>
    <xf numFmtId="0" fontId="27" fillId="62" borderId="20" xfId="154" applyBorder="1" applyAlignment="1">
      <alignment horizontal="center" vertical="center" wrapText="1"/>
    </xf>
    <xf numFmtId="0" fontId="2" fillId="0" borderId="25" xfId="152" applyBorder="1" applyAlignment="1">
      <alignment horizontal="center"/>
    </xf>
    <xf numFmtId="0" fontId="2" fillId="0" borderId="23" xfId="152" applyBorder="1" applyAlignment="1">
      <alignment horizontal="center"/>
    </xf>
    <xf numFmtId="2" fontId="2" fillId="0" borderId="24" xfId="152" applyNumberFormat="1" applyBorder="1" applyAlignment="1">
      <alignment horizontal="center"/>
    </xf>
    <xf numFmtId="0" fontId="2" fillId="0" borderId="0" xfId="161"/>
    <xf numFmtId="0" fontId="24" fillId="0" borderId="0" xfId="177" applyAlignment="1"/>
    <xf numFmtId="0" fontId="2" fillId="62" borderId="0" xfId="161" applyFill="1"/>
    <xf numFmtId="0" fontId="40" fillId="0" borderId="0" xfId="216"/>
    <xf numFmtId="0" fontId="4" fillId="0" borderId="0" xfId="161" applyFont="1"/>
    <xf numFmtId="0" fontId="50" fillId="0" borderId="0" xfId="161" applyFont="1"/>
    <xf numFmtId="174" fontId="2" fillId="0" borderId="0" xfId="161" applyNumberFormat="1" applyAlignment="1">
      <alignment horizontal="left"/>
    </xf>
    <xf numFmtId="172" fontId="2" fillId="41" borderId="8" xfId="213" applyNumberFormat="1" applyAlignment="1">
      <alignment horizontal="center"/>
    </xf>
    <xf numFmtId="0" fontId="2" fillId="0" borderId="7" xfId="162"/>
    <xf numFmtId="3" fontId="2" fillId="40" borderId="7" xfId="144" applyNumberFormat="1" applyAlignment="1">
      <alignment horizontal="center"/>
    </xf>
    <xf numFmtId="0" fontId="2" fillId="40" borderId="7" xfId="144" applyAlignment="1">
      <alignment vertical="center"/>
    </xf>
    <xf numFmtId="0" fontId="2" fillId="40" borderId="7" xfId="144" applyAlignment="1">
      <alignment vertical="center" wrapText="1"/>
    </xf>
    <xf numFmtId="0" fontId="2" fillId="0" borderId="7" xfId="174" applyAlignment="1"/>
    <xf numFmtId="0" fontId="63" fillId="62" borderId="13" xfId="124" applyFont="1"/>
    <xf numFmtId="1" fontId="2" fillId="40" borderId="7" xfId="144" applyNumberFormat="1" applyAlignment="1">
      <alignment horizontal="center"/>
    </xf>
    <xf numFmtId="0" fontId="46" fillId="0" borderId="0" xfId="161" applyFont="1" applyAlignment="1">
      <alignment horizontal="left" vertical="center" wrapText="1"/>
    </xf>
    <xf numFmtId="0" fontId="21" fillId="62" borderId="13" xfId="124" applyAlignment="1">
      <alignment horizontal="left"/>
    </xf>
    <xf numFmtId="0" fontId="46" fillId="0" borderId="15" xfId="152" applyFont="1" applyAlignment="1">
      <alignment vertical="center" wrapText="1"/>
    </xf>
    <xf numFmtId="0" fontId="27" fillId="62" borderId="0" xfId="154" applyBorder="1" applyAlignment="1">
      <alignment horizontal="left" vertical="center" wrapText="1"/>
    </xf>
    <xf numFmtId="0" fontId="27" fillId="62" borderId="14" xfId="154" applyAlignment="1">
      <alignment horizontal="left" vertical="center" wrapText="1"/>
    </xf>
    <xf numFmtId="0" fontId="27" fillId="62" borderId="14" xfId="154" applyAlignment="1">
      <alignment horizontal="center" vertical="center" wrapText="1"/>
    </xf>
    <xf numFmtId="0" fontId="27" fillId="62" borderId="0" xfId="154" applyBorder="1" applyAlignment="1">
      <alignment horizontal="center" vertical="center" wrapText="1"/>
    </xf>
    <xf numFmtId="0" fontId="27" fillId="62" borderId="0" xfId="154" applyBorder="1" applyAlignment="1">
      <alignment horizontal="center" vertical="center"/>
    </xf>
  </cellXfs>
  <cellStyles count="221">
    <cellStyle name="20% - Accent1" xfId="91" builtinId="30" hidden="1"/>
    <cellStyle name="20% - Accent1" xfId="1" builtinId="30" hidden="1" customBuiltin="1"/>
    <cellStyle name="20% - Accent2" xfId="92" builtinId="34" hidden="1"/>
    <cellStyle name="20% - Accent2" xfId="2" builtinId="34" hidden="1" customBuiltin="1"/>
    <cellStyle name="20% - Accent3" xfId="93" builtinId="38" hidden="1"/>
    <cellStyle name="20% - Accent3" xfId="3" builtinId="38" hidden="1" customBuiltin="1"/>
    <cellStyle name="20% - Accent4" xfId="94" builtinId="42" hidden="1"/>
    <cellStyle name="20% - Accent4" xfId="4" builtinId="42" hidden="1" customBuiltin="1"/>
    <cellStyle name="20% - Accent4" xfId="134" builtinId="42"/>
    <cellStyle name="20% - Accent5" xfId="95" builtinId="46" hidden="1"/>
    <cellStyle name="20% - Accent5" xfId="5" builtinId="46" hidden="1" customBuiltin="1"/>
    <cellStyle name="20% - Accent6" xfId="96" builtinId="50" hidden="1"/>
    <cellStyle name="20% - Accent6" xfId="6" builtinId="50" hidden="1" customBuiltin="1"/>
    <cellStyle name="40% - Accent1" xfId="84" builtinId="31" hidden="1"/>
    <cellStyle name="40% - Accent1" xfId="7" builtinId="31" hidden="1" customBuiltin="1"/>
    <cellStyle name="40% - Accent2" xfId="85" builtinId="35" hidden="1"/>
    <cellStyle name="40% - Accent2" xfId="8" builtinId="35" hidden="1" customBuiltin="1"/>
    <cellStyle name="40% - Accent3" xfId="86" builtinId="39" hidden="1"/>
    <cellStyle name="40% - Accent3" xfId="9" builtinId="39" hidden="1" customBuiltin="1"/>
    <cellStyle name="40% - Accent4" xfId="87" builtinId="43" hidden="1"/>
    <cellStyle name="40% - Accent4" xfId="10" builtinId="43" hidden="1" customBuiltin="1"/>
    <cellStyle name="40% - Accent5" xfId="88" builtinId="47" hidden="1"/>
    <cellStyle name="40% - Accent5" xfId="11" builtinId="47" hidden="1" customBuiltin="1"/>
    <cellStyle name="40% - Accent6" xfId="89" builtinId="51" hidden="1"/>
    <cellStyle name="40% - Accent6" xfId="12" builtinId="51" hidden="1" customBuiltin="1"/>
    <cellStyle name="60% - Accent1" xfId="77" builtinId="32" hidden="1"/>
    <cellStyle name="60% - Accent1" xfId="13" builtinId="32" hidden="1" customBuiltin="1"/>
    <cellStyle name="60% - Accent2" xfId="78" builtinId="36" hidden="1"/>
    <cellStyle name="60% - Accent2" xfId="14" builtinId="36" hidden="1" customBuiltin="1"/>
    <cellStyle name="60% - Accent3" xfId="79" builtinId="40" hidden="1"/>
    <cellStyle name="60% - Accent3" xfId="15" builtinId="40" hidden="1" customBuiltin="1"/>
    <cellStyle name="60% - Accent4" xfId="80" builtinId="44" hidden="1"/>
    <cellStyle name="60% - Accent4" xfId="16" builtinId="44" hidden="1" customBuiltin="1"/>
    <cellStyle name="60% - Accent5" xfId="81" builtinId="48" hidden="1"/>
    <cellStyle name="60% - Accent5" xfId="17" builtinId="48" hidden="1" customBuiltin="1"/>
    <cellStyle name="60% - Accent6" xfId="82" builtinId="52" hidden="1"/>
    <cellStyle name="60% - Accent6" xfId="18" builtinId="52" hidden="1" customBuiltin="1"/>
    <cellStyle name="Accent1" xfId="66" builtinId="29" hidden="1"/>
    <cellStyle name="Accent1" xfId="19" builtinId="29" hidden="1" customBuiltin="1"/>
    <cellStyle name="Accent1" xfId="120" builtinId="29" customBuiltin="1"/>
    <cellStyle name="Accent1 2" xfId="205" xr:uid="{68763356-F6FF-411B-A069-75451EA11220}"/>
    <cellStyle name="Accent2" xfId="65" builtinId="33" hidden="1"/>
    <cellStyle name="Accent2" xfId="20" builtinId="33" hidden="1" customBuiltin="1"/>
    <cellStyle name="Accent2" xfId="119" builtinId="33" customBuiltin="1"/>
    <cellStyle name="Accent2 2" xfId="217" xr:uid="{46FCF9D9-51D3-4B19-B698-01F088272624}"/>
    <cellStyle name="Accent3" xfId="72" builtinId="37" hidden="1"/>
    <cellStyle name="Accent3" xfId="21" builtinId="37" hidden="1" customBuiltin="1"/>
    <cellStyle name="Accent3" xfId="127" builtinId="37" customBuiltin="1"/>
    <cellStyle name="Accent4" xfId="73" builtinId="41" hidden="1"/>
    <cellStyle name="Accent4" xfId="22" builtinId="41" hidden="1" customBuiltin="1"/>
    <cellStyle name="Accent4" xfId="128" builtinId="41" customBuiltin="1"/>
    <cellStyle name="Accent5" xfId="74" builtinId="45" hidden="1"/>
    <cellStyle name="Accent5" xfId="23" builtinId="45" hidden="1" customBuiltin="1"/>
    <cellStyle name="Accent5" xfId="129" builtinId="45" customBuiltin="1"/>
    <cellStyle name="Accent6" xfId="75" builtinId="49" hidden="1"/>
    <cellStyle name="Accent6" xfId="24" builtinId="49" hidden="1" customBuiltin="1"/>
    <cellStyle name="Accent6" xfId="130" builtinId="49" customBuiltin="1"/>
    <cellStyle name="Bad" xfId="99" builtinId="27" hidden="1"/>
    <cellStyle name="Bad" xfId="25" builtinId="27" hidden="1" customBuiltin="1"/>
    <cellStyle name="Bad" xfId="138" builtinId="27" customBuiltin="1"/>
    <cellStyle name="Bad 2" xfId="194" xr:uid="{A63DE4F2-85D1-411D-861B-36735589E563}"/>
    <cellStyle name="Calculation" xfId="102" builtinId="22" hidden="1"/>
    <cellStyle name="Calculation" xfId="26" builtinId="22" hidden="1" customBuiltin="1"/>
    <cellStyle name="Calculation" xfId="141" builtinId="22" customBuiltin="1"/>
    <cellStyle name="Calculation 2" xfId="196" xr:uid="{72302BBE-1D74-45EE-9CF7-BAB72DF397CE}"/>
    <cellStyle name="Check Cell" xfId="103" builtinId="23" hidden="1"/>
    <cellStyle name="Check Cell" xfId="27" builtinId="23" hidden="1" customBuiltin="1"/>
    <cellStyle name="Check Cell" xfId="142" builtinId="23" customBuiltin="1"/>
    <cellStyle name="Comma" xfId="63" builtinId="3" hidden="1"/>
    <cellStyle name="Comma" xfId="76" builtinId="3" hidden="1"/>
    <cellStyle name="Comma" xfId="44" builtinId="3" hidden="1"/>
    <cellStyle name="Comma" xfId="131" builtinId="3" customBuiltin="1"/>
    <cellStyle name="Comma [0]" xfId="83" builtinId="6" hidden="1"/>
    <cellStyle name="Comma [0]" xfId="45" builtinId="6" hidden="1"/>
    <cellStyle name="Comma [0]" xfId="132" builtinId="6" customBuiltin="1"/>
    <cellStyle name="Currency" xfId="90" builtinId="4" hidden="1"/>
    <cellStyle name="Currency" xfId="46" builtinId="4" hidden="1"/>
    <cellStyle name="Currency" xfId="133" builtinId="4" customBuiltin="1"/>
    <cellStyle name="Currency [0]" xfId="97" builtinId="7" hidden="1"/>
    <cellStyle name="Currency [0]" xfId="47" builtinId="7" hidden="1"/>
    <cellStyle name="Currency [0]" xfId="135" builtinId="7" customBuiltin="1"/>
    <cellStyle name="Currency [0] 2" xfId="203" xr:uid="{1C07341B-2A88-4211-BD99-A92238072464}"/>
    <cellStyle name="Currency 2" xfId="202" xr:uid="{C78377A2-2A0E-47B5-B230-C48E24147D6B}"/>
    <cellStyle name="Explanatory Text" xfId="104" builtinId="53" hidden="1"/>
    <cellStyle name="Explanatory Text" xfId="28" builtinId="53" hidden="1" customBuiltin="1"/>
    <cellStyle name="Explanatory Text" xfId="143" builtinId="53" customBuiltin="1"/>
    <cellStyle name="Followed Hyperlink" xfId="49" builtinId="9" hidden="1"/>
    <cellStyle name="Followed Hyperlink" xfId="107" builtinId="9" hidden="1"/>
    <cellStyle name="Followed Hyperlink" xfId="125" builtinId="9" hidden="1"/>
    <cellStyle name="Followed Hyperlink" xfId="71" builtinId="9" hidden="1"/>
    <cellStyle name="Followed Hyperlink" xfId="70" builtinId="9" hidden="1"/>
    <cellStyle name="Followed Hyperlink" xfId="126" builtinId="9" hidden="1"/>
    <cellStyle name="Followed Hyperlink" xfId="62" builtinId="9" hidden="1"/>
    <cellStyle name="Followed Hyperlink" xfId="54" builtinId="9" hidden="1"/>
    <cellStyle name="Followed Hyperlink" xfId="29" builtinId="9" hidden="1" customBuiltin="1"/>
    <cellStyle name="Followed Hyperlink" xfId="61" builtinId="9" hidden="1"/>
    <cellStyle name="Followed Hyperlink" xfId="55" builtinId="9" hidden="1"/>
    <cellStyle name="Followed Hyperlink" xfId="146" builtinId="9" customBuiltin="1"/>
    <cellStyle name="Followed Hyperlink 2" xfId="178" xr:uid="{17A4B47C-D812-4401-BF14-8C8ABCCD05DB}"/>
    <cellStyle name="GH_Accent07" xfId="137" xr:uid="{00000000-0005-0000-0000-000095000000}"/>
    <cellStyle name="GH_Dark_H1" xfId="124" xr:uid="{00000000-0005-0000-0000-0000A3000000}"/>
    <cellStyle name="GH_Table0_Cell" xfId="152" xr:uid="{00000000-0005-0000-0000-0000B1000000}"/>
    <cellStyle name="GH_Table1_Header" xfId="154" xr:uid="{00000000-0005-0000-0000-0000B4000000}"/>
    <cellStyle name="Good" xfId="100" builtinId="26" hidden="1"/>
    <cellStyle name="Good" xfId="30" builtinId="26" hidden="1" customBuiltin="1"/>
    <cellStyle name="Good" xfId="139" builtinId="26" customBuiltin="1"/>
    <cellStyle name="Good 2" xfId="195" xr:uid="{6F7192EA-0F1B-4B10-8289-0FC3336CA71E}"/>
    <cellStyle name="Heading 1" xfId="121" builtinId="16" hidden="1"/>
    <cellStyle name="Heading 1" xfId="58" builtinId="16" hidden="1"/>
    <cellStyle name="Heading 1" xfId="111" builtinId="16" hidden="1"/>
    <cellStyle name="Heading 1" xfId="51" builtinId="16" hidden="1"/>
    <cellStyle name="Heading 1" xfId="31" builtinId="16" hidden="1" customBuiltin="1"/>
    <cellStyle name="Heading 1" xfId="67" builtinId="16" hidden="1"/>
    <cellStyle name="Heading 1" xfId="150" builtinId="16" customBuiltin="1"/>
    <cellStyle name="Heading 1 2" xfId="163" xr:uid="{7FA0BBB0-04EB-4432-B91D-15CBD5AD88B5}"/>
    <cellStyle name="Heading 2" xfId="59" builtinId="17" hidden="1"/>
    <cellStyle name="Heading 2" xfId="68" builtinId="17" hidden="1"/>
    <cellStyle name="Heading 2" xfId="122" builtinId="17" hidden="1"/>
    <cellStyle name="Heading 2" xfId="52" builtinId="17" hidden="1"/>
    <cellStyle name="Heading 2" xfId="32" builtinId="17" hidden="1" customBuiltin="1"/>
    <cellStyle name="Heading 2" xfId="112" builtinId="17" hidden="1"/>
    <cellStyle name="Heading 2" xfId="151" builtinId="17" customBuiltin="1"/>
    <cellStyle name="Heading 2 2" xfId="164" xr:uid="{BB10239F-4EFD-47A6-B8CA-AEA33DA5DE97}"/>
    <cellStyle name="Heading 3" xfId="69" builtinId="18" hidden="1"/>
    <cellStyle name="Heading 3" xfId="123" builtinId="18" hidden="1"/>
    <cellStyle name="Heading 3" xfId="60" builtinId="18" hidden="1"/>
    <cellStyle name="Heading 3" xfId="33" builtinId="18" hidden="1" customBuiltin="1"/>
    <cellStyle name="Heading 3" xfId="113" builtinId="18" hidden="1"/>
    <cellStyle name="Heading 3" xfId="53" builtinId="18" hidden="1"/>
    <cellStyle name="Heading 3" xfId="153" builtinId="18" customBuiltin="1"/>
    <cellStyle name="Heading 3 2" xfId="165" xr:uid="{D842B5C9-F43C-47A7-B119-7CAEBDD4B3D8}"/>
    <cellStyle name="Heading 4" xfId="114" builtinId="19" hidden="1"/>
    <cellStyle name="Heading 4" xfId="34" builtinId="19" hidden="1" customBuiltin="1"/>
    <cellStyle name="Heading 4" xfId="155" builtinId="19" customBuiltin="1"/>
    <cellStyle name="Heading 4 2" xfId="166" xr:uid="{E3ED2083-F75B-4AED-BDAC-4C229C1E4BB4}"/>
    <cellStyle name="Hyperlink" xfId="57" builtinId="8" hidden="1"/>
    <cellStyle name="Hyperlink" xfId="117" builtinId="8" hidden="1"/>
    <cellStyle name="Hyperlink" xfId="56" builtinId="8" hidden="1"/>
    <cellStyle name="Hyperlink" xfId="64" builtinId="8" hidden="1"/>
    <cellStyle name="Hyperlink" xfId="35" builtinId="8" hidden="1" customBuiltin="1"/>
    <cellStyle name="Hyperlink" xfId="50" builtinId="8" hidden="1"/>
    <cellStyle name="Hyperlink" xfId="118" builtinId="8" customBuiltin="1"/>
    <cellStyle name="Hyperlink 2" xfId="177" xr:uid="{14686BCD-5620-47F6-B4B7-8C4FF3B1F715}"/>
    <cellStyle name="Input" xfId="105" builtinId="20" hidden="1"/>
    <cellStyle name="Input" xfId="36" builtinId="20" hidden="1" customBuiltin="1"/>
    <cellStyle name="Input" xfId="144" builtinId="20" customBuiltin="1"/>
    <cellStyle name="Linked Cell" xfId="106" builtinId="24" hidden="1"/>
    <cellStyle name="Linked Cell" xfId="37" builtinId="24" hidden="1" customBuiltin="1"/>
    <cellStyle name="Linked Cell" xfId="145" builtinId="24" customBuiltin="1"/>
    <cellStyle name="Linked Cell 2" xfId="197" xr:uid="{C5B24734-CD1D-4AE5-B0ED-2AB2FE6990F7}"/>
    <cellStyle name="N_Accent07" xfId="204" xr:uid="{1AB01DA6-97F7-48EA-9585-97C517CFAFE5}"/>
    <cellStyle name="N_Accent08" xfId="187" xr:uid="{D3E02170-3B4E-45EA-B07F-1CB8BBF60401}"/>
    <cellStyle name="N_Accent09" xfId="188" xr:uid="{469A247A-BF0A-4771-96CA-26FC3B901BF7}"/>
    <cellStyle name="N_Accent10" xfId="189" xr:uid="{672ACE5E-142D-4F0B-8983-6BB73258A93D}"/>
    <cellStyle name="N_Accent11" xfId="190" xr:uid="{0F2E793A-E95C-4698-8EF0-2AA9E292C2AB}"/>
    <cellStyle name="N_Accent12" xfId="191" xr:uid="{BE2EEEAA-2155-42CB-A237-1AC7A053289A}"/>
    <cellStyle name="N_Calc1" xfId="210" xr:uid="{7BA547DA-96DA-44C2-A0D4-195C425AEC60}"/>
    <cellStyle name="N_Calc2" xfId="211" xr:uid="{50FFBB47-6050-4285-B805-F830AED2C624}"/>
    <cellStyle name="N_Calc3" xfId="212" xr:uid="{2CCBA43F-6CF5-4C01-A2C7-36B4397CEDE7}"/>
    <cellStyle name="N_Calc4" xfId="213" xr:uid="{F5C11BF9-550C-4F23-89D9-9DEEAD1AEFAC}"/>
    <cellStyle name="N_Calc5" xfId="214" xr:uid="{14D47A4D-1CF1-4BC5-A77F-E682DA7C85FD}"/>
    <cellStyle name="N_CalcSum" xfId="173" xr:uid="{30766657-D883-44F2-81E3-0085704910A2}"/>
    <cellStyle name="N_Check" xfId="171" xr:uid="{DF2DB8C8-3C8F-4442-A74D-4E67B3849519}"/>
    <cellStyle name="N_Comment" xfId="159" xr:uid="{8A240C8C-1544-4995-80A4-FAFF3ED11BE4}"/>
    <cellStyle name="N_Dark_H1" xfId="180" xr:uid="{A2C303F3-B6E7-49A7-B6F6-371C22FB90D9}"/>
    <cellStyle name="N_Dark_H2" xfId="186" xr:uid="{106748BB-F891-4AAB-BFD4-0346420AA68C}"/>
    <cellStyle name="N_Dark_H3" xfId="185" xr:uid="{EBFED02C-56B3-4538-9022-EA6523958465}"/>
    <cellStyle name="N_Footer" xfId="193" xr:uid="{C8FA570F-CC65-44B3-A120-EC30714FDAFB}"/>
    <cellStyle name="N_Input" xfId="158" xr:uid="{65EC2FA7-CD79-493C-8A0F-2BA7E1CB181B}"/>
    <cellStyle name="N_Input 2" xfId="167" xr:uid="{EA65ED36-A5CF-4BD4-B953-8A57B1B17B49}"/>
    <cellStyle name="N_InputCalc" xfId="175" xr:uid="{3065A9CB-DEB3-413E-B93D-24A6B7533058}"/>
    <cellStyle name="N_InputFixed" xfId="192" xr:uid="{2A24D30B-4507-4F3F-8F3C-EC5F672590E4}"/>
    <cellStyle name="N_InputList" xfId="169" xr:uid="{72FC47BD-B34A-45D3-9373-E87C4F75BA88}"/>
    <cellStyle name="N_InputWhite" xfId="174" xr:uid="{4E539402-1CCC-4DF1-9B0F-F0A491AC4420}"/>
    <cellStyle name="N_Light_H1" xfId="207" xr:uid="{3FC1050B-2B4C-40E8-8F61-8F6CF27CF362}"/>
    <cellStyle name="N_Light_H2" xfId="208" xr:uid="{6F116AD2-319D-4D48-9D3D-914EC6E8E3FB}"/>
    <cellStyle name="N_Light_H3" xfId="209" xr:uid="{3342FCA7-0C7C-4BD5-9A8C-B5EA102333A9}"/>
    <cellStyle name="N_RangeName" xfId="176" xr:uid="{1B39C032-89A3-4E18-9090-69F9CE649B99}"/>
    <cellStyle name="N_Source" xfId="172" xr:uid="{5E4F59CB-0612-4917-B8CB-025FC1A890FF}"/>
    <cellStyle name="N_Table0_Cell" xfId="162" xr:uid="{920B5EF5-89CA-4DD4-BFE5-90D186CB4E06}"/>
    <cellStyle name="N_Table0_Header" xfId="179" xr:uid="{BB59F73D-F4E8-4675-AB8E-F06804A72104}"/>
    <cellStyle name="N_Table1_Cell" xfId="184" xr:uid="{427D20AD-BC58-4A31-ACD6-817C2B72D518}"/>
    <cellStyle name="N_Table1_Header" xfId="183" xr:uid="{E4170694-D7D1-4A2D-99D4-1021B8563919}"/>
    <cellStyle name="N_Table2_Cell" xfId="182" xr:uid="{ACA596E6-E576-48AF-B3F2-488CBEAE2EA2}"/>
    <cellStyle name="N_Table2_Header" xfId="181" xr:uid="{CE503AA0-4C7A-4D9D-B765-1FBD86A4BB4A}"/>
    <cellStyle name="N_VBALink" xfId="168" xr:uid="{19782673-54CA-4B6C-988F-21E8781D708D}"/>
    <cellStyle name="N_Warning" xfId="170" xr:uid="{22158329-EB40-4DFC-9EC4-E3A41F48E4B3}"/>
    <cellStyle name="Neutral" xfId="101" builtinId="28" hidden="1"/>
    <cellStyle name="Neutral" xfId="38" builtinId="28" hidden="1" customBuiltin="1"/>
    <cellStyle name="Neutral" xfId="140" builtinId="28" customBuiltin="1"/>
    <cellStyle name="Normal" xfId="0" builtinId="0"/>
    <cellStyle name="Normal 2" xfId="215" xr:uid="{355DF8E2-E6D1-4FC6-B41F-5D5DC3A9E262}"/>
    <cellStyle name="Normal 2 2" xfId="219" xr:uid="{9E8ED695-8BC0-4646-B28D-1144E50C188E}"/>
    <cellStyle name="Normal 3" xfId="161" xr:uid="{38BDD5A7-47EA-46E0-A989-BF5F28E1B715}"/>
    <cellStyle name="Normal 3 2" xfId="220" xr:uid="{3D13AB91-5093-4300-AB2A-1C9B67D5A94F}"/>
    <cellStyle name="Normal 4" xfId="218" xr:uid="{F261CA53-EE6A-417F-AF8C-904F36CFFCCF}"/>
    <cellStyle name="Normal 5" xfId="160" xr:uid="{E950B775-DAC4-4986-A57F-E2ACB4959EFD}"/>
    <cellStyle name="Note" xfId="108" builtinId="10" hidden="1"/>
    <cellStyle name="Note" xfId="39" builtinId="10" hidden="1" customBuiltin="1"/>
    <cellStyle name="Note" xfId="147" builtinId="10" customBuiltin="1"/>
    <cellStyle name="NRes_RepTitle" xfId="206" xr:uid="{111C6181-461B-4C9A-BF64-FEA80316480D}"/>
    <cellStyle name="Output" xfId="109" builtinId="21" hidden="1"/>
    <cellStyle name="Output" xfId="40" builtinId="21" hidden="1" customBuiltin="1"/>
    <cellStyle name="Output" xfId="148" builtinId="21" customBuiltin="1"/>
    <cellStyle name="Output 2" xfId="198" xr:uid="{233E3ED1-F334-4E57-9894-FA7C9B5F9961}"/>
    <cellStyle name="Percent" xfId="98" builtinId="5" hidden="1"/>
    <cellStyle name="Percent" xfId="48" builtinId="5" hidden="1"/>
    <cellStyle name="Percent" xfId="136" builtinId="5" customBuiltin="1"/>
    <cellStyle name="Title" xfId="115" builtinId="15" hidden="1"/>
    <cellStyle name="Title" xfId="41" builtinId="15" hidden="1" customBuiltin="1"/>
    <cellStyle name="Title" xfId="156" builtinId="15" customBuiltin="1"/>
    <cellStyle name="Title 2" xfId="216" xr:uid="{4B396DEF-3BA7-4139-8DB0-3B24F285E95F}"/>
    <cellStyle name="Title 3" xfId="200" xr:uid="{FB67418B-04AD-4996-BE4D-1F570D1A384A}"/>
    <cellStyle name="Total" xfId="116" builtinId="25" hidden="1"/>
    <cellStyle name="Total" xfId="42" builtinId="25" hidden="1" customBuiltin="1"/>
    <cellStyle name="Total" xfId="157" builtinId="25" customBuiltin="1"/>
    <cellStyle name="Total 2" xfId="201" xr:uid="{4FA6AA50-1C18-4899-9E60-AFCF9F717BE1}"/>
    <cellStyle name="Warning Text" xfId="110" builtinId="11" hidden="1"/>
    <cellStyle name="Warning Text" xfId="43" builtinId="11" hidden="1" customBuiltin="1"/>
    <cellStyle name="Warning Text" xfId="149" builtinId="11" customBuiltin="1"/>
    <cellStyle name="Warning Text 2" xfId="199" xr:uid="{2AFE517E-1B8E-4B14-9926-8C4BC8560865}"/>
  </cellStyles>
  <dxfs count="36">
    <dxf>
      <fill>
        <patternFill>
          <bgColor rgb="FF00B050"/>
        </patternFill>
      </fill>
    </dxf>
    <dxf>
      <fill>
        <patternFill>
          <bgColor rgb="FFFFC000"/>
        </patternFill>
      </fill>
    </dxf>
    <dxf>
      <fill>
        <patternFill>
          <bgColor rgb="FFFF0000"/>
        </patternFill>
      </fill>
    </dxf>
    <dxf>
      <fill>
        <patternFill>
          <bgColor rgb="FFC00000"/>
        </patternFill>
      </fill>
    </dxf>
    <dxf>
      <font>
        <b val="0"/>
        <i val="0"/>
        <sz val="12"/>
        <color theme="1" tint="-0.499984740745262"/>
        <name val="Arial"/>
        <family val="2"/>
        <scheme val="minor"/>
      </font>
    </dxf>
    <dxf>
      <border>
        <left style="thin">
          <color theme="0" tint="-0.34998626667073579"/>
        </left>
        <right style="thin">
          <color theme="0" tint="-0.34998626667073579"/>
        </right>
        <top style="thin">
          <color theme="0" tint="-0.34998626667073579"/>
        </top>
        <bottom style="thin">
          <color theme="0" tint="-0.34998626667073579"/>
        </bottom>
      </border>
    </dxf>
    <dxf>
      <font>
        <b val="0"/>
        <i val="0"/>
        <sz val="14"/>
        <color theme="1" tint="-0.499984740745262"/>
        <name val="Arial"/>
        <family val="2"/>
        <scheme val="minor"/>
      </font>
    </dxf>
    <dxf>
      <fill>
        <patternFill>
          <bgColor rgb="FFFDFDFD"/>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font>
      <fill>
        <patternFill patternType="none">
          <bgColor auto="1"/>
        </patternFill>
      </fill>
      <border diagonalUp="0" diagonalDown="0">
        <left/>
        <right/>
        <top/>
        <bottom/>
        <vertical/>
        <horizontal/>
      </border>
    </dxf>
    <dxf>
      <border diagonalUp="0" diagonalDown="0">
        <left/>
        <right/>
        <top/>
        <bottom/>
        <vertical/>
        <horizontal/>
      </border>
    </dxf>
    <dxf>
      <font>
        <b val="0"/>
        <i val="0"/>
      </font>
      <fill>
        <patternFill patternType="solid">
          <bgColor theme="7" tint="0.79998168889431442"/>
        </patternFill>
      </fill>
      <border diagonalUp="0" diagonalDown="0">
        <left/>
        <right/>
        <top/>
        <bottom/>
        <vertical/>
        <horizontal/>
      </border>
    </dxf>
    <dxf>
      <font>
        <b/>
        <i val="0"/>
        <color rgb="FFFFFFFF"/>
      </font>
      <fill>
        <patternFill>
          <bgColor rgb="FF95D600"/>
        </patternFill>
      </fill>
    </dxf>
    <dxf>
      <border>
        <top style="thin">
          <color rgb="FF95D600"/>
        </top>
        <bottom style="thin">
          <color rgb="FF95D600"/>
        </bottom>
        <horizontal style="thin">
          <color rgb="FF95D600"/>
        </horizontal>
      </border>
    </dxf>
    <dxf>
      <fill>
        <patternFill patternType="solid">
          <bgColor rgb="FFEFF9DB"/>
        </patternFill>
      </fill>
    </dxf>
    <dxf>
      <font>
        <b/>
        <i val="0"/>
        <color rgb="FFFFFFFF"/>
      </font>
      <fill>
        <patternFill>
          <bgColor rgb="FF95D600"/>
        </patternFill>
      </fill>
    </dxf>
    <dxf>
      <border>
        <top style="thin">
          <color rgb="FF95D600"/>
        </top>
        <bottom style="thin">
          <color rgb="FF95D600"/>
        </bottom>
        <horizontal style="thin">
          <color rgb="FF95D600"/>
        </horizontal>
      </border>
    </dxf>
    <dxf>
      <font>
        <b/>
        <i val="0"/>
        <color rgb="FFFFFFFF"/>
      </font>
      <fill>
        <patternFill>
          <bgColor rgb="FF555759"/>
        </patternFill>
      </fill>
      <border>
        <bottom style="medium">
          <color rgb="FF95D600"/>
        </bottom>
      </border>
    </dxf>
    <dxf>
      <border>
        <top style="thin">
          <color rgb="FFDCDDDE"/>
        </top>
        <bottom style="thin">
          <color rgb="FFDCDDDE"/>
        </bottom>
        <horizontal style="thin">
          <color rgb="FFDCDDDE"/>
        </horizontal>
      </border>
    </dxf>
    <dxf>
      <fill>
        <patternFill>
          <bgColor rgb="FFF2F2F2"/>
        </patternFill>
      </fill>
    </dxf>
    <dxf>
      <font>
        <b/>
        <i val="0"/>
        <color rgb="FFFFFFFF"/>
      </font>
      <fill>
        <patternFill>
          <bgColor rgb="FF555759"/>
        </patternFill>
      </fill>
      <border>
        <bottom style="medium">
          <color rgb="FF95D600"/>
        </bottom>
      </border>
    </dxf>
    <dxf>
      <border>
        <top style="thin">
          <color rgb="FFDCDDDE"/>
        </top>
        <bottom style="thin">
          <color rgb="FFDCDDDE"/>
        </bottom>
        <horizontal style="thin">
          <color rgb="FFDCDDDE"/>
        </horizontal>
      </border>
    </dxf>
    <dxf>
      <border>
        <top style="hair">
          <color theme="4"/>
        </top>
        <bottom style="hair">
          <color theme="4"/>
        </bottom>
        <horizontal style="hair">
          <color theme="4"/>
        </horizontal>
      </border>
    </dxf>
    <dxf>
      <border>
        <top style="hair">
          <color theme="4"/>
        </top>
        <bottom style="hair">
          <color theme="4"/>
        </bottom>
        <horizontal style="hair">
          <color theme="4"/>
        </horizontal>
      </border>
    </dxf>
    <dxf>
      <font>
        <b/>
        <i val="0"/>
        <color theme="1"/>
      </font>
      <fill>
        <patternFill>
          <bgColor rgb="FF95D600"/>
        </patternFill>
      </fill>
      <border>
        <bottom style="thin">
          <color theme="4"/>
        </bottom>
      </border>
    </dxf>
    <dxf>
      <border>
        <top style="thin">
          <color rgb="FF95D600"/>
        </top>
        <bottom style="thin">
          <color rgb="FF95D600"/>
        </bottom>
        <horizontal style="thin">
          <color rgb="FF95D600"/>
        </horizontal>
      </border>
    </dxf>
    <dxf>
      <fill>
        <patternFill patternType="solid">
          <bgColor rgb="FFF3FFD9"/>
        </patternFill>
      </fill>
      <border>
        <top style="hair">
          <color theme="4"/>
        </top>
        <bottom style="hair">
          <color theme="4"/>
        </bottom>
        <horizontal style="hair">
          <color theme="4"/>
        </horizontal>
      </border>
    </dxf>
    <dxf>
      <border>
        <top style="hair">
          <color theme="4"/>
        </top>
        <bottom style="hair">
          <color theme="4"/>
        </bottom>
        <horizontal style="hair">
          <color theme="4"/>
        </horizontal>
      </border>
    </dxf>
    <dxf>
      <font>
        <b/>
        <i val="0"/>
        <color theme="1"/>
      </font>
      <fill>
        <patternFill>
          <bgColor rgb="FF95D600"/>
        </patternFill>
      </fill>
      <border>
        <bottom style="thin">
          <color theme="4"/>
        </bottom>
      </border>
    </dxf>
    <dxf>
      <border>
        <top style="thin">
          <color rgb="FF95D600"/>
        </top>
        <bottom style="thin">
          <color rgb="FF95D600"/>
        </bottom>
        <horizontal style="thin">
          <color rgb="FF95D600"/>
        </horizontal>
      </border>
    </dxf>
    <dxf>
      <border>
        <top style="hair">
          <color theme="2" tint="-0.24994659260841701"/>
        </top>
        <bottom style="hair">
          <color theme="2" tint="-0.24994659260841701"/>
        </bottom>
        <horizontal style="hair">
          <color theme="2" tint="-0.24994659260841701"/>
        </horizontal>
      </border>
    </dxf>
    <dxf>
      <border>
        <top style="hair">
          <color theme="2" tint="-0.24994659260841701"/>
        </top>
        <bottom style="hair">
          <color theme="2" tint="-0.24994659260841701"/>
        </bottom>
        <horizontal style="hair">
          <color theme="2" tint="-0.24994659260841701"/>
        </horizontal>
      </border>
    </dxf>
    <dxf>
      <font>
        <b/>
        <i val="0"/>
        <color rgb="FFFFFFFF"/>
      </font>
      <fill>
        <patternFill>
          <bgColor theme="1"/>
        </patternFill>
      </fill>
      <border>
        <bottom style="medium">
          <color rgb="FF95D600"/>
        </bottom>
      </border>
    </dxf>
    <dxf>
      <fill>
        <patternFill>
          <bgColor rgb="FFDCDDDE"/>
        </patternFill>
      </fill>
      <border>
        <top style="hair">
          <color theme="2" tint="-0.24994659260841701"/>
        </top>
        <bottom style="hair">
          <color theme="2" tint="-0.24994659260841701"/>
        </bottom>
        <horizontal style="hair">
          <color theme="2" tint="-0.24994659260841701"/>
        </horizontal>
      </border>
    </dxf>
    <dxf>
      <border>
        <top style="hair">
          <color theme="2" tint="-0.24994659260841701"/>
        </top>
        <bottom style="hair">
          <color theme="2" tint="-0.24994659260841701"/>
        </bottom>
        <horizontal style="hair">
          <color theme="2" tint="-0.24994659260841701"/>
        </horizontal>
      </border>
    </dxf>
    <dxf>
      <font>
        <b/>
        <i val="0"/>
        <color rgb="FFFFFFFF"/>
      </font>
      <fill>
        <patternFill>
          <bgColor theme="1"/>
        </patternFill>
      </fill>
      <border>
        <bottom style="medium">
          <color theme="4"/>
        </bottom>
      </border>
    </dxf>
    <dxf>
      <border>
        <top style="thin">
          <color rgb="FFDCDDDE"/>
        </top>
        <bottom style="thin">
          <color rgb="FFDCDDDE"/>
        </bottom>
        <horizontal style="thin">
          <color rgb="FFDCDDDE"/>
        </horizontal>
      </border>
    </dxf>
  </dxfs>
  <tableStyles count="12" defaultTableStyle="TableStyleMedium2" defaultPivotStyle="PivotStyleLight16">
    <tableStyle name="Guidehouse_01" pivot="0" count="4" xr9:uid="{00000000-0011-0000-FFFF-FFFF00000000}">
      <tableStyleElement type="wholeTable" dxfId="35"/>
      <tableStyleElement type="headerRow" dxfId="34"/>
      <tableStyleElement type="firstRowStripe" dxfId="33"/>
      <tableStyleElement type="secondRowStripe" dxfId="32"/>
    </tableStyle>
    <tableStyle name="Guidehouse_02" pivot="0" count="3" xr9:uid="{00000000-0011-0000-FFFF-FFFF01000000}">
      <tableStyleElement type="headerRow" dxfId="31"/>
      <tableStyleElement type="firstRowStripe" dxfId="30"/>
      <tableStyleElement type="secondRowStripe" dxfId="29"/>
    </tableStyle>
    <tableStyle name="Guidehouse_03" pivot="0" count="4" xr9:uid="{00000000-0011-0000-FFFF-FFFF02000000}">
      <tableStyleElement type="wholeTable" dxfId="28"/>
      <tableStyleElement type="headerRow" dxfId="27"/>
      <tableStyleElement type="firstRowStripe" dxfId="26"/>
      <tableStyleElement type="secondRowStripe" dxfId="25"/>
    </tableStyle>
    <tableStyle name="Guidehouse_04" pivot="0" count="4" xr9:uid="{00000000-0011-0000-FFFF-FFFF03000000}">
      <tableStyleElement type="wholeTable" dxfId="24"/>
      <tableStyleElement type="headerRow" dxfId="23"/>
      <tableStyleElement type="firstRowStripe" dxfId="22"/>
      <tableStyleElement type="secondRowStripe" dxfId="21"/>
    </tableStyle>
    <tableStyle name="Navigant_01" pivot="0" count="3" xr9:uid="{2B12D662-5EE8-4D0A-8DB1-59F56D31E8A8}">
      <tableStyleElement type="wholeTable" dxfId="20"/>
      <tableStyleElement type="headerRow" dxfId="19"/>
      <tableStyleElement type="secondRowStripe" dxfId="18"/>
    </tableStyle>
    <tableStyle name="Navigant_02" pivot="0" count="2" xr9:uid="{6BEC1013-FC27-48AE-9538-40D332191085}">
      <tableStyleElement type="wholeTable" dxfId="17"/>
      <tableStyleElement type="headerRow" dxfId="16"/>
    </tableStyle>
    <tableStyle name="Navigant_03" pivot="0" count="3" xr9:uid="{E8EFF32A-9752-485E-A688-4B8D5FE8CD51}">
      <tableStyleElement type="wholeTable" dxfId="15"/>
      <tableStyleElement type="headerRow" dxfId="14"/>
      <tableStyleElement type="secondRowStripe" dxfId="13"/>
    </tableStyle>
    <tableStyle name="Navigant_04" pivot="0" count="2" xr9:uid="{00C184B1-2884-4ED6-8B95-E43E914451D1}">
      <tableStyleElement type="wholeTable" dxfId="12"/>
      <tableStyleElement type="headerRow" dxfId="11"/>
    </tableStyle>
    <tableStyle name="PivotTable Style 1" table="0" count="3" xr9:uid="{6DDCE30D-0185-4A24-ABFF-6400ECBDAE66}">
      <tableStyleElement type="wholeTable" dxfId="10"/>
      <tableStyleElement type="pageFieldLabels" dxfId="9"/>
      <tableStyleElement type="pageFieldValues" dxfId="8"/>
    </tableStyle>
    <tableStyle name="Slicer Style 1" pivot="0" table="0" count="0" xr9:uid="{0C40C91C-9722-4335-8BA8-70455F2DEA05}"/>
    <tableStyle name="Slicer Style 2" pivot="0" table="0" count="2" xr9:uid="{32FF660C-64EB-4AF5-ACB5-F6C4CDEE207F}">
      <tableStyleElement type="wholeTable" dxfId="7"/>
      <tableStyleElement type="headerRow" dxfId="6"/>
    </tableStyle>
    <tableStyle name="Slicer Style 2 2" pivot="0" table="0" count="2" xr9:uid="{AB8244B5-17F7-401F-A011-B4E92A7AD49B}">
      <tableStyleElement type="wholeTable" dxfId="5"/>
      <tableStyleElement type="headerRow" dxfId="4"/>
    </tableStyle>
  </tableStyles>
  <colors>
    <mruColors>
      <color rgb="FFEDFFC4"/>
      <color rgb="FFCCEB8D"/>
      <color rgb="FFDDF2B8"/>
      <color rgb="FFD9F363"/>
      <color rgb="FFE5F797"/>
      <color rgb="FFC5E19D"/>
      <color rgb="FFE1F0CE"/>
      <color rgb="FFF2FBCB"/>
      <color rgb="FFE0EC92"/>
      <color rgb="FFC3EC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image" Target="../media/image11.png"/><Relationship Id="rId3" Type="http://schemas.openxmlformats.org/officeDocument/2006/relationships/image" Target="../media/image6.png"/><Relationship Id="rId7" Type="http://schemas.openxmlformats.org/officeDocument/2006/relationships/image" Target="../media/image10.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5" Type="http://schemas.openxmlformats.org/officeDocument/2006/relationships/image" Target="../media/image8.png"/><Relationship Id="rId4"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4</xdr:col>
      <xdr:colOff>571501</xdr:colOff>
      <xdr:row>7</xdr:row>
      <xdr:rowOff>21981</xdr:rowOff>
    </xdr:from>
    <xdr:to>
      <xdr:col>6</xdr:col>
      <xdr:colOff>55098</xdr:colOff>
      <xdr:row>11</xdr:row>
      <xdr:rowOff>59496</xdr:rowOff>
    </xdr:to>
    <xdr:pic>
      <xdr:nvPicPr>
        <xdr:cNvPr id="2" name="Picture 1">
          <a:extLst>
            <a:ext uri="{FF2B5EF4-FFF2-40B4-BE49-F238E27FC236}">
              <a16:creationId xmlns:a16="http://schemas.microsoft.com/office/drawing/2014/main" id="{733995AF-9524-4C3A-9000-8C8537059B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83674" y="1135673"/>
          <a:ext cx="2337287" cy="619859"/>
        </a:xfrm>
        <a:prstGeom prst="rect">
          <a:avLst/>
        </a:prstGeom>
      </xdr:spPr>
    </xdr:pic>
    <xdr:clientData/>
  </xdr:twoCellAnchor>
  <xdr:twoCellAnchor editAs="oneCell">
    <xdr:from>
      <xdr:col>3</xdr:col>
      <xdr:colOff>1547812</xdr:colOff>
      <xdr:row>7</xdr:row>
      <xdr:rowOff>86193</xdr:rowOff>
    </xdr:from>
    <xdr:to>
      <xdr:col>4</xdr:col>
      <xdr:colOff>715509</xdr:colOff>
      <xdr:row>11</xdr:row>
      <xdr:rowOff>60335</xdr:rowOff>
    </xdr:to>
    <xdr:pic>
      <xdr:nvPicPr>
        <xdr:cNvPr id="5" name="Graphic 4">
          <a:extLst>
            <a:ext uri="{FF2B5EF4-FFF2-40B4-BE49-F238E27FC236}">
              <a16:creationId xmlns:a16="http://schemas.microsoft.com/office/drawing/2014/main" id="{7A32766A-7AA2-9BE6-3E19-15704AC365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405062" y="1187521"/>
          <a:ext cx="1550852" cy="5494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3</xdr:row>
      <xdr:rowOff>0</xdr:rowOff>
    </xdr:from>
    <xdr:ext cx="10391775" cy="1905000"/>
    <xdr:sp macro="" textlink="">
      <xdr:nvSpPr>
        <xdr:cNvPr id="2" name="TextBox 1">
          <a:extLst>
            <a:ext uri="{FF2B5EF4-FFF2-40B4-BE49-F238E27FC236}">
              <a16:creationId xmlns:a16="http://schemas.microsoft.com/office/drawing/2014/main" id="{282EBE82-B434-4F4C-AF1E-75CF3DF9BCA9}"/>
            </a:ext>
          </a:extLst>
        </xdr:cNvPr>
        <xdr:cNvSpPr txBox="1"/>
      </xdr:nvSpPr>
      <xdr:spPr>
        <a:xfrm>
          <a:off x="466725" y="514350"/>
          <a:ext cx="10391775" cy="19050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100">
              <a:solidFill>
                <a:schemeClr val="tx1"/>
              </a:solidFill>
              <a:effectLst/>
              <a:latin typeface="+mn-lt"/>
              <a:ea typeface="+mn-ea"/>
              <a:cs typeface="+mn-cs"/>
            </a:rPr>
            <a:t>The Vulnerability Assessment (VA) Toolkit is designed to support LDCs as an option for streamlining the identification of vulnerable asset classes and locations. The toolkit illustrates a </a:t>
          </a:r>
          <a:r>
            <a:rPr lang="en-US" sz="1100">
              <a:solidFill>
                <a:sysClr val="windowText" lastClr="000000"/>
              </a:solidFill>
              <a:effectLst/>
              <a:latin typeface="+mn-lt"/>
              <a:ea typeface="+mn-ea"/>
              <a:cs typeface="+mn-cs"/>
            </a:rPr>
            <a:t>generic</a:t>
          </a:r>
          <a:r>
            <a:rPr lang="en-US" sz="1100">
              <a:solidFill>
                <a:schemeClr val="tx1"/>
              </a:solidFill>
              <a:effectLst/>
              <a:latin typeface="+mn-lt"/>
              <a:ea typeface="+mn-ea"/>
              <a:cs typeface="+mn-cs"/>
            </a:rPr>
            <a:t> assessment methodology option compliant with OEB expectations for evaluation of resiliency risk, resulting in a heatmap that supports narrowing assets for further review.</a:t>
          </a:r>
        </a:p>
        <a:p>
          <a:pPr rtl="0" eaLnBrk="1" latinLnBrk="0" hangingPunct="1"/>
          <a:endParaRPr lang="en-US" sz="1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The toolkit combines climate data, design standards, and asset location summaries. Inputs may be developed by LDCs using a variety of sources including the LDCs internal data, CSA guidelines, publicly available climate data, and proprietary climate data. The OEB does not specify a data source expectation. LDCs may leverage data commensurate with their planning granularity and needs.</a:t>
          </a:r>
          <a:endParaRPr lang="en-US" sz="1100">
            <a:effectLst/>
          </a:endParaRPr>
        </a:p>
        <a:p>
          <a:pPr rtl="0" eaLnBrk="1" latinLnBrk="0" hangingPunct="1"/>
          <a:endParaRPr lang="en-US" sz="1100">
            <a:effectLst/>
          </a:endParaRPr>
        </a:p>
        <a:p>
          <a:pPr rtl="0" eaLnBrk="1" latinLnBrk="0" hangingPunct="1"/>
          <a:r>
            <a:rPr lang="en-US" sz="1100">
              <a:solidFill>
                <a:sysClr val="windowText" lastClr="000000"/>
              </a:solidFill>
              <a:effectLst/>
            </a:rPr>
            <a:t>While this toolkit is a fully functioning model that may be used by LDCs, the</a:t>
          </a:r>
          <a:r>
            <a:rPr lang="en-US" sz="1100" baseline="0">
              <a:solidFill>
                <a:sysClr val="windowText" lastClr="000000"/>
              </a:solidFill>
              <a:effectLst/>
            </a:rPr>
            <a:t> onus remains on the LDCs to ensure accuracy of the data and results. The </a:t>
          </a:r>
          <a:r>
            <a:rPr lang="en-US" sz="1100" baseline="0">
              <a:effectLst/>
            </a:rPr>
            <a:t>p</a:t>
          </a:r>
          <a:r>
            <a:rPr lang="en-US" sz="1100">
              <a:effectLst/>
            </a:rPr>
            <a:t>repopulated values are illustrative</a:t>
          </a:r>
          <a:r>
            <a:rPr lang="en-US" sz="1100" baseline="0">
              <a:effectLst/>
            </a:rPr>
            <a:t> only and should not be used for vulnerability assessments. LDCs must provide their own climate peril probabilities, asset class failure thresholds, and asset summaries to operate the model.</a:t>
          </a:r>
          <a:endParaRPr lang="en-US" sz="1100">
            <a:effectLst/>
          </a:endParaRPr>
        </a:p>
      </xdr:txBody>
    </xdr:sp>
    <xdr:clientData/>
  </xdr:oneCellAnchor>
  <xdr:oneCellAnchor>
    <xdr:from>
      <xdr:col>1</xdr:col>
      <xdr:colOff>0</xdr:colOff>
      <xdr:row>19</xdr:row>
      <xdr:rowOff>60960</xdr:rowOff>
    </xdr:from>
    <xdr:ext cx="10408920" cy="754380"/>
    <xdr:sp macro="" textlink="">
      <xdr:nvSpPr>
        <xdr:cNvPr id="3" name="TextBox 2">
          <a:extLst>
            <a:ext uri="{FF2B5EF4-FFF2-40B4-BE49-F238E27FC236}">
              <a16:creationId xmlns:a16="http://schemas.microsoft.com/office/drawing/2014/main" id="{F28779B7-6863-452C-9A7B-1BA1F6FA696B}"/>
            </a:ext>
          </a:extLst>
        </xdr:cNvPr>
        <xdr:cNvSpPr txBox="1"/>
      </xdr:nvSpPr>
      <xdr:spPr>
        <a:xfrm>
          <a:off x="434340" y="2545080"/>
          <a:ext cx="10408920" cy="754380"/>
        </a:xfrm>
        <a:prstGeom prst="rect">
          <a:avLst/>
        </a:prstGeom>
        <a:solidFill>
          <a:schemeClr val="bg1"/>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lang="en-GB" sz="800">
              <a:solidFill>
                <a:schemeClr val="tx1"/>
              </a:solidFill>
            </a:rPr>
            <a:t>This deliverable was prepared by Guidehouse Inc. for the use and benefit of, and pursuant to a client relationship exclusively with the OEB ("Client"). The work presented in this deliverable represents Guidehouse’s professional judgement based on the information available at the time this report was prepared. Any third party relying on the information in this deliverable does so entirely at their own risk and shall have no right of recourse against the Vendor. Accordingly, Guidehouse disclaims any contractual or other responsibility to others based on their access to or use of the deliverable.</a:t>
          </a: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5</xdr:col>
      <xdr:colOff>332591</xdr:colOff>
      <xdr:row>61</xdr:row>
      <xdr:rowOff>57486</xdr:rowOff>
    </xdr:from>
    <xdr:to>
      <xdr:col>20</xdr:col>
      <xdr:colOff>485731</xdr:colOff>
      <xdr:row>71</xdr:row>
      <xdr:rowOff>4895</xdr:rowOff>
    </xdr:to>
    <xdr:pic>
      <xdr:nvPicPr>
        <xdr:cNvPr id="4" name="Picture 3">
          <a:extLst>
            <a:ext uri="{FF2B5EF4-FFF2-40B4-BE49-F238E27FC236}">
              <a16:creationId xmlns:a16="http://schemas.microsoft.com/office/drawing/2014/main" id="{D6D48292-E53C-76B1-9F7D-CBADDB4A7598}"/>
            </a:ext>
          </a:extLst>
        </xdr:cNvPr>
        <xdr:cNvPicPr>
          <a:picLocks noChangeAspect="1"/>
        </xdr:cNvPicPr>
      </xdr:nvPicPr>
      <xdr:blipFill>
        <a:blip xmlns:r="http://schemas.openxmlformats.org/officeDocument/2006/relationships" r:embed="rId1"/>
        <a:stretch>
          <a:fillRect/>
        </a:stretch>
      </xdr:blipFill>
      <xdr:spPr>
        <a:xfrm>
          <a:off x="2999591" y="5000961"/>
          <a:ext cx="8154140" cy="1376159"/>
        </a:xfrm>
        <a:prstGeom prst="rect">
          <a:avLst/>
        </a:prstGeom>
      </xdr:spPr>
    </xdr:pic>
    <xdr:clientData/>
  </xdr:twoCellAnchor>
  <xdr:twoCellAnchor editAs="oneCell">
    <xdr:from>
      <xdr:col>5</xdr:col>
      <xdr:colOff>329829</xdr:colOff>
      <xdr:row>39</xdr:row>
      <xdr:rowOff>59250</xdr:rowOff>
    </xdr:from>
    <xdr:to>
      <xdr:col>20</xdr:col>
      <xdr:colOff>476250</xdr:colOff>
      <xdr:row>49</xdr:row>
      <xdr:rowOff>5328</xdr:rowOff>
    </xdr:to>
    <xdr:pic>
      <xdr:nvPicPr>
        <xdr:cNvPr id="5" name="Picture 4">
          <a:extLst>
            <a:ext uri="{FF2B5EF4-FFF2-40B4-BE49-F238E27FC236}">
              <a16:creationId xmlns:a16="http://schemas.microsoft.com/office/drawing/2014/main" id="{CEBE1E82-4F90-2201-2E22-4671F8849D29}"/>
            </a:ext>
          </a:extLst>
        </xdr:cNvPr>
        <xdr:cNvPicPr>
          <a:picLocks noChangeAspect="1"/>
        </xdr:cNvPicPr>
      </xdr:nvPicPr>
      <xdr:blipFill>
        <a:blip xmlns:r="http://schemas.openxmlformats.org/officeDocument/2006/relationships" r:embed="rId2"/>
        <a:stretch>
          <a:fillRect/>
        </a:stretch>
      </xdr:blipFill>
      <xdr:spPr>
        <a:xfrm>
          <a:off x="2996829" y="5859975"/>
          <a:ext cx="8147421" cy="1374828"/>
        </a:xfrm>
        <a:prstGeom prst="rect">
          <a:avLst/>
        </a:prstGeom>
      </xdr:spPr>
    </xdr:pic>
    <xdr:clientData/>
  </xdr:twoCellAnchor>
  <xdr:twoCellAnchor>
    <xdr:from>
      <xdr:col>0</xdr:col>
      <xdr:colOff>333374</xdr:colOff>
      <xdr:row>61</xdr:row>
      <xdr:rowOff>103333</xdr:rowOff>
    </xdr:from>
    <xdr:to>
      <xdr:col>5</xdr:col>
      <xdr:colOff>70317</xdr:colOff>
      <xdr:row>65</xdr:row>
      <xdr:rowOff>3757</xdr:rowOff>
    </xdr:to>
    <xdr:sp macro="" textlink="">
      <xdr:nvSpPr>
        <xdr:cNvPr id="13" name="TextBox 34">
          <a:extLst>
            <a:ext uri="{FF2B5EF4-FFF2-40B4-BE49-F238E27FC236}">
              <a16:creationId xmlns:a16="http://schemas.microsoft.com/office/drawing/2014/main" id="{58B0611D-163D-E55C-8DCD-045F046D48ED}"/>
            </a:ext>
          </a:extLst>
        </xdr:cNvPr>
        <xdr:cNvSpPr txBox="1"/>
      </xdr:nvSpPr>
      <xdr:spPr>
        <a:xfrm>
          <a:off x="333374" y="5046808"/>
          <a:ext cx="2403943"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3. Climate Peril Probability</a:t>
          </a:r>
        </a:p>
      </xdr:txBody>
    </xdr:sp>
    <xdr:clientData/>
  </xdr:twoCellAnchor>
  <xdr:twoCellAnchor>
    <xdr:from>
      <xdr:col>0</xdr:col>
      <xdr:colOff>403860</xdr:colOff>
      <xdr:row>39</xdr:row>
      <xdr:rowOff>0</xdr:rowOff>
    </xdr:from>
    <xdr:to>
      <xdr:col>5</xdr:col>
      <xdr:colOff>61047</xdr:colOff>
      <xdr:row>42</xdr:row>
      <xdr:rowOff>83304</xdr:rowOff>
    </xdr:to>
    <xdr:sp macro="" textlink="">
      <xdr:nvSpPr>
        <xdr:cNvPr id="14" name="TextBox 35">
          <a:extLst>
            <a:ext uri="{FF2B5EF4-FFF2-40B4-BE49-F238E27FC236}">
              <a16:creationId xmlns:a16="http://schemas.microsoft.com/office/drawing/2014/main" id="{66176CDE-DEFC-E216-2958-8AA07A076BCC}"/>
            </a:ext>
          </a:extLst>
        </xdr:cNvPr>
        <xdr:cNvSpPr txBox="1"/>
      </xdr:nvSpPr>
      <xdr:spPr>
        <a:xfrm>
          <a:off x="403860" y="5151120"/>
          <a:ext cx="2095587"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2. Asset Class Failure</a:t>
          </a:r>
        </a:p>
        <a:p>
          <a:pPr algn="ctr"/>
          <a:r>
            <a:rPr lang="en-US" sz="1600" b="1"/>
            <a:t>Thresholds</a:t>
          </a:r>
        </a:p>
      </xdr:txBody>
    </xdr:sp>
    <xdr:clientData/>
  </xdr:twoCellAnchor>
  <xdr:twoCellAnchor>
    <xdr:from>
      <xdr:col>0</xdr:col>
      <xdr:colOff>400050</xdr:colOff>
      <xdr:row>86</xdr:row>
      <xdr:rowOff>121008</xdr:rowOff>
    </xdr:from>
    <xdr:to>
      <xdr:col>4</xdr:col>
      <xdr:colOff>422495</xdr:colOff>
      <xdr:row>90</xdr:row>
      <xdr:rowOff>21432</xdr:rowOff>
    </xdr:to>
    <xdr:sp macro="" textlink="">
      <xdr:nvSpPr>
        <xdr:cNvPr id="15" name="TextBox 37">
          <a:extLst>
            <a:ext uri="{FF2B5EF4-FFF2-40B4-BE49-F238E27FC236}">
              <a16:creationId xmlns:a16="http://schemas.microsoft.com/office/drawing/2014/main" id="{536AD2D0-F08E-8866-1F3E-308EB7410FC7}"/>
            </a:ext>
          </a:extLst>
        </xdr:cNvPr>
        <xdr:cNvSpPr txBox="1"/>
      </xdr:nvSpPr>
      <xdr:spPr>
        <a:xfrm>
          <a:off x="400050" y="6921858"/>
          <a:ext cx="2156045"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4. Vulnerability Assessment Heatmap</a:t>
          </a:r>
        </a:p>
      </xdr:txBody>
    </xdr:sp>
    <xdr:clientData/>
  </xdr:twoCellAnchor>
  <xdr:twoCellAnchor>
    <xdr:from>
      <xdr:col>2</xdr:col>
      <xdr:colOff>265857</xdr:colOff>
      <xdr:row>70</xdr:row>
      <xdr:rowOff>87614</xdr:rowOff>
    </xdr:from>
    <xdr:to>
      <xdr:col>3</xdr:col>
      <xdr:colOff>78361</xdr:colOff>
      <xdr:row>72</xdr:row>
      <xdr:rowOff>111188</xdr:rowOff>
    </xdr:to>
    <xdr:sp macro="" textlink="">
      <xdr:nvSpPr>
        <xdr:cNvPr id="16" name="Arrow: Down 15">
          <a:extLst>
            <a:ext uri="{FF2B5EF4-FFF2-40B4-BE49-F238E27FC236}">
              <a16:creationId xmlns:a16="http://schemas.microsoft.com/office/drawing/2014/main" id="{10937A00-AF5C-926E-D2E3-8A492BEEBDBA}"/>
            </a:ext>
          </a:extLst>
        </xdr:cNvPr>
        <xdr:cNvSpPr/>
      </xdr:nvSpPr>
      <xdr:spPr>
        <a:xfrm>
          <a:off x="1332657" y="6316964"/>
          <a:ext cx="345904" cy="309324"/>
        </a:xfrm>
        <a:prstGeom prst="downArrow">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xdr:from>
      <xdr:col>2</xdr:col>
      <xdr:colOff>226093</xdr:colOff>
      <xdr:row>47</xdr:row>
      <xdr:rowOff>94471</xdr:rowOff>
    </xdr:from>
    <xdr:to>
      <xdr:col>3</xdr:col>
      <xdr:colOff>38597</xdr:colOff>
      <xdr:row>49</xdr:row>
      <xdr:rowOff>118045</xdr:rowOff>
    </xdr:to>
    <xdr:sp macro="" textlink="">
      <xdr:nvSpPr>
        <xdr:cNvPr id="17" name="Arrow: Down 16">
          <a:extLst>
            <a:ext uri="{FF2B5EF4-FFF2-40B4-BE49-F238E27FC236}">
              <a16:creationId xmlns:a16="http://schemas.microsoft.com/office/drawing/2014/main" id="{2A22AF35-61B8-5F73-6918-EFC99F861EDA}"/>
            </a:ext>
          </a:extLst>
        </xdr:cNvPr>
        <xdr:cNvSpPr/>
      </xdr:nvSpPr>
      <xdr:spPr>
        <a:xfrm>
          <a:off x="1292893" y="6895321"/>
          <a:ext cx="345904" cy="309324"/>
        </a:xfrm>
        <a:prstGeom prst="downArrow">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xdr:from>
      <xdr:col>5</xdr:col>
      <xdr:colOff>342899</xdr:colOff>
      <xdr:row>45</xdr:row>
      <xdr:rowOff>85724</xdr:rowOff>
    </xdr:from>
    <xdr:to>
      <xdr:col>17</xdr:col>
      <xdr:colOff>161925</xdr:colOff>
      <xdr:row>47</xdr:row>
      <xdr:rowOff>48071</xdr:rowOff>
    </xdr:to>
    <xdr:sp macro="" textlink="">
      <xdr:nvSpPr>
        <xdr:cNvPr id="18" name="Rectangle 17">
          <a:extLst>
            <a:ext uri="{FF2B5EF4-FFF2-40B4-BE49-F238E27FC236}">
              <a16:creationId xmlns:a16="http://schemas.microsoft.com/office/drawing/2014/main" id="{EBC16FA7-EE23-EB38-5EAF-7DF5D14D4F7D}"/>
            </a:ext>
          </a:extLst>
        </xdr:cNvPr>
        <xdr:cNvSpPr/>
      </xdr:nvSpPr>
      <xdr:spPr>
        <a:xfrm>
          <a:off x="3009899" y="6743699"/>
          <a:ext cx="6219826" cy="248097"/>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xdr:from>
      <xdr:col>11</xdr:col>
      <xdr:colOff>265698</xdr:colOff>
      <xdr:row>66</xdr:row>
      <xdr:rowOff>103615</xdr:rowOff>
    </xdr:from>
    <xdr:to>
      <xdr:col>20</xdr:col>
      <xdr:colOff>428626</xdr:colOff>
      <xdr:row>68</xdr:row>
      <xdr:rowOff>73991</xdr:rowOff>
    </xdr:to>
    <xdr:sp macro="" textlink="">
      <xdr:nvSpPr>
        <xdr:cNvPr id="19" name="Rectangle 18">
          <a:extLst>
            <a:ext uri="{FF2B5EF4-FFF2-40B4-BE49-F238E27FC236}">
              <a16:creationId xmlns:a16="http://schemas.microsoft.com/office/drawing/2014/main" id="{597AB4E6-B58B-2680-452B-ED98C5F76DEF}"/>
            </a:ext>
          </a:extLst>
        </xdr:cNvPr>
        <xdr:cNvSpPr/>
      </xdr:nvSpPr>
      <xdr:spPr>
        <a:xfrm>
          <a:off x="6133098" y="7475965"/>
          <a:ext cx="4963528" cy="256126"/>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oneCellAnchor>
    <xdr:from>
      <xdr:col>1</xdr:col>
      <xdr:colOff>0</xdr:colOff>
      <xdr:row>3</xdr:row>
      <xdr:rowOff>0</xdr:rowOff>
    </xdr:from>
    <xdr:ext cx="9597259" cy="518949"/>
    <xdr:sp macro="" textlink="">
      <xdr:nvSpPr>
        <xdr:cNvPr id="30" name="TextBox 29">
          <a:extLst>
            <a:ext uri="{FF2B5EF4-FFF2-40B4-BE49-F238E27FC236}">
              <a16:creationId xmlns:a16="http://schemas.microsoft.com/office/drawing/2014/main" id="{F1AF5DE3-222F-462E-8C1D-40DE161F42E7}"/>
            </a:ext>
          </a:extLst>
        </xdr:cNvPr>
        <xdr:cNvSpPr txBox="1"/>
      </xdr:nvSpPr>
      <xdr:spPr>
        <a:xfrm>
          <a:off x="533400" y="514350"/>
          <a:ext cx="9597259" cy="518949"/>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800">
              <a:solidFill>
                <a:schemeClr val="tx1"/>
              </a:solidFill>
              <a:effectLst/>
              <a:latin typeface="+mn-lt"/>
              <a:ea typeface="+mn-ea"/>
              <a:cs typeface="+mn-cs"/>
            </a:rPr>
            <a:t>The</a:t>
          </a:r>
          <a:r>
            <a:rPr lang="en-US" sz="800" baseline="0">
              <a:solidFill>
                <a:schemeClr val="tx1"/>
              </a:solidFill>
              <a:effectLst/>
              <a:latin typeface="+mn-lt"/>
              <a:ea typeface="+mn-ea"/>
              <a:cs typeface="+mn-cs"/>
            </a:rPr>
            <a:t> User Guide outlines the step-by-step methodology to employ the Vulnerability Assessment Toolkit model to analyze asset class and location vulnerability to climate perils. The example of reviewing the vulnerability of Class 3 poles in County 1 to high wind probabilities is provided as an illustrative example. NOTE: The examples used throughout this model do not represent input data, unit basis, or sub classes from any specific data source and should be updated to reflect the source used by the LDC.</a:t>
          </a:r>
          <a:endParaRPr lang="en-US" sz="800">
            <a:effectLst/>
          </a:endParaRPr>
        </a:p>
      </xdr:txBody>
    </xdr:sp>
    <xdr:clientData/>
  </xdr:oneCellAnchor>
  <xdr:twoCellAnchor>
    <xdr:from>
      <xdr:col>1</xdr:col>
      <xdr:colOff>95250</xdr:colOff>
      <xdr:row>17</xdr:row>
      <xdr:rowOff>95250</xdr:rowOff>
    </xdr:from>
    <xdr:to>
      <xdr:col>4</xdr:col>
      <xdr:colOff>518748</xdr:colOff>
      <xdr:row>20</xdr:row>
      <xdr:rowOff>138549</xdr:rowOff>
    </xdr:to>
    <xdr:sp macro="" textlink="">
      <xdr:nvSpPr>
        <xdr:cNvPr id="31" name="TextBox 35">
          <a:extLst>
            <a:ext uri="{FF2B5EF4-FFF2-40B4-BE49-F238E27FC236}">
              <a16:creationId xmlns:a16="http://schemas.microsoft.com/office/drawing/2014/main" id="{3E10B41C-7D80-46A3-A375-3BAC5735FA67}"/>
            </a:ext>
          </a:extLst>
        </xdr:cNvPr>
        <xdr:cNvSpPr txBox="1"/>
      </xdr:nvSpPr>
      <xdr:spPr>
        <a:xfrm>
          <a:off x="628650" y="1466850"/>
          <a:ext cx="2023698"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1. LDC Asset</a:t>
          </a:r>
          <a:r>
            <a:rPr lang="en-US" sz="1600" b="1" baseline="0"/>
            <a:t> Summary</a:t>
          </a:r>
          <a:endParaRPr lang="en-US" sz="1600" b="1"/>
        </a:p>
      </xdr:txBody>
    </xdr:sp>
    <xdr:clientData/>
  </xdr:twoCellAnchor>
  <xdr:twoCellAnchor>
    <xdr:from>
      <xdr:col>2</xdr:col>
      <xdr:colOff>254668</xdr:colOff>
      <xdr:row>26</xdr:row>
      <xdr:rowOff>65896</xdr:rowOff>
    </xdr:from>
    <xdr:to>
      <xdr:col>3</xdr:col>
      <xdr:colOff>67172</xdr:colOff>
      <xdr:row>28</xdr:row>
      <xdr:rowOff>89470</xdr:rowOff>
    </xdr:to>
    <xdr:sp macro="" textlink="">
      <xdr:nvSpPr>
        <xdr:cNvPr id="37" name="Arrow: Down 36">
          <a:extLst>
            <a:ext uri="{FF2B5EF4-FFF2-40B4-BE49-F238E27FC236}">
              <a16:creationId xmlns:a16="http://schemas.microsoft.com/office/drawing/2014/main" id="{816EF1B6-D42C-48F2-8AFF-AB46E9687C6D}"/>
            </a:ext>
          </a:extLst>
        </xdr:cNvPr>
        <xdr:cNvSpPr/>
      </xdr:nvSpPr>
      <xdr:spPr>
        <a:xfrm>
          <a:off x="1321468" y="3866371"/>
          <a:ext cx="345904" cy="309324"/>
        </a:xfrm>
        <a:prstGeom prst="downArrow">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editAs="oneCell">
    <xdr:from>
      <xdr:col>1</xdr:col>
      <xdr:colOff>502920</xdr:colOff>
      <xdr:row>21</xdr:row>
      <xdr:rowOff>43839</xdr:rowOff>
    </xdr:from>
    <xdr:to>
      <xdr:col>3</xdr:col>
      <xdr:colOff>316112</xdr:colOff>
      <xdr:row>26</xdr:row>
      <xdr:rowOff>28481</xdr:rowOff>
    </xdr:to>
    <xdr:pic>
      <xdr:nvPicPr>
        <xdr:cNvPr id="38" name="Picture 37">
          <a:extLst>
            <a:ext uri="{FF2B5EF4-FFF2-40B4-BE49-F238E27FC236}">
              <a16:creationId xmlns:a16="http://schemas.microsoft.com/office/drawing/2014/main" id="{6B6D9409-528F-9569-B140-8FDF473F8543}"/>
            </a:ext>
          </a:extLst>
        </xdr:cNvPr>
        <xdr:cNvPicPr>
          <a:picLocks noChangeAspect="1"/>
        </xdr:cNvPicPr>
      </xdr:nvPicPr>
      <xdr:blipFill>
        <a:blip xmlns:r="http://schemas.openxmlformats.org/officeDocument/2006/relationships" r:embed="rId3"/>
        <a:stretch>
          <a:fillRect/>
        </a:stretch>
      </xdr:blipFill>
      <xdr:spPr>
        <a:xfrm>
          <a:off x="1036320" y="3129939"/>
          <a:ext cx="879992" cy="699017"/>
        </a:xfrm>
        <a:prstGeom prst="rect">
          <a:avLst/>
        </a:prstGeom>
      </xdr:spPr>
    </xdr:pic>
    <xdr:clientData/>
  </xdr:twoCellAnchor>
  <xdr:twoCellAnchor editAs="oneCell">
    <xdr:from>
      <xdr:col>2</xdr:col>
      <xdr:colOff>13334</xdr:colOff>
      <xdr:row>42</xdr:row>
      <xdr:rowOff>65448</xdr:rowOff>
    </xdr:from>
    <xdr:to>
      <xdr:col>3</xdr:col>
      <xdr:colOff>220879</xdr:colOff>
      <xdr:row>47</xdr:row>
      <xdr:rowOff>76102</xdr:rowOff>
    </xdr:to>
    <xdr:pic>
      <xdr:nvPicPr>
        <xdr:cNvPr id="39" name="Picture 38">
          <a:extLst>
            <a:ext uri="{FF2B5EF4-FFF2-40B4-BE49-F238E27FC236}">
              <a16:creationId xmlns:a16="http://schemas.microsoft.com/office/drawing/2014/main" id="{3E91D64F-461B-BCF4-8BDE-6B6E8E4407AA}"/>
            </a:ext>
          </a:extLst>
        </xdr:cNvPr>
        <xdr:cNvPicPr>
          <a:picLocks noChangeAspect="1"/>
        </xdr:cNvPicPr>
      </xdr:nvPicPr>
      <xdr:blipFill>
        <a:blip xmlns:r="http://schemas.openxmlformats.org/officeDocument/2006/relationships" r:embed="rId4"/>
        <a:stretch>
          <a:fillRect/>
        </a:stretch>
      </xdr:blipFill>
      <xdr:spPr>
        <a:xfrm>
          <a:off x="1080134" y="6151923"/>
          <a:ext cx="740945" cy="725029"/>
        </a:xfrm>
        <a:prstGeom prst="rect">
          <a:avLst/>
        </a:prstGeom>
      </xdr:spPr>
    </xdr:pic>
    <xdr:clientData/>
  </xdr:twoCellAnchor>
  <xdr:twoCellAnchor editAs="oneCell">
    <xdr:from>
      <xdr:col>2</xdr:col>
      <xdr:colOff>13335</xdr:colOff>
      <xdr:row>65</xdr:row>
      <xdr:rowOff>44209</xdr:rowOff>
    </xdr:from>
    <xdr:to>
      <xdr:col>3</xdr:col>
      <xdr:colOff>287549</xdr:colOff>
      <xdr:row>70</xdr:row>
      <xdr:rowOff>57055</xdr:rowOff>
    </xdr:to>
    <xdr:pic>
      <xdr:nvPicPr>
        <xdr:cNvPr id="40" name="Picture 39">
          <a:extLst>
            <a:ext uri="{FF2B5EF4-FFF2-40B4-BE49-F238E27FC236}">
              <a16:creationId xmlns:a16="http://schemas.microsoft.com/office/drawing/2014/main" id="{37972561-7D79-F450-A7A2-2927043C6B13}"/>
            </a:ext>
          </a:extLst>
        </xdr:cNvPr>
        <xdr:cNvPicPr>
          <a:picLocks noChangeAspect="1"/>
        </xdr:cNvPicPr>
      </xdr:nvPicPr>
      <xdr:blipFill>
        <a:blip xmlns:r="http://schemas.openxmlformats.org/officeDocument/2006/relationships" r:embed="rId5"/>
        <a:stretch>
          <a:fillRect/>
        </a:stretch>
      </xdr:blipFill>
      <xdr:spPr>
        <a:xfrm>
          <a:off x="1080135" y="9416809"/>
          <a:ext cx="807614" cy="727221"/>
        </a:xfrm>
        <a:prstGeom prst="rect">
          <a:avLst/>
        </a:prstGeom>
      </xdr:spPr>
    </xdr:pic>
    <xdr:clientData/>
  </xdr:twoCellAnchor>
  <xdr:twoCellAnchor editAs="oneCell">
    <xdr:from>
      <xdr:col>2</xdr:col>
      <xdr:colOff>9525</xdr:colOff>
      <xdr:row>90</xdr:row>
      <xdr:rowOff>34290</xdr:rowOff>
    </xdr:from>
    <xdr:to>
      <xdr:col>3</xdr:col>
      <xdr:colOff>302797</xdr:colOff>
      <xdr:row>95</xdr:row>
      <xdr:rowOff>114201</xdr:rowOff>
    </xdr:to>
    <xdr:pic>
      <xdr:nvPicPr>
        <xdr:cNvPr id="41" name="Picture 40">
          <a:extLst>
            <a:ext uri="{FF2B5EF4-FFF2-40B4-BE49-F238E27FC236}">
              <a16:creationId xmlns:a16="http://schemas.microsoft.com/office/drawing/2014/main" id="{EE9A2BB8-BFCA-EE86-1AC9-A438658AC789}"/>
            </a:ext>
          </a:extLst>
        </xdr:cNvPr>
        <xdr:cNvPicPr>
          <a:picLocks noChangeAspect="1"/>
        </xdr:cNvPicPr>
      </xdr:nvPicPr>
      <xdr:blipFill>
        <a:blip xmlns:r="http://schemas.openxmlformats.org/officeDocument/2006/relationships" r:embed="rId6"/>
        <a:stretch>
          <a:fillRect/>
        </a:stretch>
      </xdr:blipFill>
      <xdr:spPr>
        <a:xfrm>
          <a:off x="1076325" y="12978765"/>
          <a:ext cx="826672" cy="794286"/>
        </a:xfrm>
        <a:prstGeom prst="rect">
          <a:avLst/>
        </a:prstGeom>
      </xdr:spPr>
    </xdr:pic>
    <xdr:clientData/>
  </xdr:twoCellAnchor>
  <xdr:twoCellAnchor editAs="oneCell">
    <xdr:from>
      <xdr:col>5</xdr:col>
      <xdr:colOff>333375</xdr:colOff>
      <xdr:row>18</xdr:row>
      <xdr:rowOff>28575</xdr:rowOff>
    </xdr:from>
    <xdr:to>
      <xdr:col>16</xdr:col>
      <xdr:colOff>332642</xdr:colOff>
      <xdr:row>28</xdr:row>
      <xdr:rowOff>114111</xdr:rowOff>
    </xdr:to>
    <xdr:pic>
      <xdr:nvPicPr>
        <xdr:cNvPr id="42" name="Picture 41">
          <a:extLst>
            <a:ext uri="{FF2B5EF4-FFF2-40B4-BE49-F238E27FC236}">
              <a16:creationId xmlns:a16="http://schemas.microsoft.com/office/drawing/2014/main" id="{48D8D96A-8E22-FF91-E923-11538A60AEB7}"/>
            </a:ext>
          </a:extLst>
        </xdr:cNvPr>
        <xdr:cNvPicPr>
          <a:picLocks noChangeAspect="1"/>
        </xdr:cNvPicPr>
      </xdr:nvPicPr>
      <xdr:blipFill>
        <a:blip xmlns:r="http://schemas.openxmlformats.org/officeDocument/2006/relationships" r:embed="rId7"/>
        <a:stretch>
          <a:fillRect/>
        </a:stretch>
      </xdr:blipFill>
      <xdr:spPr>
        <a:xfrm>
          <a:off x="3000375" y="1543050"/>
          <a:ext cx="5866667" cy="1514286"/>
        </a:xfrm>
        <a:prstGeom prst="rect">
          <a:avLst/>
        </a:prstGeom>
      </xdr:spPr>
    </xdr:pic>
    <xdr:clientData/>
  </xdr:twoCellAnchor>
  <xdr:oneCellAnchor>
    <xdr:from>
      <xdr:col>0</xdr:col>
      <xdr:colOff>523875</xdr:colOff>
      <xdr:row>8</xdr:row>
      <xdr:rowOff>28575</xdr:rowOff>
    </xdr:from>
    <xdr:ext cx="10687050" cy="1152525"/>
    <xdr:sp macro="" textlink="">
      <xdr:nvSpPr>
        <xdr:cNvPr id="43" name="TextBox 42">
          <a:extLst>
            <a:ext uri="{FF2B5EF4-FFF2-40B4-BE49-F238E27FC236}">
              <a16:creationId xmlns:a16="http://schemas.microsoft.com/office/drawing/2014/main" id="{4632D008-1260-4F7A-B152-68CAC9FD8565}"/>
            </a:ext>
          </a:extLst>
        </xdr:cNvPr>
        <xdr:cNvSpPr txBox="1"/>
      </xdr:nvSpPr>
      <xdr:spPr>
        <a:xfrm>
          <a:off x="523875" y="1257300"/>
          <a:ext cx="10687050" cy="115252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1: </a:t>
          </a:r>
          <a:r>
            <a:rPr lang="en-US" sz="1000" b="0" baseline="0">
              <a:solidFill>
                <a:schemeClr val="tx1"/>
              </a:solidFill>
              <a:effectLst/>
              <a:latin typeface="+mn-lt"/>
              <a:ea typeface="+mn-ea"/>
              <a:cs typeface="+mn-cs"/>
            </a:rPr>
            <a:t>Users should populate the Asset Summary with their installed asset base by location. Asset sub classes may be utilized to add granularity to failure thresholds. Additionally the counts of each asset class or sub class should be included as available. If actual counts are not available, populating with a "1" will ensure correct model calculations. Locations and classes for inclusion are based on user discretion. Generally, locations should be chosen based on likelihood of varying climate conditions and asset classes and sub classes based on variations in the expected weather event resilience of those technologies.</a:t>
          </a:r>
        </a:p>
        <a:p>
          <a:pPr rtl="0" eaLnBrk="1" latinLnBrk="0" hangingPunct="1"/>
          <a:endParaRPr lang="en-US" sz="1000" b="0" baseline="0">
            <a:solidFill>
              <a:schemeClr val="tx1"/>
            </a:solidFill>
            <a:effectLst/>
            <a:latin typeface="+mn-lt"/>
            <a:ea typeface="+mn-ea"/>
            <a:cs typeface="+mn-cs"/>
          </a:endParaRPr>
        </a:p>
        <a:p>
          <a:pPr rtl="0" eaLnBrk="1" latinLnBrk="0" hangingPunct="1"/>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populates the summary of their poles in County 1 by Class. Based on the counts, the LDC is interested in the vulnerability of their most populous sub class, Class 3 poles, as it may represent greater risk.</a:t>
          </a:r>
          <a:endParaRPr lang="en-US" sz="1000" b="1" i="1">
            <a:effectLst/>
          </a:endParaRPr>
        </a:p>
      </xdr:txBody>
    </xdr:sp>
    <xdr:clientData/>
  </xdr:oneCellAnchor>
  <xdr:oneCellAnchor>
    <xdr:from>
      <xdr:col>1</xdr:col>
      <xdr:colOff>0</xdr:colOff>
      <xdr:row>30</xdr:row>
      <xdr:rowOff>1</xdr:rowOff>
    </xdr:from>
    <xdr:ext cx="10706100" cy="1162049"/>
    <xdr:sp macro="" textlink="">
      <xdr:nvSpPr>
        <xdr:cNvPr id="45" name="TextBox 44">
          <a:extLst>
            <a:ext uri="{FF2B5EF4-FFF2-40B4-BE49-F238E27FC236}">
              <a16:creationId xmlns:a16="http://schemas.microsoft.com/office/drawing/2014/main" id="{A7FA61BF-4013-401B-B311-72C8230E0FDA}"/>
            </a:ext>
          </a:extLst>
        </xdr:cNvPr>
        <xdr:cNvSpPr txBox="1"/>
      </xdr:nvSpPr>
      <xdr:spPr>
        <a:xfrm>
          <a:off x="533400" y="4371976"/>
          <a:ext cx="10706100" cy="1162049"/>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2: </a:t>
          </a:r>
          <a:r>
            <a:rPr lang="en-US" sz="1000" b="0" baseline="0">
              <a:solidFill>
                <a:schemeClr val="tx1"/>
              </a:solidFill>
              <a:effectLst/>
              <a:latin typeface="+mn-lt"/>
              <a:ea typeface="+mn-ea"/>
              <a:cs typeface="+mn-cs"/>
            </a:rPr>
            <a:t>Users set up the Asset Class Failure Modes &amp; Thresholds table to include the asset classes and sub classes identified in the Asset Summary process. Leveraging CSA guidelines, OEM design standards, or other engineering resources, asset classes and sub classes are assigned to climate perils, and severity thresholds that pose a threat to the equipment are determined. The unit basis of the climate peril identified should be included and referenced in the development of climate peril probabilities.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populates the provided table with the asset class and sub classes from Step 1. Wind (1 min gusts measured in kph) is determined to be the primary climate peril applicable to utility poles. Severity thresholds for wind are researched based on manufacturer specifications and populate the remainder of the table. The 150 Class 3 poles in County 1 are designed to withstand 80 kph gusts.</a:t>
          </a:r>
          <a:endParaRPr lang="en-US" sz="1000">
            <a:effectLst/>
          </a:endParaRPr>
        </a:p>
        <a:p>
          <a:pPr rtl="0" eaLnBrk="1" latinLnBrk="0" hangingPunct="1"/>
          <a:endParaRPr lang="en-US" sz="800">
            <a:effectLst/>
          </a:endParaRPr>
        </a:p>
      </xdr:txBody>
    </xdr:sp>
    <xdr:clientData/>
  </xdr:oneCellAnchor>
  <xdr:oneCellAnchor>
    <xdr:from>
      <xdr:col>1</xdr:col>
      <xdr:colOff>0</xdr:colOff>
      <xdr:row>51</xdr:row>
      <xdr:rowOff>0</xdr:rowOff>
    </xdr:from>
    <xdr:ext cx="10753725" cy="1323975"/>
    <xdr:sp macro="" textlink="">
      <xdr:nvSpPr>
        <xdr:cNvPr id="46" name="TextBox 45">
          <a:extLst>
            <a:ext uri="{FF2B5EF4-FFF2-40B4-BE49-F238E27FC236}">
              <a16:creationId xmlns:a16="http://schemas.microsoft.com/office/drawing/2014/main" id="{D69DE9FF-2FFE-4B95-AC51-4D0D7D679348}"/>
            </a:ext>
          </a:extLst>
        </xdr:cNvPr>
        <xdr:cNvSpPr txBox="1"/>
      </xdr:nvSpPr>
      <xdr:spPr>
        <a:xfrm>
          <a:off x="533400" y="7229475"/>
          <a:ext cx="10753725" cy="132397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3: </a:t>
          </a:r>
          <a:r>
            <a:rPr lang="en-US" sz="1000" b="0" baseline="0">
              <a:solidFill>
                <a:schemeClr val="tx1"/>
              </a:solidFill>
              <a:effectLst/>
              <a:latin typeface="+mn-lt"/>
              <a:ea typeface="+mn-ea"/>
              <a:cs typeface="+mn-cs"/>
            </a:rPr>
            <a:t>Users set up the Climate Peril Probability Model with the climate perils and severity thresholds identified in Step 2 as relevant to the asset summary at locations identified in Step 1. Leveraging Environment Canada data, CSA working documents, proprietary climate data, or other sources, the annual probability of occurrence is developed for a specific climate peril, severity threshold, location, and time period. Data for climate projections is highly variable, therefore, forecast time periods are discretionary and may be adjusted to match best available data.</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populates the provided table with the climate perils and thresholds from Step 2 for each location from Step 1. The annual frequency of wind gusts in County 1 at different thresholds is researched and populated in 5-year increments based on available data. As we know from Step 2, the 150 Class 3 poles in County 1 are designed to withstand 80 kph gusts; which has a 0.8% annual probability of occurrence in 2025 but increases to a 1.6% annual probability of occurrence by 2050.</a:t>
          </a:r>
          <a:endParaRPr lang="en-US" sz="1000">
            <a:effectLst/>
          </a:endParaRPr>
        </a:p>
      </xdr:txBody>
    </xdr:sp>
    <xdr:clientData/>
  </xdr:oneCellAnchor>
  <xdr:oneCellAnchor>
    <xdr:from>
      <xdr:col>1</xdr:col>
      <xdr:colOff>0</xdr:colOff>
      <xdr:row>73</xdr:row>
      <xdr:rowOff>144517</xdr:rowOff>
    </xdr:from>
    <xdr:ext cx="10782300" cy="1425466"/>
    <xdr:sp macro="" textlink="">
      <xdr:nvSpPr>
        <xdr:cNvPr id="47" name="TextBox 46">
          <a:extLst>
            <a:ext uri="{FF2B5EF4-FFF2-40B4-BE49-F238E27FC236}">
              <a16:creationId xmlns:a16="http://schemas.microsoft.com/office/drawing/2014/main" id="{A34FB68D-5B6F-4E17-96D4-25491760707F}"/>
            </a:ext>
          </a:extLst>
        </xdr:cNvPr>
        <xdr:cNvSpPr txBox="1"/>
      </xdr:nvSpPr>
      <xdr:spPr>
        <a:xfrm>
          <a:off x="532086" y="10773103"/>
          <a:ext cx="10782300" cy="142546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4: </a:t>
          </a:r>
          <a:r>
            <a:rPr lang="en-US" sz="1000" b="0" baseline="0">
              <a:solidFill>
                <a:schemeClr val="tx1"/>
              </a:solidFill>
              <a:effectLst/>
              <a:latin typeface="+mn-lt"/>
              <a:ea typeface="+mn-ea"/>
              <a:cs typeface="+mn-cs"/>
            </a:rPr>
            <a:t>The Vulnerability Assessment Heatmap will automatically populate after Step 3 is complete. Users may toggle the Location field to view each specified location in Step 1 individually to reveal differences in vulnerability based on the Asset Summary and Climate Peril Probability model. Additionally, users may designate cutoff points for vulnerability categories ranging from Low to High (annual probabilities above the "High" field with be labeled "Very High"). The Annual Probability Bins represent the low end of a probability range considered to be in the category. The resulting heatmap may be used to identify areas of system vulnerability for further research and/or prioritize asset classes and locations for investment review.</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sets the Location field to County 1 and the Annual Probability Bins at 1%, 5%, and 10% (representing the risk of a 1/100-, 1/20-, and 1/10-year event respectively). The resulting analysis of Class 3 poles in County 1 shows Low vulnerability (less than 1% per year in this example) until 2035 when the vulnerability becomes Medium (between 1% and 5% per year in this example). The LDC may choose to focus research effort and investment on hardening other locations or asset classes with greater risk and revisit Class 3 poles in County 1 when developing a future DSP.</a:t>
          </a:r>
          <a:endParaRPr lang="en-US" sz="1000">
            <a:effectLst/>
          </a:endParaRPr>
        </a:p>
      </xdr:txBody>
    </xdr:sp>
    <xdr:clientData/>
  </xdr:oneCellAnchor>
  <xdr:twoCellAnchor>
    <xdr:from>
      <xdr:col>5</xdr:col>
      <xdr:colOff>320776</xdr:colOff>
      <xdr:row>25</xdr:row>
      <xdr:rowOff>20546</xdr:rowOff>
    </xdr:from>
    <xdr:to>
      <xdr:col>16</xdr:col>
      <xdr:colOff>331902</xdr:colOff>
      <xdr:row>26</xdr:row>
      <xdr:rowOff>133797</xdr:rowOff>
    </xdr:to>
    <xdr:sp macro="" textlink="">
      <xdr:nvSpPr>
        <xdr:cNvPr id="48" name="Rectangle 47">
          <a:extLst>
            <a:ext uri="{FF2B5EF4-FFF2-40B4-BE49-F238E27FC236}">
              <a16:creationId xmlns:a16="http://schemas.microsoft.com/office/drawing/2014/main" id="{778BD0E2-5276-4B54-B2FB-9375B345C80C}"/>
            </a:ext>
          </a:extLst>
        </xdr:cNvPr>
        <xdr:cNvSpPr/>
      </xdr:nvSpPr>
      <xdr:spPr>
        <a:xfrm>
          <a:off x="2987776" y="3106646"/>
          <a:ext cx="5878526" cy="256126"/>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editAs="oneCell">
    <xdr:from>
      <xdr:col>5</xdr:col>
      <xdr:colOff>352425</xdr:colOff>
      <xdr:row>85</xdr:row>
      <xdr:rowOff>28575</xdr:rowOff>
    </xdr:from>
    <xdr:to>
      <xdr:col>21</xdr:col>
      <xdr:colOff>1343</xdr:colOff>
      <xdr:row>98</xdr:row>
      <xdr:rowOff>65172</xdr:rowOff>
    </xdr:to>
    <xdr:pic>
      <xdr:nvPicPr>
        <xdr:cNvPr id="49" name="Picture 48">
          <a:extLst>
            <a:ext uri="{FF2B5EF4-FFF2-40B4-BE49-F238E27FC236}">
              <a16:creationId xmlns:a16="http://schemas.microsoft.com/office/drawing/2014/main" id="{56C250B3-2BB3-853A-E398-379DB5BA887A}"/>
            </a:ext>
          </a:extLst>
        </xdr:cNvPr>
        <xdr:cNvPicPr>
          <a:picLocks noChangeAspect="1"/>
        </xdr:cNvPicPr>
      </xdr:nvPicPr>
      <xdr:blipFill rotWithShape="1">
        <a:blip xmlns:r="http://schemas.openxmlformats.org/officeDocument/2006/relationships" r:embed="rId8"/>
        <a:srcRect b="1537"/>
        <a:stretch/>
      </xdr:blipFill>
      <xdr:spPr>
        <a:xfrm>
          <a:off x="3009399" y="9267825"/>
          <a:ext cx="8107519" cy="1926557"/>
        </a:xfrm>
        <a:prstGeom prst="rect">
          <a:avLst/>
        </a:prstGeom>
      </xdr:spPr>
    </xdr:pic>
    <xdr:clientData/>
  </xdr:twoCellAnchor>
  <xdr:twoCellAnchor>
    <xdr:from>
      <xdr:col>10</xdr:col>
      <xdr:colOff>362363</xdr:colOff>
      <xdr:row>96</xdr:row>
      <xdr:rowOff>7960</xdr:rowOff>
    </xdr:from>
    <xdr:to>
      <xdr:col>20</xdr:col>
      <xdr:colOff>457200</xdr:colOff>
      <xdr:row>97</xdr:row>
      <xdr:rowOff>66675</xdr:rowOff>
    </xdr:to>
    <xdr:sp macro="" textlink="">
      <xdr:nvSpPr>
        <xdr:cNvPr id="20" name="Rectangle 19">
          <a:extLst>
            <a:ext uri="{FF2B5EF4-FFF2-40B4-BE49-F238E27FC236}">
              <a16:creationId xmlns:a16="http://schemas.microsoft.com/office/drawing/2014/main" id="{491C341F-DDFB-2D4B-6559-9A05673EFE44}"/>
            </a:ext>
          </a:extLst>
        </xdr:cNvPr>
        <xdr:cNvSpPr/>
      </xdr:nvSpPr>
      <xdr:spPr>
        <a:xfrm>
          <a:off x="5696363" y="10666435"/>
          <a:ext cx="5428837" cy="201590"/>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2</xdr:row>
      <xdr:rowOff>134469</xdr:rowOff>
    </xdr:from>
    <xdr:ext cx="8912412" cy="851648"/>
    <xdr:sp macro="" textlink="">
      <xdr:nvSpPr>
        <xdr:cNvPr id="3" name="TextBox 2">
          <a:extLst>
            <a:ext uri="{FF2B5EF4-FFF2-40B4-BE49-F238E27FC236}">
              <a16:creationId xmlns:a16="http://schemas.microsoft.com/office/drawing/2014/main" id="{35A5D4D2-6BC9-4F9C-A5F0-65C404104004}"/>
            </a:ext>
          </a:extLst>
        </xdr:cNvPr>
        <xdr:cNvSpPr txBox="1"/>
      </xdr:nvSpPr>
      <xdr:spPr>
        <a:xfrm>
          <a:off x="485588" y="485587"/>
          <a:ext cx="8912412" cy="851648"/>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should populate the Asset Summary with their installed asset base by location. Asset sub classes may be utilized to add granularity to failure thresholds. Additionally the counts of each asset class or sub class should be included as available. If actual counts are not available, populating with a "1" will ensure correct model calculations. Locations and classes for inclusion are based on user discretion. Generally, locations should be chosen based on likelihood of varying climate conditions and asset classes and sub classes based on variations in the expected weather event resilience of those technologies.</a:t>
          </a:r>
          <a:endParaRPr lang="en-US" sz="1000">
            <a:effectLst/>
          </a:endParaRPr>
        </a:p>
        <a:p>
          <a:pPr rtl="0" eaLnBrk="1" latinLnBrk="0" hangingPunct="1"/>
          <a:endParaRPr lang="en-US" sz="800">
            <a:effectLst/>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3</xdr:row>
      <xdr:rowOff>0</xdr:rowOff>
    </xdr:from>
    <xdr:ext cx="11437620" cy="581527"/>
    <xdr:sp macro="" textlink="">
      <xdr:nvSpPr>
        <xdr:cNvPr id="3" name="TextBox 2">
          <a:extLst>
            <a:ext uri="{FF2B5EF4-FFF2-40B4-BE49-F238E27FC236}">
              <a16:creationId xmlns:a16="http://schemas.microsoft.com/office/drawing/2014/main" id="{8D97E31E-89FD-4A0C-9DCD-6D673744BABC}"/>
            </a:ext>
          </a:extLst>
        </xdr:cNvPr>
        <xdr:cNvSpPr txBox="1"/>
      </xdr:nvSpPr>
      <xdr:spPr>
        <a:xfrm>
          <a:off x="434340" y="487680"/>
          <a:ext cx="11437620"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set up the Asset Class Failure Modes &amp; Thresholds table to include the asset classes and sub classes identified in the Asset Summary process. Leveraging CSA guidelines, OEM design standards, or other engineering resources, asset classes and sub classes are assigned to climate perils, and severity thresholds that pose a threat to the equipment are determined. The unit basis of the climate peril identified should be included and referenced in the development of climate peril probabilities.</a:t>
          </a:r>
          <a:endParaRPr lang="en-US" sz="1000">
            <a:effectLst/>
          </a:endParaRPr>
        </a:p>
        <a:p>
          <a:pPr rtl="0" eaLnBrk="1" latinLnBrk="0" hangingPunct="1"/>
          <a:endParaRPr lang="en-US" sz="800">
            <a:effectLst/>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2</xdr:col>
      <xdr:colOff>0</xdr:colOff>
      <xdr:row>3</xdr:row>
      <xdr:rowOff>0</xdr:rowOff>
    </xdr:from>
    <xdr:ext cx="9597259" cy="702469"/>
    <xdr:sp macro="" textlink="">
      <xdr:nvSpPr>
        <xdr:cNvPr id="3" name="TextBox 2">
          <a:extLst>
            <a:ext uri="{FF2B5EF4-FFF2-40B4-BE49-F238E27FC236}">
              <a16:creationId xmlns:a16="http://schemas.microsoft.com/office/drawing/2014/main" id="{8FAA4E87-D4ED-4DA5-A581-5F4BDBB5E513}"/>
            </a:ext>
          </a:extLst>
        </xdr:cNvPr>
        <xdr:cNvSpPr txBox="1"/>
      </xdr:nvSpPr>
      <xdr:spPr>
        <a:xfrm>
          <a:off x="464344" y="517922"/>
          <a:ext cx="9597259" cy="702469"/>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set up the Climate Peril Probability Model with the climate perils and severity thresholds identified in Step 2 as relevant to the asset summary at locations identified in Step 1. Leveraging Environment Canada data, CSA working documents, proprietary climate data, or other sources, the annual probability of occurrence is developed for a specific climate peril, severity threshold, location, and time period. Data for climate projections is highly variable, therefore, forecast time periods are discretionary and may be adjusted to match best available data.</a:t>
          </a:r>
          <a:endParaRPr lang="en-US" sz="1000">
            <a:effectLst/>
          </a:endParaRPr>
        </a:p>
        <a:p>
          <a:pPr rtl="0" eaLnBrk="1" latinLnBrk="0" hangingPunct="1"/>
          <a:endParaRPr lang="en-US" sz="800">
            <a:effectLst/>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2</xdr:col>
      <xdr:colOff>0</xdr:colOff>
      <xdr:row>3</xdr:row>
      <xdr:rowOff>1</xdr:rowOff>
    </xdr:from>
    <xdr:ext cx="9597259" cy="839390"/>
    <xdr:sp macro="" textlink="">
      <xdr:nvSpPr>
        <xdr:cNvPr id="3" name="TextBox 2">
          <a:extLst>
            <a:ext uri="{FF2B5EF4-FFF2-40B4-BE49-F238E27FC236}">
              <a16:creationId xmlns:a16="http://schemas.microsoft.com/office/drawing/2014/main" id="{1EAEF6A1-F52E-422D-946E-B90356474DF6}"/>
            </a:ext>
          </a:extLst>
        </xdr:cNvPr>
        <xdr:cNvSpPr txBox="1"/>
      </xdr:nvSpPr>
      <xdr:spPr>
        <a:xfrm>
          <a:off x="535781" y="517923"/>
          <a:ext cx="9597259" cy="83939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 Vulnerability Assessment Heatmap will automatically populate after Step 3 is complete. Users may toggle the Location field to view each user-specified location in Step 1 individually to reveal differences in vulnerability based on the Asset Summary and Climate Peril Probability model. Additionally, users may designate cutoff points for vulnerability categories ranging from Low to High (annual probabilities above the "High" field with be labeled "Very High"). The Annual Probability Bins represent the low end of a probability range considered to be in the category. The resulting heatmap may be used to identify areas of system vulnerability for further research and/or prioritize asset classes and locations for investment review.</a:t>
          </a:r>
          <a:endParaRPr lang="en-US" sz="1000">
            <a:effectLst/>
          </a:endParaRPr>
        </a:p>
      </xdr:txBody>
    </xdr:sp>
    <xdr:clientData/>
  </xdr:oneCellAnchor>
</xdr:wsDr>
</file>

<file path=xl/theme/theme1.xml><?xml version="1.0" encoding="utf-8"?>
<a:theme xmlns:a="http://schemas.openxmlformats.org/drawingml/2006/main" name="Guidehouse Color Palette_Word">
  <a:themeElements>
    <a:clrScheme name="Guidehouse - 3">
      <a:dk1>
        <a:srgbClr val="000000"/>
      </a:dk1>
      <a:lt1>
        <a:srgbClr val="FFFFFF"/>
      </a:lt1>
      <a:dk2>
        <a:srgbClr val="002A33"/>
      </a:dk2>
      <a:lt2>
        <a:srgbClr val="E0E0E0"/>
      </a:lt2>
      <a:accent1>
        <a:srgbClr val="93D500"/>
      </a:accent1>
      <a:accent2>
        <a:srgbClr val="C3EC0C"/>
      </a:accent2>
      <a:accent3>
        <a:srgbClr val="036479"/>
      </a:accent3>
      <a:accent4>
        <a:srgbClr val="60B8CC"/>
      </a:accent4>
      <a:accent5>
        <a:srgbClr val="40840B"/>
      </a:accent5>
      <a:accent6>
        <a:srgbClr val="F9B723"/>
      </a:accent6>
      <a:hlink>
        <a:srgbClr val="68952C"/>
      </a:hlink>
      <a:folHlink>
        <a:srgbClr val="036479"/>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Zubin.Panchal@oeb.ca" TargetMode="External"/><Relationship Id="rId1" Type="http://schemas.openxmlformats.org/officeDocument/2006/relationships/hyperlink" Target="mailto:Donald.Lau@oeb.ca"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A382C-C12E-4063-AB5B-0E8935278D4F}">
  <dimension ref="A1:J29"/>
  <sheetViews>
    <sheetView showGridLines="0" tabSelected="1" workbookViewId="0">
      <selection activeCell="I29" sqref="I29"/>
    </sheetView>
  </sheetViews>
  <sheetFormatPr defaultColWidth="0" defaultRowHeight="10.199999999999999" zeroHeight="1" x14ac:dyDescent="0.2"/>
  <cols>
    <col min="1" max="2" width="2.85546875" customWidth="1"/>
    <col min="3" max="3" width="9.28515625" customWidth="1"/>
    <col min="4" max="4" width="41.7109375" customWidth="1"/>
    <col min="5" max="5" width="22" customWidth="1"/>
    <col min="6" max="6" width="28" bestFit="1" customWidth="1"/>
    <col min="7" max="7" width="2.42578125" customWidth="1"/>
    <col min="8" max="9" width="2.85546875" customWidth="1"/>
    <col min="10" max="10" width="9.28515625" hidden="1" customWidth="1"/>
    <col min="11" max="16384" width="9.28515625" hidden="1"/>
  </cols>
  <sheetData>
    <row r="1" spans="1:10" ht="12" customHeight="1" x14ac:dyDescent="0.2">
      <c r="A1" s="45"/>
      <c r="B1" s="45"/>
      <c r="C1" s="45"/>
      <c r="D1" s="45"/>
      <c r="E1" s="45"/>
      <c r="F1" s="45"/>
      <c r="G1" s="45"/>
      <c r="H1" s="45"/>
      <c r="I1" s="45"/>
      <c r="J1" s="45"/>
    </row>
    <row r="2" spans="1:10" ht="12" customHeight="1" thickBot="1" x14ac:dyDescent="0.35">
      <c r="A2" s="1"/>
      <c r="B2" s="1"/>
      <c r="C2" s="1"/>
      <c r="D2" s="1"/>
      <c r="E2" s="1"/>
      <c r="F2" s="1"/>
      <c r="G2" s="1"/>
      <c r="H2" s="1"/>
      <c r="I2" s="1"/>
      <c r="J2" s="1"/>
    </row>
    <row r="3" spans="1:10" ht="10.8" thickTop="1" x14ac:dyDescent="0.2">
      <c r="A3" s="10" t="s">
        <v>13</v>
      </c>
      <c r="B3" s="43"/>
      <c r="C3" s="43"/>
      <c r="D3" s="43"/>
      <c r="E3" s="43"/>
      <c r="F3" s="43"/>
      <c r="G3" s="43"/>
      <c r="H3" s="43"/>
      <c r="I3" s="43"/>
      <c r="J3" s="43"/>
    </row>
    <row r="4" spans="1:10" x14ac:dyDescent="0.2">
      <c r="A4" s="43"/>
      <c r="B4" s="45"/>
      <c r="C4" s="45"/>
      <c r="D4" s="45"/>
      <c r="E4" s="45"/>
      <c r="F4" s="45"/>
      <c r="G4" s="45"/>
      <c r="H4" s="45"/>
      <c r="I4" s="43"/>
      <c r="J4" s="43"/>
    </row>
    <row r="5" spans="1:10" x14ac:dyDescent="0.2">
      <c r="A5" s="43"/>
      <c r="B5" s="45"/>
      <c r="C5" s="43"/>
      <c r="D5" s="43"/>
      <c r="E5" s="43"/>
      <c r="F5" s="43"/>
      <c r="G5" s="43"/>
      <c r="H5" s="45"/>
      <c r="I5" s="43"/>
      <c r="J5" s="43"/>
    </row>
    <row r="6" spans="1:10" ht="16.8" x14ac:dyDescent="0.3">
      <c r="A6" s="43"/>
      <c r="B6" s="45"/>
      <c r="C6" s="43"/>
      <c r="D6" s="46" t="s">
        <v>0</v>
      </c>
      <c r="E6" s="43"/>
      <c r="F6" s="43"/>
      <c r="G6" s="43"/>
      <c r="H6" s="45"/>
      <c r="I6" s="43"/>
      <c r="J6" s="43"/>
    </row>
    <row r="7" spans="1:10" x14ac:dyDescent="0.2">
      <c r="A7" s="43"/>
      <c r="B7" s="45"/>
      <c r="C7" s="43"/>
      <c r="D7" s="47" t="s">
        <v>1</v>
      </c>
      <c r="E7" s="43"/>
      <c r="F7" s="43"/>
      <c r="G7" s="43"/>
      <c r="H7" s="45"/>
      <c r="I7" s="43"/>
      <c r="J7" s="43"/>
    </row>
    <row r="8" spans="1:10" x14ac:dyDescent="0.2">
      <c r="A8" s="43"/>
      <c r="B8" s="45"/>
      <c r="C8" s="43"/>
      <c r="D8" s="43"/>
      <c r="E8" s="43"/>
      <c r="F8" s="43"/>
      <c r="G8" s="43"/>
      <c r="H8" s="45"/>
      <c r="I8" s="43"/>
      <c r="J8" s="43"/>
    </row>
    <row r="9" spans="1:10" x14ac:dyDescent="0.2">
      <c r="A9" s="43"/>
      <c r="B9" s="45"/>
      <c r="C9" s="43"/>
      <c r="D9" s="49">
        <v>45632</v>
      </c>
      <c r="E9" s="43"/>
      <c r="F9" s="43"/>
      <c r="G9" s="43"/>
      <c r="H9" s="45"/>
      <c r="I9" s="43"/>
      <c r="J9" s="43"/>
    </row>
    <row r="10" spans="1:10" x14ac:dyDescent="0.2">
      <c r="A10" s="43"/>
      <c r="B10" s="45"/>
      <c r="C10" s="43"/>
      <c r="D10" s="48"/>
      <c r="E10" s="43"/>
      <c r="F10" s="43"/>
      <c r="G10" s="43"/>
      <c r="H10" s="45"/>
      <c r="I10" s="43"/>
      <c r="J10" s="43"/>
    </row>
    <row r="11" spans="1:10" x14ac:dyDescent="0.2">
      <c r="A11" s="43"/>
      <c r="B11" s="45"/>
      <c r="C11" s="43"/>
      <c r="D11" s="43"/>
      <c r="E11" s="43"/>
      <c r="F11" s="43"/>
      <c r="G11" s="43"/>
      <c r="H11" s="45"/>
      <c r="I11" s="43"/>
      <c r="J11" s="43"/>
    </row>
    <row r="12" spans="1:10" x14ac:dyDescent="0.2">
      <c r="A12" s="43"/>
      <c r="B12" s="45"/>
      <c r="C12" s="43"/>
      <c r="D12" s="47" t="s">
        <v>2</v>
      </c>
      <c r="E12" s="43"/>
      <c r="F12" s="43"/>
      <c r="G12" s="43"/>
      <c r="H12" s="45"/>
      <c r="I12" s="43"/>
      <c r="J12" s="43"/>
    </row>
    <row r="13" spans="1:10" x14ac:dyDescent="0.2">
      <c r="A13" s="43"/>
      <c r="B13" s="45"/>
      <c r="C13" s="43"/>
      <c r="D13" s="43"/>
      <c r="E13" s="43"/>
      <c r="F13" s="43"/>
      <c r="G13" s="43"/>
      <c r="H13" s="45"/>
      <c r="I13" s="43"/>
      <c r="J13" s="43"/>
    </row>
    <row r="14" spans="1:10" ht="12" customHeight="1" x14ac:dyDescent="0.2">
      <c r="A14" s="43"/>
      <c r="B14" s="45"/>
      <c r="C14" s="36"/>
      <c r="D14" s="36" t="s">
        <v>3</v>
      </c>
      <c r="E14" s="36"/>
      <c r="F14" s="36"/>
      <c r="G14" s="36"/>
      <c r="H14" s="45"/>
      <c r="I14" s="43"/>
      <c r="J14" s="43"/>
    </row>
    <row r="15" spans="1:10" x14ac:dyDescent="0.2">
      <c r="A15" s="43"/>
      <c r="B15" s="45"/>
      <c r="C15" s="43"/>
      <c r="D15" s="43"/>
      <c r="E15" s="43"/>
      <c r="F15" s="43"/>
      <c r="G15" s="43"/>
      <c r="H15" s="45"/>
      <c r="I15" s="43"/>
      <c r="J15" s="43"/>
    </row>
    <row r="16" spans="1:10" ht="151.5" customHeight="1" x14ac:dyDescent="0.2">
      <c r="A16" s="43"/>
      <c r="B16" s="45"/>
      <c r="C16" s="43" t="s">
        <v>4</v>
      </c>
      <c r="D16" s="58" t="s">
        <v>5</v>
      </c>
      <c r="E16" s="58"/>
      <c r="F16" s="58"/>
      <c r="G16" s="43"/>
      <c r="H16" s="45"/>
      <c r="I16" s="43"/>
      <c r="J16" s="43"/>
    </row>
    <row r="17" spans="2:8" x14ac:dyDescent="0.2">
      <c r="B17" s="45"/>
      <c r="C17" s="43"/>
      <c r="D17" s="43"/>
      <c r="E17" s="43"/>
      <c r="F17" s="43"/>
      <c r="G17" s="43"/>
      <c r="H17" s="45"/>
    </row>
    <row r="18" spans="2:8" ht="12" customHeight="1" x14ac:dyDescent="0.2">
      <c r="B18" s="45"/>
      <c r="C18" s="36"/>
      <c r="D18" s="36" t="s">
        <v>6</v>
      </c>
      <c r="E18" s="36"/>
      <c r="F18" s="36"/>
      <c r="G18" s="36"/>
      <c r="H18" s="45"/>
    </row>
    <row r="19" spans="2:8" x14ac:dyDescent="0.2">
      <c r="B19" s="45"/>
      <c r="C19" s="43"/>
      <c r="D19" s="43"/>
      <c r="E19" s="43"/>
      <c r="F19" s="43"/>
      <c r="G19" s="43"/>
      <c r="H19" s="45"/>
    </row>
    <row r="20" spans="2:8" x14ac:dyDescent="0.2">
      <c r="B20" s="45"/>
      <c r="C20" s="43"/>
      <c r="D20" s="47" t="s">
        <v>7</v>
      </c>
      <c r="E20" s="47" t="s">
        <v>8</v>
      </c>
      <c r="F20" s="47"/>
      <c r="G20" s="43"/>
      <c r="H20" s="45"/>
    </row>
    <row r="21" spans="2:8" x14ac:dyDescent="0.2">
      <c r="B21" s="45"/>
      <c r="C21" s="43"/>
      <c r="D21" s="48" t="s">
        <v>9</v>
      </c>
      <c r="E21" s="48" t="s">
        <v>10</v>
      </c>
      <c r="F21" s="48"/>
      <c r="G21" s="43"/>
      <c r="H21" s="45"/>
    </row>
    <row r="22" spans="2:8" x14ac:dyDescent="0.2">
      <c r="B22" s="45"/>
      <c r="C22" s="43"/>
      <c r="D22" s="35" t="s">
        <v>11</v>
      </c>
      <c r="E22" s="35" t="s">
        <v>12</v>
      </c>
      <c r="F22" s="44"/>
      <c r="G22" s="43"/>
      <c r="H22" s="45"/>
    </row>
    <row r="23" spans="2:8" x14ac:dyDescent="0.2">
      <c r="B23" s="45"/>
      <c r="C23" s="43"/>
      <c r="D23" s="43"/>
      <c r="E23" s="43"/>
      <c r="F23" s="43"/>
      <c r="G23" s="43"/>
      <c r="H23" s="45"/>
    </row>
    <row r="24" spans="2:8" x14ac:dyDescent="0.2">
      <c r="B24" s="45"/>
      <c r="C24" s="43"/>
      <c r="D24" s="47"/>
      <c r="E24" s="43"/>
      <c r="F24" s="47"/>
      <c r="G24" s="43"/>
      <c r="H24" s="45"/>
    </row>
    <row r="25" spans="2:8" x14ac:dyDescent="0.2">
      <c r="B25" s="45"/>
      <c r="C25" s="43"/>
      <c r="D25" s="48"/>
      <c r="E25" s="43"/>
      <c r="F25" s="48"/>
      <c r="G25" s="43"/>
      <c r="H25" s="45"/>
    </row>
    <row r="26" spans="2:8" x14ac:dyDescent="0.2">
      <c r="B26" s="45"/>
      <c r="C26" s="43"/>
      <c r="D26" s="44"/>
      <c r="E26" s="43"/>
      <c r="F26" s="44"/>
      <c r="G26" s="43"/>
      <c r="H26" s="45"/>
    </row>
    <row r="27" spans="2:8" x14ac:dyDescent="0.2">
      <c r="B27" s="45"/>
      <c r="C27" s="43"/>
      <c r="D27" s="43"/>
      <c r="E27" s="43"/>
      <c r="F27" s="43"/>
      <c r="G27" s="43"/>
      <c r="H27" s="45"/>
    </row>
    <row r="28" spans="2:8" x14ac:dyDescent="0.2">
      <c r="B28" s="45"/>
      <c r="C28" s="45"/>
      <c r="D28" s="45"/>
      <c r="E28" s="45"/>
      <c r="F28" s="45"/>
      <c r="G28" s="45"/>
      <c r="H28" s="45"/>
    </row>
    <row r="29" spans="2:8" x14ac:dyDescent="0.2"/>
  </sheetData>
  <mergeCells count="1">
    <mergeCell ref="D16:F16"/>
  </mergeCells>
  <hyperlinks>
    <hyperlink ref="D22" r:id="rId1" xr:uid="{B76AE50D-0255-4D0D-8B7B-0D4216502EA4}"/>
    <hyperlink ref="E22" r:id="rId2" xr:uid="{2B4A9C40-F867-49F7-A67B-FBEA498BE321}"/>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C6849-10C4-411C-BFDF-157BBBC4BE2F}">
  <sheetPr>
    <tabColor theme="9"/>
  </sheetPr>
  <dimension ref="A1:R46"/>
  <sheetViews>
    <sheetView showGridLines="0" workbookViewId="0">
      <selection activeCell="T33" sqref="T33"/>
    </sheetView>
  </sheetViews>
  <sheetFormatPr defaultRowHeight="10.199999999999999" x14ac:dyDescent="0.2"/>
  <cols>
    <col min="1" max="1" width="8.140625" bestFit="1" customWidth="1"/>
    <col min="3" max="3" width="11.85546875" bestFit="1" customWidth="1"/>
    <col min="4" max="4" width="42" customWidth="1"/>
    <col min="5" max="5" width="12.7109375" bestFit="1" customWidth="1"/>
    <col min="6" max="6" width="9.85546875" bestFit="1" customWidth="1"/>
  </cols>
  <sheetData>
    <row r="1" spans="1:18" x14ac:dyDescent="0.2">
      <c r="A1" s="10" t="s">
        <v>13</v>
      </c>
    </row>
    <row r="2" spans="1:18" ht="17.399999999999999" thickBot="1" x14ac:dyDescent="0.35">
      <c r="B2" s="1"/>
      <c r="C2" s="1" t="s">
        <v>14</v>
      </c>
      <c r="D2" s="1"/>
      <c r="E2" s="1"/>
      <c r="F2" s="1"/>
      <c r="G2" s="1"/>
      <c r="H2" s="1"/>
      <c r="I2" s="1"/>
      <c r="J2" s="1"/>
      <c r="K2" s="1"/>
      <c r="L2" s="1"/>
      <c r="M2" s="1"/>
      <c r="N2" s="1"/>
      <c r="O2" s="1"/>
      <c r="P2" s="1"/>
      <c r="Q2" s="1"/>
      <c r="R2" s="1"/>
    </row>
    <row r="3" spans="1:18" ht="10.8" thickTop="1" x14ac:dyDescent="0.2">
      <c r="B3" s="4" t="s">
        <v>89</v>
      </c>
      <c r="C3" s="5"/>
      <c r="D3" s="5"/>
      <c r="E3" s="5"/>
      <c r="F3" s="5"/>
      <c r="G3" s="5"/>
      <c r="H3" s="5"/>
      <c r="I3" s="5"/>
      <c r="J3" s="5"/>
      <c r="K3" s="5"/>
      <c r="L3" s="5"/>
    </row>
    <row r="4" spans="1:18" x14ac:dyDescent="0.2">
      <c r="B4" s="5"/>
      <c r="C4" s="5"/>
      <c r="D4" s="5"/>
      <c r="E4" s="5"/>
      <c r="F4" s="5"/>
      <c r="G4" s="5"/>
      <c r="H4" s="5"/>
      <c r="I4" s="5"/>
      <c r="J4" s="5"/>
      <c r="K4" s="5"/>
      <c r="L4" s="5"/>
    </row>
    <row r="5" spans="1:18" x14ac:dyDescent="0.2">
      <c r="B5" s="5"/>
      <c r="C5" s="5"/>
      <c r="D5" s="5"/>
      <c r="E5" s="5"/>
      <c r="F5" s="5"/>
      <c r="G5" s="5"/>
      <c r="H5" s="5"/>
      <c r="I5" s="5"/>
      <c r="J5" s="5"/>
      <c r="K5" s="5"/>
      <c r="L5" s="5"/>
    </row>
    <row r="6" spans="1:18" x14ac:dyDescent="0.2">
      <c r="B6" s="5"/>
      <c r="C6" s="5"/>
      <c r="D6" s="5"/>
      <c r="E6" s="5"/>
      <c r="F6" s="5"/>
      <c r="G6" s="5"/>
      <c r="H6" s="5"/>
      <c r="I6" s="5"/>
      <c r="J6" s="5"/>
      <c r="K6" s="5"/>
      <c r="L6" s="5"/>
    </row>
    <row r="7" spans="1:18" x14ac:dyDescent="0.2">
      <c r="B7" s="5"/>
      <c r="C7" s="5"/>
      <c r="D7" s="5"/>
      <c r="E7" s="5"/>
      <c r="F7" s="5"/>
      <c r="G7" s="5"/>
      <c r="H7" s="5"/>
      <c r="I7" s="5"/>
      <c r="J7" s="5"/>
      <c r="K7" s="5"/>
      <c r="L7" s="5"/>
    </row>
    <row r="8" spans="1:18" x14ac:dyDescent="0.2">
      <c r="B8" s="5"/>
      <c r="C8" s="5"/>
      <c r="D8" s="5"/>
      <c r="E8" s="5"/>
      <c r="F8" s="5"/>
      <c r="G8" s="5"/>
      <c r="H8" s="5"/>
      <c r="I8" s="5"/>
      <c r="J8" s="5"/>
      <c r="K8" s="5"/>
      <c r="L8" s="5"/>
    </row>
    <row r="9" spans="1:18" x14ac:dyDescent="0.2">
      <c r="B9" s="5"/>
      <c r="C9" s="5"/>
      <c r="D9" s="5"/>
      <c r="E9" s="5"/>
      <c r="F9" s="5"/>
      <c r="G9" s="5"/>
      <c r="H9" s="5"/>
      <c r="I9" s="5"/>
      <c r="J9" s="5"/>
      <c r="K9" s="5"/>
      <c r="L9" s="5"/>
    </row>
    <row r="10" spans="1:18" x14ac:dyDescent="0.2">
      <c r="B10" s="5"/>
      <c r="C10" s="5"/>
      <c r="D10" s="5"/>
      <c r="E10" s="5"/>
      <c r="F10" s="5"/>
      <c r="G10" s="5"/>
      <c r="H10" s="5"/>
      <c r="I10" s="5"/>
      <c r="J10" s="5"/>
      <c r="K10" s="5"/>
      <c r="L10" s="5"/>
    </row>
    <row r="11" spans="1:18" x14ac:dyDescent="0.2">
      <c r="B11" s="5"/>
      <c r="C11" s="5"/>
      <c r="D11" s="5"/>
      <c r="E11" s="5"/>
      <c r="F11" s="5"/>
      <c r="G11" s="5"/>
      <c r="H11" s="5"/>
      <c r="I11" s="5"/>
      <c r="J11" s="5"/>
      <c r="K11" s="5"/>
      <c r="L11" s="5"/>
    </row>
    <row r="12" spans="1:18" x14ac:dyDescent="0.2">
      <c r="B12" s="5"/>
      <c r="C12" s="5"/>
      <c r="D12" s="5"/>
      <c r="E12" s="5"/>
      <c r="F12" s="5"/>
      <c r="G12" s="5"/>
      <c r="H12" s="5"/>
      <c r="I12" s="5"/>
      <c r="J12" s="5"/>
      <c r="K12" s="5"/>
      <c r="L12" s="5"/>
    </row>
    <row r="13" spans="1:18" x14ac:dyDescent="0.2">
      <c r="B13" s="5"/>
      <c r="C13" s="5"/>
      <c r="D13" s="5"/>
      <c r="E13" s="5"/>
      <c r="F13" s="5"/>
      <c r="G13" s="5"/>
      <c r="H13" s="5"/>
      <c r="I13" s="5"/>
      <c r="J13" s="5"/>
      <c r="K13" s="5"/>
      <c r="L13" s="5"/>
    </row>
    <row r="14" spans="1:18" x14ac:dyDescent="0.2">
      <c r="B14" s="5"/>
      <c r="C14" s="5"/>
      <c r="D14" s="5"/>
      <c r="E14" s="5"/>
      <c r="F14" s="5"/>
      <c r="G14" s="5"/>
      <c r="H14" s="5"/>
      <c r="I14" s="5"/>
      <c r="J14" s="5"/>
      <c r="K14" s="5"/>
      <c r="L14" s="5"/>
    </row>
    <row r="15" spans="1:18" x14ac:dyDescent="0.2">
      <c r="B15" s="5"/>
      <c r="C15" s="5"/>
      <c r="D15" s="5"/>
      <c r="E15" s="5"/>
      <c r="F15" s="5"/>
      <c r="G15" s="5"/>
      <c r="H15" s="5"/>
      <c r="I15" s="5"/>
      <c r="J15" s="5"/>
      <c r="K15" s="5"/>
      <c r="L15" s="5"/>
    </row>
    <row r="16" spans="1:18" x14ac:dyDescent="0.2">
      <c r="B16" s="5"/>
      <c r="C16" s="5"/>
      <c r="D16" s="5"/>
      <c r="E16" s="5"/>
      <c r="F16" s="5"/>
      <c r="G16" s="5"/>
      <c r="H16" s="5"/>
      <c r="I16" s="5"/>
      <c r="J16" s="5"/>
      <c r="K16" s="5"/>
      <c r="L16" s="5"/>
    </row>
    <row r="17" spans="2:18" x14ac:dyDescent="0.2">
      <c r="B17" s="5"/>
      <c r="C17" s="5"/>
      <c r="D17" s="5"/>
      <c r="E17" s="5"/>
      <c r="F17" s="5"/>
      <c r="G17" s="5"/>
      <c r="H17" s="5"/>
      <c r="I17" s="5"/>
      <c r="J17" s="5"/>
      <c r="K17" s="5"/>
      <c r="L17" s="5"/>
    </row>
    <row r="18" spans="2:18" x14ac:dyDescent="0.2">
      <c r="B18" s="5"/>
      <c r="C18" s="5"/>
      <c r="D18" s="5"/>
      <c r="E18" s="5"/>
      <c r="F18" s="5"/>
      <c r="G18" s="5"/>
      <c r="H18" s="5"/>
      <c r="I18" s="5"/>
      <c r="J18" s="5"/>
      <c r="K18" s="5"/>
      <c r="L18" s="5"/>
    </row>
    <row r="19" spans="2:18" ht="14.4" thickBot="1" x14ac:dyDescent="0.3">
      <c r="B19" s="6" t="s">
        <v>15</v>
      </c>
      <c r="C19" s="6"/>
      <c r="D19" s="6"/>
      <c r="E19" s="6"/>
      <c r="F19" s="6"/>
      <c r="G19" s="6"/>
      <c r="H19" s="6"/>
      <c r="I19" s="6"/>
      <c r="J19" s="6"/>
      <c r="K19" s="6"/>
      <c r="L19" s="6"/>
      <c r="M19" s="6"/>
      <c r="N19" s="6"/>
      <c r="O19" s="6"/>
      <c r="P19" s="6"/>
      <c r="Q19" s="6"/>
      <c r="R19" s="6"/>
    </row>
    <row r="20" spans="2:18" ht="10.8" thickTop="1" x14ac:dyDescent="0.2"/>
    <row r="21" spans="2:18" x14ac:dyDescent="0.2">
      <c r="B21" s="5"/>
      <c r="C21" s="5"/>
      <c r="D21" s="5"/>
      <c r="E21" s="5"/>
      <c r="F21" s="5"/>
      <c r="G21" s="5"/>
      <c r="H21" s="5"/>
      <c r="I21" s="5"/>
      <c r="J21" s="5"/>
      <c r="K21" s="5"/>
      <c r="L21" s="5"/>
    </row>
    <row r="22" spans="2:18" x14ac:dyDescent="0.2">
      <c r="B22" s="5"/>
      <c r="C22" s="5"/>
      <c r="D22" s="5"/>
      <c r="E22" s="5"/>
      <c r="F22" s="5"/>
      <c r="G22" s="5"/>
      <c r="H22" s="5"/>
      <c r="I22" s="5"/>
      <c r="J22" s="5"/>
      <c r="K22" s="5"/>
      <c r="L22" s="5"/>
    </row>
    <row r="23" spans="2:18" x14ac:dyDescent="0.2">
      <c r="B23" s="5"/>
      <c r="C23" s="5"/>
      <c r="D23" s="5"/>
      <c r="E23" s="5"/>
      <c r="F23" s="5"/>
      <c r="G23" s="5"/>
      <c r="H23" s="5"/>
      <c r="I23" s="5"/>
      <c r="J23" s="5"/>
      <c r="K23" s="5"/>
      <c r="L23" s="5"/>
    </row>
    <row r="24" spans="2:18" x14ac:dyDescent="0.2">
      <c r="B24" s="5"/>
      <c r="C24" s="5"/>
      <c r="D24" s="5"/>
      <c r="E24" s="5"/>
      <c r="F24" s="5"/>
      <c r="G24" s="5"/>
      <c r="H24" s="5"/>
      <c r="I24" s="5"/>
      <c r="J24" s="5"/>
      <c r="K24" s="5"/>
      <c r="L24" s="5"/>
    </row>
    <row r="25" spans="2:18" x14ac:dyDescent="0.2">
      <c r="B25" s="5"/>
      <c r="C25" s="5"/>
      <c r="D25" s="5"/>
      <c r="E25" s="5"/>
      <c r="F25" s="5"/>
      <c r="G25" s="5"/>
      <c r="H25" s="5"/>
      <c r="I25" s="5"/>
      <c r="J25" s="5"/>
      <c r="K25" s="5"/>
      <c r="L25" s="5"/>
    </row>
    <row r="26" spans="2:18" x14ac:dyDescent="0.2">
      <c r="B26" s="5"/>
      <c r="C26" s="5"/>
      <c r="D26" s="5"/>
      <c r="E26" s="5"/>
      <c r="F26" s="5"/>
      <c r="G26" s="5"/>
      <c r="H26" s="5"/>
      <c r="I26" s="5"/>
      <c r="J26" s="5"/>
      <c r="K26" s="5"/>
      <c r="L26" s="5"/>
    </row>
    <row r="27" spans="2:18" ht="17.399999999999999" thickBot="1" x14ac:dyDescent="0.35">
      <c r="B27" s="1" t="s">
        <v>16</v>
      </c>
      <c r="C27" s="1"/>
      <c r="D27" s="1"/>
      <c r="E27" s="1"/>
      <c r="F27" s="1"/>
      <c r="G27" s="1"/>
      <c r="H27" s="1"/>
      <c r="I27" s="1"/>
      <c r="J27" s="1"/>
      <c r="K27" s="1"/>
      <c r="L27" s="1"/>
      <c r="M27" s="1"/>
      <c r="N27" s="1"/>
      <c r="O27" s="1"/>
      <c r="P27" s="1"/>
    </row>
    <row r="28" spans="2:18" ht="10.8" thickTop="1" x14ac:dyDescent="0.2">
      <c r="B28" s="5" t="s">
        <v>17</v>
      </c>
      <c r="C28" s="5"/>
      <c r="D28" s="5"/>
      <c r="E28" s="5"/>
      <c r="F28" s="5"/>
      <c r="G28" s="5"/>
      <c r="H28" s="5"/>
      <c r="I28" s="7"/>
      <c r="J28" s="7"/>
      <c r="K28" s="7"/>
      <c r="L28" s="7"/>
    </row>
    <row r="29" spans="2:18" x14ac:dyDescent="0.2">
      <c r="B29" s="5"/>
      <c r="C29" s="5"/>
      <c r="D29" s="5"/>
      <c r="E29" s="5"/>
      <c r="F29" s="5"/>
      <c r="G29" s="5"/>
      <c r="H29" s="5"/>
      <c r="I29" s="7"/>
      <c r="J29" s="7"/>
      <c r="K29" s="7"/>
      <c r="L29" s="7"/>
    </row>
    <row r="30" spans="2:18" ht="17.399999999999999" thickBot="1" x14ac:dyDescent="0.35">
      <c r="C30" s="1" t="s">
        <v>18</v>
      </c>
      <c r="D30" s="1" t="s">
        <v>19</v>
      </c>
      <c r="E30" s="59" t="s">
        <v>20</v>
      </c>
      <c r="F30" s="59"/>
      <c r="G30" s="59"/>
      <c r="H30" s="59"/>
      <c r="I30" s="59"/>
      <c r="J30" s="59"/>
      <c r="K30" s="59"/>
      <c r="L30" s="59"/>
      <c r="M30" s="59"/>
      <c r="N30" s="59"/>
      <c r="O30" s="59"/>
    </row>
    <row r="31" spans="2:18" ht="25.5" customHeight="1" thickTop="1" x14ac:dyDescent="0.2">
      <c r="C31" s="8"/>
      <c r="D31" s="9" t="s">
        <v>21</v>
      </c>
      <c r="E31" s="60" t="s">
        <v>22</v>
      </c>
      <c r="F31" s="60"/>
      <c r="G31" s="60"/>
      <c r="H31" s="60"/>
      <c r="I31" s="60"/>
      <c r="J31" s="60"/>
      <c r="K31" s="60"/>
      <c r="L31" s="60"/>
      <c r="M31" s="60"/>
      <c r="N31" s="60"/>
      <c r="O31" s="60"/>
    </row>
    <row r="32" spans="2:18" ht="55.2" customHeight="1" x14ac:dyDescent="0.2">
      <c r="C32" s="34" t="s">
        <v>23</v>
      </c>
      <c r="D32" s="9" t="s">
        <v>24</v>
      </c>
      <c r="E32" s="60" t="s">
        <v>25</v>
      </c>
      <c r="F32" s="60"/>
      <c r="G32" s="60"/>
      <c r="H32" s="60"/>
      <c r="I32" s="60"/>
      <c r="J32" s="60"/>
      <c r="K32" s="60"/>
      <c r="L32" s="60"/>
      <c r="M32" s="60"/>
      <c r="N32" s="60"/>
      <c r="O32" s="60"/>
    </row>
    <row r="33" spans="2:16" ht="57.6" customHeight="1" x14ac:dyDescent="0.2">
      <c r="C33" s="18" t="s">
        <v>23</v>
      </c>
      <c r="D33" s="12" t="s">
        <v>26</v>
      </c>
      <c r="E33" s="60" t="s">
        <v>27</v>
      </c>
      <c r="F33" s="60"/>
      <c r="G33" s="60"/>
      <c r="H33" s="60"/>
      <c r="I33" s="60"/>
      <c r="J33" s="60"/>
      <c r="K33" s="60"/>
      <c r="L33" s="60"/>
      <c r="M33" s="60"/>
      <c r="N33" s="60"/>
      <c r="O33" s="60"/>
    </row>
    <row r="34" spans="2:16" ht="70.95" customHeight="1" x14ac:dyDescent="0.2">
      <c r="C34" s="15" t="s">
        <v>23</v>
      </c>
      <c r="D34" s="12" t="s">
        <v>28</v>
      </c>
      <c r="E34" s="60" t="s">
        <v>29</v>
      </c>
      <c r="F34" s="60"/>
      <c r="G34" s="60"/>
      <c r="H34" s="60"/>
      <c r="I34" s="60"/>
      <c r="J34" s="60"/>
      <c r="K34" s="60"/>
      <c r="L34" s="60"/>
      <c r="M34" s="60"/>
      <c r="N34" s="60"/>
      <c r="O34" s="60"/>
    </row>
    <row r="35" spans="2:16" ht="54" customHeight="1" x14ac:dyDescent="0.2">
      <c r="C35" s="14" t="s">
        <v>23</v>
      </c>
      <c r="D35" s="11" t="s">
        <v>30</v>
      </c>
      <c r="E35" s="60" t="s">
        <v>31</v>
      </c>
      <c r="F35" s="60"/>
      <c r="G35" s="60"/>
      <c r="H35" s="60"/>
      <c r="I35" s="60"/>
      <c r="J35" s="60"/>
      <c r="K35" s="60"/>
      <c r="L35" s="60"/>
      <c r="M35" s="60"/>
      <c r="N35" s="60"/>
      <c r="O35" s="60"/>
    </row>
    <row r="36" spans="2:16" ht="47.25" customHeight="1" x14ac:dyDescent="0.2">
      <c r="C36" s="16" t="s">
        <v>23</v>
      </c>
      <c r="D36" s="9" t="s">
        <v>32</v>
      </c>
      <c r="E36" s="60" t="s">
        <v>33</v>
      </c>
      <c r="F36" s="60"/>
      <c r="G36" s="60"/>
      <c r="H36" s="60"/>
      <c r="I36" s="60"/>
      <c r="J36" s="60"/>
      <c r="K36" s="60"/>
      <c r="L36" s="60"/>
      <c r="M36" s="60"/>
      <c r="N36" s="60"/>
      <c r="O36" s="60"/>
    </row>
    <row r="38" spans="2:16" ht="17.399999999999999" thickBot="1" x14ac:dyDescent="0.35">
      <c r="B38" s="1" t="s">
        <v>34</v>
      </c>
      <c r="C38" s="1"/>
      <c r="D38" s="1"/>
      <c r="E38" s="1"/>
      <c r="F38" s="1"/>
      <c r="G38" s="1"/>
      <c r="H38" s="1"/>
      <c r="I38" s="1"/>
      <c r="J38" s="1"/>
      <c r="K38" s="1"/>
      <c r="L38" s="1"/>
      <c r="M38" s="1"/>
      <c r="N38" s="1"/>
      <c r="O38" s="1"/>
      <c r="P38" s="1"/>
    </row>
    <row r="39" spans="2:16" ht="10.8" thickTop="1" x14ac:dyDescent="0.2">
      <c r="B39" s="5"/>
      <c r="C39" s="5"/>
      <c r="D39" s="5"/>
      <c r="E39" s="5"/>
      <c r="F39" s="5"/>
      <c r="G39" s="5"/>
      <c r="H39" s="5"/>
      <c r="I39" s="7"/>
      <c r="J39" s="7"/>
      <c r="K39" s="7"/>
      <c r="L39" s="7"/>
    </row>
    <row r="40" spans="2:16" ht="15" x14ac:dyDescent="0.25">
      <c r="B40" s="5"/>
      <c r="C40" s="2"/>
      <c r="D40" s="29" t="s">
        <v>35</v>
      </c>
      <c r="E40" s="5"/>
      <c r="F40" s="5"/>
      <c r="G40" s="5"/>
      <c r="H40" s="5"/>
      <c r="I40" s="7"/>
      <c r="J40" s="7"/>
      <c r="K40" s="7"/>
      <c r="L40" s="7"/>
    </row>
    <row r="41" spans="2:16" ht="15" x14ac:dyDescent="0.25">
      <c r="C41" s="21"/>
      <c r="D41" s="30" t="s">
        <v>36</v>
      </c>
    </row>
    <row r="43" spans="2:16" ht="15" x14ac:dyDescent="0.2">
      <c r="E43" s="32"/>
    </row>
    <row r="45" spans="2:16" ht="15" x14ac:dyDescent="0.25">
      <c r="F45" s="31"/>
    </row>
    <row r="46" spans="2:16" ht="15" x14ac:dyDescent="0.25">
      <c r="E46" s="31"/>
    </row>
  </sheetData>
  <mergeCells count="7">
    <mergeCell ref="E30:O30"/>
    <mergeCell ref="E31:O31"/>
    <mergeCell ref="E35:O35"/>
    <mergeCell ref="E36:O36"/>
    <mergeCell ref="E33:O33"/>
    <mergeCell ref="E34:O34"/>
    <mergeCell ref="E32:O32"/>
  </mergeCells>
  <hyperlinks>
    <hyperlink ref="C35" location="'Climate Peril Probability Tool'!A1" display="Link" xr:uid="{96FD9E9F-E540-4B21-B39E-38A56CA1F17E}"/>
    <hyperlink ref="C36" location="'Worked Examples'!A1" display="Link" xr:uid="{D69C9A51-C918-4BE6-9317-BC2995A1A87D}"/>
    <hyperlink ref="C33" location="'Asset Registry'!A1" display="Tab Link" xr:uid="{F9EDA2F2-4E5B-421C-B32E-3A65A28966B5}"/>
    <hyperlink ref="C34" location="'Asset Class Failure Tool'!A1" display="Link" xr:uid="{FFDD0B45-1C2F-4285-A941-0DFF9541ADF5}"/>
    <hyperlink ref="C32" location="'User Guide'!A1" display="Tab Link" xr:uid="{582592A8-AEAF-47D2-A66E-D3EA156248C5}"/>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864E4-502A-4D1D-BA1C-9B002B93F06A}">
  <sheetPr>
    <tabColor rgb="FF7030A0"/>
  </sheetPr>
  <dimension ref="A1:W3"/>
  <sheetViews>
    <sheetView showGridLines="0" workbookViewId="0">
      <selection activeCell="B3" sqref="B3"/>
    </sheetView>
  </sheetViews>
  <sheetFormatPr defaultRowHeight="10.199999999999999" x14ac:dyDescent="0.2"/>
  <sheetData>
    <row r="1" spans="1:23" x14ac:dyDescent="0.2">
      <c r="A1" s="10" t="s">
        <v>37</v>
      </c>
    </row>
    <row r="2" spans="1:23" ht="17.399999999999999" thickBot="1" x14ac:dyDescent="0.35">
      <c r="B2" s="1"/>
      <c r="C2" s="1" t="s">
        <v>38</v>
      </c>
      <c r="D2" s="1"/>
      <c r="E2" s="1"/>
      <c r="F2" s="1"/>
      <c r="G2" s="1"/>
      <c r="H2" s="1"/>
      <c r="I2" s="1"/>
      <c r="J2" s="1"/>
      <c r="K2" s="1"/>
      <c r="L2" s="1"/>
      <c r="M2" s="1"/>
      <c r="N2" s="1"/>
      <c r="O2" s="1"/>
      <c r="P2" s="1"/>
      <c r="Q2" s="1"/>
      <c r="R2" s="1"/>
      <c r="S2" s="1"/>
      <c r="T2" s="1"/>
      <c r="U2" s="1"/>
      <c r="V2" s="1"/>
      <c r="W2" s="1"/>
    </row>
    <row r="3" spans="1:23" ht="10.8" thickTop="1" x14ac:dyDescent="0.2">
      <c r="B3" s="4" t="s">
        <v>89</v>
      </c>
      <c r="C3" s="5"/>
      <c r="D3" s="5"/>
      <c r="E3" s="5"/>
      <c r="F3" s="5"/>
      <c r="G3" s="5"/>
      <c r="H3" s="5"/>
      <c r="I3" s="5"/>
      <c r="J3" s="5"/>
      <c r="K3" s="5"/>
      <c r="L3" s="5"/>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4508E-48BF-407A-947D-1BAC74828074}">
  <sheetPr>
    <tabColor theme="8"/>
  </sheetPr>
  <dimension ref="A1:S100"/>
  <sheetViews>
    <sheetView showGridLines="0" zoomScale="145" zoomScaleNormal="145" workbookViewId="0">
      <selection activeCell="C3" sqref="C3"/>
    </sheetView>
  </sheetViews>
  <sheetFormatPr defaultRowHeight="10.199999999999999" x14ac:dyDescent="0.2"/>
  <cols>
    <col min="2" max="2" width="9.28515625" hidden="1" customWidth="1"/>
    <col min="4" max="4" width="20.7109375" customWidth="1"/>
    <col min="5" max="5" width="9.85546875" customWidth="1"/>
  </cols>
  <sheetData>
    <row r="1" spans="1:19" x14ac:dyDescent="0.2">
      <c r="A1" s="10" t="s">
        <v>37</v>
      </c>
      <c r="B1" s="10" t="s">
        <v>37</v>
      </c>
    </row>
    <row r="2" spans="1:19" ht="17.399999999999999" thickBot="1" x14ac:dyDescent="0.35">
      <c r="C2" s="1"/>
      <c r="D2" s="13" t="s">
        <v>39</v>
      </c>
      <c r="E2" s="1"/>
      <c r="F2" s="1"/>
      <c r="G2" s="1"/>
      <c r="H2" s="1"/>
      <c r="I2" s="1"/>
      <c r="J2" s="1"/>
      <c r="K2" s="1"/>
      <c r="L2" s="1"/>
      <c r="M2" s="1"/>
      <c r="N2" s="1"/>
      <c r="O2" s="1"/>
      <c r="P2" s="1"/>
      <c r="Q2" s="1"/>
      <c r="R2" s="1"/>
      <c r="S2" s="1"/>
    </row>
    <row r="3" spans="1:19" ht="10.8" thickTop="1" x14ac:dyDescent="0.2">
      <c r="C3" s="4" t="s">
        <v>89</v>
      </c>
      <c r="D3" s="5"/>
      <c r="E3" s="5"/>
      <c r="F3" s="5"/>
      <c r="G3" s="5"/>
      <c r="H3" s="5"/>
      <c r="I3" s="5"/>
      <c r="J3" s="5"/>
      <c r="K3" s="5"/>
      <c r="L3" s="5"/>
    </row>
    <row r="4" spans="1:19" x14ac:dyDescent="0.2">
      <c r="C4" s="4"/>
      <c r="D4" s="5"/>
      <c r="E4" s="5"/>
      <c r="F4" s="5"/>
      <c r="G4" s="5"/>
      <c r="H4" s="5"/>
      <c r="I4" s="5"/>
      <c r="J4" s="5"/>
      <c r="K4" s="5"/>
      <c r="L4" s="5"/>
    </row>
    <row r="5" spans="1:19" x14ac:dyDescent="0.2">
      <c r="C5" s="4"/>
      <c r="D5" s="5"/>
      <c r="E5" s="5"/>
      <c r="F5" s="5"/>
      <c r="G5" s="5"/>
      <c r="H5" s="5"/>
      <c r="I5" s="5"/>
      <c r="J5" s="5"/>
      <c r="K5" s="5"/>
      <c r="L5" s="5"/>
    </row>
    <row r="6" spans="1:19" x14ac:dyDescent="0.2">
      <c r="C6" s="4"/>
      <c r="D6" s="5"/>
      <c r="E6" s="5"/>
      <c r="F6" s="5"/>
      <c r="G6" s="5"/>
      <c r="H6" s="5"/>
      <c r="I6" s="5"/>
      <c r="J6" s="5"/>
      <c r="K6" s="5"/>
      <c r="L6" s="5"/>
    </row>
    <row r="7" spans="1:19" x14ac:dyDescent="0.2">
      <c r="C7" s="4"/>
      <c r="D7" s="5"/>
      <c r="E7" s="5"/>
      <c r="F7" s="5"/>
      <c r="G7" s="5"/>
      <c r="H7" s="5"/>
      <c r="I7" s="5"/>
      <c r="J7" s="5"/>
      <c r="K7" s="5"/>
      <c r="L7" s="5"/>
    </row>
    <row r="8" spans="1:19" x14ac:dyDescent="0.2">
      <c r="C8" s="4"/>
      <c r="D8" s="5"/>
      <c r="E8" s="5"/>
      <c r="F8" s="5"/>
      <c r="G8" s="5"/>
      <c r="H8" s="5"/>
      <c r="I8" s="5"/>
      <c r="J8" s="5"/>
      <c r="K8" s="5"/>
      <c r="L8" s="5"/>
    </row>
    <row r="9" spans="1:19" x14ac:dyDescent="0.2">
      <c r="C9" s="4"/>
      <c r="D9" s="5"/>
      <c r="E9" s="5"/>
      <c r="F9" s="5"/>
      <c r="G9" s="5"/>
      <c r="H9" s="5"/>
      <c r="I9" s="5"/>
      <c r="J9" s="5"/>
      <c r="K9" s="5"/>
      <c r="L9" s="5"/>
    </row>
    <row r="10" spans="1:19" x14ac:dyDescent="0.2">
      <c r="C10" s="4"/>
      <c r="D10" s="5"/>
      <c r="E10" s="5"/>
      <c r="F10" s="5"/>
      <c r="G10" s="5"/>
      <c r="H10" s="5"/>
      <c r="I10" s="5"/>
      <c r="J10" s="5"/>
      <c r="K10" s="5"/>
      <c r="L10" s="5"/>
    </row>
    <row r="11" spans="1:19" ht="21" thickBot="1" x14ac:dyDescent="0.25">
      <c r="C11" s="17" t="s">
        <v>40</v>
      </c>
      <c r="D11" s="17" t="s">
        <v>41</v>
      </c>
      <c r="E11" s="17" t="s">
        <v>42</v>
      </c>
      <c r="F11" s="3" t="s">
        <v>43</v>
      </c>
      <c r="G11" s="3" t="s">
        <v>44</v>
      </c>
    </row>
    <row r="12" spans="1:19" x14ac:dyDescent="0.2">
      <c r="B12" s="22" t="str">
        <f>C12&amp;D12&amp;E12</f>
        <v>County 1PoleClass 5</v>
      </c>
      <c r="C12" s="2" t="s">
        <v>45</v>
      </c>
      <c r="D12" s="2" t="s">
        <v>46</v>
      </c>
      <c r="E12" s="19" t="s">
        <v>47</v>
      </c>
      <c r="F12" s="52">
        <v>100</v>
      </c>
      <c r="G12" s="19" t="s">
        <v>48</v>
      </c>
    </row>
    <row r="13" spans="1:19" x14ac:dyDescent="0.2">
      <c r="B13" s="22" t="str">
        <f t="shared" ref="B13:B76" si="0">C13&amp;D13&amp;E13</f>
        <v>County 1PoleClass 4</v>
      </c>
      <c r="C13" s="2" t="s">
        <v>45</v>
      </c>
      <c r="D13" s="2" t="s">
        <v>46</v>
      </c>
      <c r="E13" s="19" t="s">
        <v>49</v>
      </c>
      <c r="F13" s="52">
        <v>50</v>
      </c>
      <c r="G13" s="19" t="s">
        <v>48</v>
      </c>
    </row>
    <row r="14" spans="1:19" x14ac:dyDescent="0.2">
      <c r="B14" s="22" t="str">
        <f t="shared" si="0"/>
        <v>County 1PoleClass 3</v>
      </c>
      <c r="C14" s="2" t="s">
        <v>45</v>
      </c>
      <c r="D14" s="2" t="s">
        <v>46</v>
      </c>
      <c r="E14" s="19" t="s">
        <v>50</v>
      </c>
      <c r="F14" s="52">
        <v>150</v>
      </c>
      <c r="G14" s="19" t="s">
        <v>48</v>
      </c>
    </row>
    <row r="15" spans="1:19" x14ac:dyDescent="0.2">
      <c r="B15" s="22" t="str">
        <f t="shared" si="0"/>
        <v>County 1PoleClass 2</v>
      </c>
      <c r="C15" s="2" t="s">
        <v>45</v>
      </c>
      <c r="D15" s="2" t="s">
        <v>46</v>
      </c>
      <c r="E15" s="19" t="s">
        <v>51</v>
      </c>
      <c r="F15" s="52">
        <v>30</v>
      </c>
      <c r="G15" s="19" t="s">
        <v>48</v>
      </c>
    </row>
    <row r="16" spans="1:19" ht="11.25" customHeight="1" x14ac:dyDescent="0.2">
      <c r="B16" s="22" t="str">
        <f t="shared" si="0"/>
        <v>County 1Overhead ConductorCovered</v>
      </c>
      <c r="C16" s="2" t="s">
        <v>45</v>
      </c>
      <c r="D16" s="2" t="s">
        <v>52</v>
      </c>
      <c r="E16" s="19" t="s">
        <v>53</v>
      </c>
      <c r="F16" s="52">
        <v>5000</v>
      </c>
      <c r="G16" s="19" t="s">
        <v>54</v>
      </c>
    </row>
    <row r="17" spans="2:7" x14ac:dyDescent="0.2">
      <c r="B17" s="22" t="str">
        <f t="shared" si="0"/>
        <v>County 1Overhead ConductorUncovered</v>
      </c>
      <c r="C17" s="2" t="s">
        <v>45</v>
      </c>
      <c r="D17" s="2" t="s">
        <v>52</v>
      </c>
      <c r="E17" s="19" t="s">
        <v>55</v>
      </c>
      <c r="F17" s="52">
        <v>3000</v>
      </c>
      <c r="G17" s="19" t="s">
        <v>54</v>
      </c>
    </row>
    <row r="18" spans="2:7" x14ac:dyDescent="0.2">
      <c r="B18" s="22" t="str">
        <f t="shared" si="0"/>
        <v>County 2PoleClass 5</v>
      </c>
      <c r="C18" s="2" t="s">
        <v>56</v>
      </c>
      <c r="D18" s="2" t="s">
        <v>46</v>
      </c>
      <c r="E18" s="19" t="s">
        <v>47</v>
      </c>
      <c r="F18" s="52">
        <v>20</v>
      </c>
      <c r="G18" s="19" t="s">
        <v>48</v>
      </c>
    </row>
    <row r="19" spans="2:7" x14ac:dyDescent="0.2">
      <c r="B19" s="22" t="str">
        <f t="shared" si="0"/>
        <v>County 2PoleClass 4</v>
      </c>
      <c r="C19" s="2" t="s">
        <v>56</v>
      </c>
      <c r="D19" s="2" t="s">
        <v>46</v>
      </c>
      <c r="E19" s="19" t="s">
        <v>49</v>
      </c>
      <c r="F19" s="52">
        <v>10</v>
      </c>
      <c r="G19" s="19" t="s">
        <v>48</v>
      </c>
    </row>
    <row r="20" spans="2:7" x14ac:dyDescent="0.2">
      <c r="B20" s="22" t="str">
        <f t="shared" si="0"/>
        <v>County 2PoleClass 3</v>
      </c>
      <c r="C20" s="2" t="s">
        <v>56</v>
      </c>
      <c r="D20" s="2" t="s">
        <v>46</v>
      </c>
      <c r="E20" s="19" t="s">
        <v>50</v>
      </c>
      <c r="F20" s="52">
        <v>0</v>
      </c>
      <c r="G20" s="19" t="s">
        <v>48</v>
      </c>
    </row>
    <row r="21" spans="2:7" x14ac:dyDescent="0.2">
      <c r="B21" s="22" t="str">
        <f t="shared" si="0"/>
        <v>County 2PoleClass 2</v>
      </c>
      <c r="C21" s="2" t="s">
        <v>56</v>
      </c>
      <c r="D21" s="2" t="s">
        <v>46</v>
      </c>
      <c r="E21" s="19" t="s">
        <v>51</v>
      </c>
      <c r="F21" s="52">
        <v>0</v>
      </c>
      <c r="G21" s="19" t="s">
        <v>48</v>
      </c>
    </row>
    <row r="22" spans="2:7" x14ac:dyDescent="0.2">
      <c r="B22" s="22" t="str">
        <f t="shared" si="0"/>
        <v>County 2Overhead ConductorCovered</v>
      </c>
      <c r="C22" s="2" t="s">
        <v>56</v>
      </c>
      <c r="D22" s="2" t="s">
        <v>52</v>
      </c>
      <c r="E22" s="19" t="s">
        <v>53</v>
      </c>
      <c r="F22" s="52">
        <v>1000</v>
      </c>
      <c r="G22" s="19" t="s">
        <v>54</v>
      </c>
    </row>
    <row r="23" spans="2:7" x14ac:dyDescent="0.2">
      <c r="B23" s="22" t="str">
        <f t="shared" si="0"/>
        <v>County 2Overhead ConductorUncovered</v>
      </c>
      <c r="C23" s="2" t="s">
        <v>56</v>
      </c>
      <c r="D23" s="2" t="s">
        <v>52</v>
      </c>
      <c r="E23" s="2" t="s">
        <v>55</v>
      </c>
      <c r="F23" s="52">
        <v>600</v>
      </c>
      <c r="G23" s="19" t="s">
        <v>54</v>
      </c>
    </row>
    <row r="24" spans="2:7" x14ac:dyDescent="0.2">
      <c r="B24" s="22" t="str">
        <f t="shared" si="0"/>
        <v/>
      </c>
      <c r="C24" s="2"/>
      <c r="D24" s="2"/>
      <c r="E24" s="2"/>
      <c r="F24" s="52"/>
      <c r="G24" s="19"/>
    </row>
    <row r="25" spans="2:7" x14ac:dyDescent="0.2">
      <c r="B25" s="22" t="str">
        <f t="shared" si="0"/>
        <v/>
      </c>
      <c r="C25" s="2"/>
      <c r="D25" s="2"/>
      <c r="E25" s="2"/>
      <c r="F25" s="52"/>
      <c r="G25" s="19"/>
    </row>
    <row r="26" spans="2:7" x14ac:dyDescent="0.2">
      <c r="B26" s="22" t="str">
        <f t="shared" si="0"/>
        <v/>
      </c>
      <c r="C26" s="2"/>
      <c r="D26" s="2"/>
      <c r="E26" s="2"/>
      <c r="F26" s="52"/>
      <c r="G26" s="19"/>
    </row>
    <row r="27" spans="2:7" x14ac:dyDescent="0.2">
      <c r="B27" s="22" t="str">
        <f t="shared" si="0"/>
        <v/>
      </c>
      <c r="C27" s="2"/>
      <c r="D27" s="2"/>
      <c r="E27" s="2"/>
      <c r="F27" s="52"/>
      <c r="G27" s="19"/>
    </row>
    <row r="28" spans="2:7" x14ac:dyDescent="0.2">
      <c r="B28" s="22" t="str">
        <f t="shared" si="0"/>
        <v/>
      </c>
      <c r="C28" s="2"/>
      <c r="D28" s="2"/>
      <c r="E28" s="2"/>
      <c r="F28" s="52"/>
      <c r="G28" s="19"/>
    </row>
    <row r="29" spans="2:7" x14ac:dyDescent="0.2">
      <c r="B29" s="22" t="str">
        <f t="shared" si="0"/>
        <v/>
      </c>
      <c r="C29" s="2"/>
      <c r="D29" s="2"/>
      <c r="E29" s="2"/>
      <c r="F29" s="52"/>
      <c r="G29" s="19"/>
    </row>
    <row r="30" spans="2:7" x14ac:dyDescent="0.2">
      <c r="B30" s="22" t="str">
        <f t="shared" si="0"/>
        <v/>
      </c>
      <c r="C30" s="2"/>
      <c r="D30" s="2"/>
      <c r="E30" s="2"/>
      <c r="F30" s="52"/>
      <c r="G30" s="19"/>
    </row>
    <row r="31" spans="2:7" x14ac:dyDescent="0.2">
      <c r="B31" s="22" t="str">
        <f t="shared" si="0"/>
        <v/>
      </c>
      <c r="C31" s="2"/>
      <c r="D31" s="2"/>
      <c r="E31" s="2"/>
      <c r="F31" s="52"/>
      <c r="G31" s="19"/>
    </row>
    <row r="32" spans="2:7" x14ac:dyDescent="0.2">
      <c r="B32" s="22" t="str">
        <f t="shared" si="0"/>
        <v/>
      </c>
      <c r="C32" s="2"/>
      <c r="D32" s="2"/>
      <c r="E32" s="2"/>
      <c r="F32" s="52"/>
      <c r="G32" s="19"/>
    </row>
    <row r="33" spans="2:7" x14ac:dyDescent="0.2">
      <c r="B33" s="22" t="str">
        <f t="shared" si="0"/>
        <v/>
      </c>
      <c r="C33" s="2"/>
      <c r="D33" s="2"/>
      <c r="E33" s="2"/>
      <c r="F33" s="52"/>
      <c r="G33" s="19"/>
    </row>
    <row r="34" spans="2:7" x14ac:dyDescent="0.2">
      <c r="B34" s="22" t="str">
        <f t="shared" si="0"/>
        <v/>
      </c>
      <c r="C34" s="2"/>
      <c r="D34" s="2"/>
      <c r="E34" s="2"/>
      <c r="F34" s="52"/>
      <c r="G34" s="19"/>
    </row>
    <row r="35" spans="2:7" x14ac:dyDescent="0.2">
      <c r="B35" s="22" t="str">
        <f t="shared" si="0"/>
        <v/>
      </c>
      <c r="C35" s="2"/>
      <c r="D35" s="2"/>
      <c r="E35" s="2"/>
      <c r="F35" s="52"/>
      <c r="G35" s="19"/>
    </row>
    <row r="36" spans="2:7" x14ac:dyDescent="0.2">
      <c r="B36" s="22" t="str">
        <f t="shared" si="0"/>
        <v/>
      </c>
      <c r="C36" s="2"/>
      <c r="D36" s="2"/>
      <c r="E36" s="2"/>
      <c r="F36" s="52"/>
      <c r="G36" s="19"/>
    </row>
    <row r="37" spans="2:7" x14ac:dyDescent="0.2">
      <c r="B37" s="22" t="str">
        <f t="shared" si="0"/>
        <v/>
      </c>
      <c r="C37" s="2"/>
      <c r="D37" s="2"/>
      <c r="E37" s="2"/>
      <c r="F37" s="52"/>
      <c r="G37" s="19"/>
    </row>
    <row r="38" spans="2:7" x14ac:dyDescent="0.2">
      <c r="B38" s="22" t="str">
        <f t="shared" si="0"/>
        <v/>
      </c>
      <c r="C38" s="2"/>
      <c r="D38" s="2"/>
      <c r="E38" s="2"/>
      <c r="F38" s="52"/>
      <c r="G38" s="19"/>
    </row>
    <row r="39" spans="2:7" x14ac:dyDescent="0.2">
      <c r="B39" s="22" t="str">
        <f t="shared" si="0"/>
        <v/>
      </c>
      <c r="C39" s="2"/>
      <c r="D39" s="2"/>
      <c r="E39" s="2"/>
      <c r="F39" s="52"/>
      <c r="G39" s="19"/>
    </row>
    <row r="40" spans="2:7" x14ac:dyDescent="0.2">
      <c r="B40" s="22" t="str">
        <f t="shared" si="0"/>
        <v/>
      </c>
      <c r="C40" s="2"/>
      <c r="D40" s="2"/>
      <c r="E40" s="2"/>
      <c r="F40" s="52"/>
      <c r="G40" s="19"/>
    </row>
    <row r="41" spans="2:7" x14ac:dyDescent="0.2">
      <c r="B41" s="22" t="str">
        <f t="shared" si="0"/>
        <v/>
      </c>
      <c r="C41" s="2"/>
      <c r="D41" s="2"/>
      <c r="E41" s="2"/>
      <c r="F41" s="52"/>
      <c r="G41" s="19"/>
    </row>
    <row r="42" spans="2:7" x14ac:dyDescent="0.2">
      <c r="B42" s="22" t="str">
        <f t="shared" si="0"/>
        <v/>
      </c>
      <c r="C42" s="2"/>
      <c r="D42" s="2"/>
      <c r="E42" s="2"/>
      <c r="F42" s="52"/>
      <c r="G42" s="19"/>
    </row>
    <row r="43" spans="2:7" x14ac:dyDescent="0.2">
      <c r="B43" s="22" t="str">
        <f t="shared" si="0"/>
        <v/>
      </c>
      <c r="C43" s="2"/>
      <c r="D43" s="2"/>
      <c r="E43" s="2"/>
      <c r="F43" s="52"/>
      <c r="G43" s="19"/>
    </row>
    <row r="44" spans="2:7" x14ac:dyDescent="0.2">
      <c r="B44" s="22" t="str">
        <f t="shared" si="0"/>
        <v/>
      </c>
      <c r="C44" s="2"/>
      <c r="D44" s="2"/>
      <c r="E44" s="2"/>
      <c r="F44" s="52"/>
      <c r="G44" s="19"/>
    </row>
    <row r="45" spans="2:7" x14ac:dyDescent="0.2">
      <c r="B45" s="22" t="str">
        <f t="shared" si="0"/>
        <v/>
      </c>
      <c r="C45" s="2"/>
      <c r="D45" s="2"/>
      <c r="E45" s="2"/>
      <c r="F45" s="52"/>
      <c r="G45" s="19"/>
    </row>
    <row r="46" spans="2:7" x14ac:dyDescent="0.2">
      <c r="B46" s="22" t="str">
        <f t="shared" si="0"/>
        <v/>
      </c>
      <c r="C46" s="2"/>
      <c r="D46" s="2"/>
      <c r="E46" s="2"/>
      <c r="F46" s="52"/>
      <c r="G46" s="19"/>
    </row>
    <row r="47" spans="2:7" x14ac:dyDescent="0.2">
      <c r="B47" s="22" t="str">
        <f t="shared" si="0"/>
        <v/>
      </c>
      <c r="C47" s="2"/>
      <c r="D47" s="2"/>
      <c r="E47" s="2"/>
      <c r="F47" s="52"/>
      <c r="G47" s="19"/>
    </row>
    <row r="48" spans="2:7" x14ac:dyDescent="0.2">
      <c r="B48" s="22" t="str">
        <f t="shared" si="0"/>
        <v/>
      </c>
      <c r="C48" s="2"/>
      <c r="D48" s="2"/>
      <c r="E48" s="2"/>
      <c r="F48" s="52"/>
      <c r="G48" s="19"/>
    </row>
    <row r="49" spans="2:7" x14ac:dyDescent="0.2">
      <c r="B49" s="22" t="str">
        <f t="shared" si="0"/>
        <v/>
      </c>
      <c r="C49" s="2"/>
      <c r="D49" s="2"/>
      <c r="E49" s="2"/>
      <c r="F49" s="52"/>
      <c r="G49" s="19"/>
    </row>
    <row r="50" spans="2:7" x14ac:dyDescent="0.2">
      <c r="B50" s="22" t="str">
        <f t="shared" si="0"/>
        <v/>
      </c>
      <c r="C50" s="2"/>
      <c r="D50" s="2"/>
      <c r="E50" s="2"/>
      <c r="F50" s="52"/>
      <c r="G50" s="19"/>
    </row>
    <row r="51" spans="2:7" x14ac:dyDescent="0.2">
      <c r="B51" s="22" t="str">
        <f t="shared" si="0"/>
        <v/>
      </c>
      <c r="C51" s="2"/>
      <c r="D51" s="2"/>
      <c r="E51" s="2"/>
      <c r="F51" s="52"/>
      <c r="G51" s="19"/>
    </row>
    <row r="52" spans="2:7" x14ac:dyDescent="0.2">
      <c r="B52" s="22" t="str">
        <f t="shared" si="0"/>
        <v/>
      </c>
      <c r="C52" s="2"/>
      <c r="D52" s="2"/>
      <c r="E52" s="2"/>
      <c r="F52" s="52"/>
      <c r="G52" s="19"/>
    </row>
    <row r="53" spans="2:7" x14ac:dyDescent="0.2">
      <c r="B53" s="22" t="str">
        <f t="shared" si="0"/>
        <v/>
      </c>
      <c r="C53" s="2"/>
      <c r="D53" s="2"/>
      <c r="E53" s="2"/>
      <c r="F53" s="52"/>
      <c r="G53" s="19"/>
    </row>
    <row r="54" spans="2:7" x14ac:dyDescent="0.2">
      <c r="B54" s="22" t="str">
        <f t="shared" si="0"/>
        <v/>
      </c>
      <c r="C54" s="2"/>
      <c r="D54" s="2"/>
      <c r="E54" s="2"/>
      <c r="F54" s="52"/>
      <c r="G54" s="19"/>
    </row>
    <row r="55" spans="2:7" x14ac:dyDescent="0.2">
      <c r="B55" s="22" t="str">
        <f t="shared" si="0"/>
        <v/>
      </c>
      <c r="C55" s="2"/>
      <c r="D55" s="2"/>
      <c r="E55" s="2"/>
      <c r="F55" s="52"/>
      <c r="G55" s="19"/>
    </row>
    <row r="56" spans="2:7" x14ac:dyDescent="0.2">
      <c r="B56" s="22" t="str">
        <f t="shared" si="0"/>
        <v/>
      </c>
      <c r="C56" s="2"/>
      <c r="D56" s="2"/>
      <c r="E56" s="2"/>
      <c r="F56" s="52"/>
      <c r="G56" s="19"/>
    </row>
    <row r="57" spans="2:7" x14ac:dyDescent="0.2">
      <c r="B57" s="22" t="str">
        <f t="shared" si="0"/>
        <v/>
      </c>
      <c r="C57" s="2"/>
      <c r="D57" s="2"/>
      <c r="E57" s="2"/>
      <c r="F57" s="52"/>
      <c r="G57" s="19"/>
    </row>
    <row r="58" spans="2:7" x14ac:dyDescent="0.2">
      <c r="B58" s="22" t="str">
        <f t="shared" si="0"/>
        <v/>
      </c>
      <c r="C58" s="2"/>
      <c r="D58" s="2"/>
      <c r="E58" s="2"/>
      <c r="F58" s="52"/>
      <c r="G58" s="19"/>
    </row>
    <row r="59" spans="2:7" x14ac:dyDescent="0.2">
      <c r="B59" s="22" t="str">
        <f t="shared" si="0"/>
        <v/>
      </c>
      <c r="C59" s="2"/>
      <c r="D59" s="2"/>
      <c r="E59" s="2"/>
      <c r="F59" s="52"/>
      <c r="G59" s="19"/>
    </row>
    <row r="60" spans="2:7" x14ac:dyDescent="0.2">
      <c r="B60" s="22" t="str">
        <f t="shared" si="0"/>
        <v/>
      </c>
      <c r="C60" s="2"/>
      <c r="D60" s="2"/>
      <c r="E60" s="2"/>
      <c r="F60" s="52"/>
      <c r="G60" s="19"/>
    </row>
    <row r="61" spans="2:7" x14ac:dyDescent="0.2">
      <c r="B61" s="22" t="str">
        <f t="shared" si="0"/>
        <v/>
      </c>
      <c r="C61" s="2"/>
      <c r="D61" s="2"/>
      <c r="E61" s="2"/>
      <c r="F61" s="52"/>
      <c r="G61" s="19"/>
    </row>
    <row r="62" spans="2:7" x14ac:dyDescent="0.2">
      <c r="B62" s="22" t="str">
        <f t="shared" si="0"/>
        <v/>
      </c>
      <c r="C62" s="2"/>
      <c r="D62" s="2"/>
      <c r="E62" s="2"/>
      <c r="F62" s="52"/>
      <c r="G62" s="19"/>
    </row>
    <row r="63" spans="2:7" x14ac:dyDescent="0.2">
      <c r="B63" s="22" t="str">
        <f t="shared" si="0"/>
        <v/>
      </c>
      <c r="C63" s="2"/>
      <c r="D63" s="2"/>
      <c r="E63" s="2"/>
      <c r="F63" s="52"/>
      <c r="G63" s="19"/>
    </row>
    <row r="64" spans="2:7" x14ac:dyDescent="0.2">
      <c r="B64" s="22" t="str">
        <f t="shared" si="0"/>
        <v/>
      </c>
      <c r="C64" s="2"/>
      <c r="D64" s="2"/>
      <c r="E64" s="2"/>
      <c r="F64" s="52"/>
      <c r="G64" s="19"/>
    </row>
    <row r="65" spans="2:7" x14ac:dyDescent="0.2">
      <c r="B65" s="22" t="str">
        <f t="shared" si="0"/>
        <v/>
      </c>
      <c r="C65" s="2"/>
      <c r="D65" s="2"/>
      <c r="E65" s="2"/>
      <c r="F65" s="52"/>
      <c r="G65" s="19"/>
    </row>
    <row r="66" spans="2:7" x14ac:dyDescent="0.2">
      <c r="B66" s="22" t="str">
        <f t="shared" si="0"/>
        <v/>
      </c>
      <c r="C66" s="2"/>
      <c r="D66" s="2"/>
      <c r="E66" s="2"/>
      <c r="F66" s="52"/>
      <c r="G66" s="19"/>
    </row>
    <row r="67" spans="2:7" x14ac:dyDescent="0.2">
      <c r="B67" s="22" t="str">
        <f t="shared" si="0"/>
        <v/>
      </c>
      <c r="C67" s="2"/>
      <c r="D67" s="2"/>
      <c r="E67" s="2"/>
      <c r="F67" s="52"/>
      <c r="G67" s="19"/>
    </row>
    <row r="68" spans="2:7" x14ac:dyDescent="0.2">
      <c r="B68" s="22" t="str">
        <f t="shared" si="0"/>
        <v/>
      </c>
      <c r="C68" s="2"/>
      <c r="D68" s="2"/>
      <c r="E68" s="2"/>
      <c r="F68" s="52"/>
      <c r="G68" s="19"/>
    </row>
    <row r="69" spans="2:7" x14ac:dyDescent="0.2">
      <c r="B69" s="22" t="str">
        <f t="shared" si="0"/>
        <v/>
      </c>
      <c r="C69" s="2"/>
      <c r="D69" s="2"/>
      <c r="E69" s="2"/>
      <c r="F69" s="52"/>
      <c r="G69" s="19"/>
    </row>
    <row r="70" spans="2:7" x14ac:dyDescent="0.2">
      <c r="B70" s="22" t="str">
        <f t="shared" si="0"/>
        <v/>
      </c>
      <c r="C70" s="2"/>
      <c r="D70" s="2"/>
      <c r="E70" s="2"/>
      <c r="F70" s="52"/>
      <c r="G70" s="19"/>
    </row>
    <row r="71" spans="2:7" x14ac:dyDescent="0.2">
      <c r="B71" s="22" t="str">
        <f t="shared" si="0"/>
        <v/>
      </c>
      <c r="C71" s="2"/>
      <c r="D71" s="2"/>
      <c r="E71" s="2"/>
      <c r="F71" s="52"/>
      <c r="G71" s="19"/>
    </row>
    <row r="72" spans="2:7" x14ac:dyDescent="0.2">
      <c r="B72" s="22" t="str">
        <f t="shared" si="0"/>
        <v/>
      </c>
      <c r="C72" s="2"/>
      <c r="D72" s="2"/>
      <c r="E72" s="2"/>
      <c r="F72" s="52"/>
      <c r="G72" s="19"/>
    </row>
    <row r="73" spans="2:7" x14ac:dyDescent="0.2">
      <c r="B73" s="22" t="str">
        <f t="shared" si="0"/>
        <v/>
      </c>
      <c r="C73" s="2"/>
      <c r="D73" s="2"/>
      <c r="E73" s="2"/>
      <c r="F73" s="52"/>
      <c r="G73" s="19"/>
    </row>
    <row r="74" spans="2:7" x14ac:dyDescent="0.2">
      <c r="B74" s="22" t="str">
        <f t="shared" si="0"/>
        <v/>
      </c>
      <c r="C74" s="2"/>
      <c r="D74" s="2"/>
      <c r="E74" s="2"/>
      <c r="F74" s="52"/>
      <c r="G74" s="19"/>
    </row>
    <row r="75" spans="2:7" x14ac:dyDescent="0.2">
      <c r="B75" s="22" t="str">
        <f t="shared" si="0"/>
        <v/>
      </c>
      <c r="C75" s="2"/>
      <c r="D75" s="2"/>
      <c r="E75" s="2"/>
      <c r="F75" s="52"/>
      <c r="G75" s="19"/>
    </row>
    <row r="76" spans="2:7" x14ac:dyDescent="0.2">
      <c r="B76" s="22" t="str">
        <f t="shared" si="0"/>
        <v/>
      </c>
      <c r="C76" s="2"/>
      <c r="D76" s="2"/>
      <c r="E76" s="2"/>
      <c r="F76" s="52"/>
      <c r="G76" s="19"/>
    </row>
    <row r="77" spans="2:7" x14ac:dyDescent="0.2">
      <c r="B77" s="22" t="str">
        <f t="shared" ref="B77:B100" si="1">C77&amp;D77&amp;E77</f>
        <v/>
      </c>
      <c r="C77" s="2"/>
      <c r="D77" s="2"/>
      <c r="E77" s="2"/>
      <c r="F77" s="52"/>
      <c r="G77" s="19"/>
    </row>
    <row r="78" spans="2:7" x14ac:dyDescent="0.2">
      <c r="B78" s="22" t="str">
        <f t="shared" si="1"/>
        <v/>
      </c>
      <c r="C78" s="2"/>
      <c r="D78" s="2"/>
      <c r="E78" s="2"/>
      <c r="F78" s="52"/>
      <c r="G78" s="19"/>
    </row>
    <row r="79" spans="2:7" x14ac:dyDescent="0.2">
      <c r="B79" s="22" t="str">
        <f t="shared" si="1"/>
        <v/>
      </c>
      <c r="C79" s="2"/>
      <c r="D79" s="2"/>
      <c r="E79" s="2"/>
      <c r="F79" s="52"/>
      <c r="G79" s="19"/>
    </row>
    <row r="80" spans="2:7" x14ac:dyDescent="0.2">
      <c r="B80" s="22" t="str">
        <f t="shared" si="1"/>
        <v/>
      </c>
      <c r="C80" s="2"/>
      <c r="D80" s="2"/>
      <c r="E80" s="2"/>
      <c r="F80" s="52"/>
      <c r="G80" s="19"/>
    </row>
    <row r="81" spans="2:7" x14ac:dyDescent="0.2">
      <c r="B81" s="22" t="str">
        <f t="shared" si="1"/>
        <v/>
      </c>
      <c r="C81" s="2"/>
      <c r="D81" s="2"/>
      <c r="E81" s="2"/>
      <c r="F81" s="52"/>
      <c r="G81" s="19"/>
    </row>
    <row r="82" spans="2:7" x14ac:dyDescent="0.2">
      <c r="B82" s="22" t="str">
        <f t="shared" si="1"/>
        <v/>
      </c>
      <c r="C82" s="2"/>
      <c r="D82" s="2"/>
      <c r="E82" s="2"/>
      <c r="F82" s="52"/>
      <c r="G82" s="19"/>
    </row>
    <row r="83" spans="2:7" x14ac:dyDescent="0.2">
      <c r="B83" s="22" t="str">
        <f t="shared" si="1"/>
        <v/>
      </c>
      <c r="C83" s="2"/>
      <c r="D83" s="2"/>
      <c r="E83" s="2"/>
      <c r="F83" s="52"/>
      <c r="G83" s="19"/>
    </row>
    <row r="84" spans="2:7" x14ac:dyDescent="0.2">
      <c r="B84" s="22" t="str">
        <f t="shared" si="1"/>
        <v/>
      </c>
      <c r="C84" s="2"/>
      <c r="D84" s="2"/>
      <c r="E84" s="2"/>
      <c r="F84" s="52"/>
      <c r="G84" s="19"/>
    </row>
    <row r="85" spans="2:7" x14ac:dyDescent="0.2">
      <c r="B85" s="22" t="str">
        <f t="shared" si="1"/>
        <v/>
      </c>
      <c r="C85" s="2"/>
      <c r="D85" s="2"/>
      <c r="E85" s="2"/>
      <c r="F85" s="52"/>
      <c r="G85" s="19"/>
    </row>
    <row r="86" spans="2:7" x14ac:dyDescent="0.2">
      <c r="B86" s="22" t="str">
        <f t="shared" si="1"/>
        <v/>
      </c>
      <c r="C86" s="2"/>
      <c r="D86" s="2"/>
      <c r="E86" s="2"/>
      <c r="F86" s="52"/>
      <c r="G86" s="19"/>
    </row>
    <row r="87" spans="2:7" x14ac:dyDescent="0.2">
      <c r="B87" s="22" t="str">
        <f t="shared" si="1"/>
        <v/>
      </c>
      <c r="C87" s="2"/>
      <c r="D87" s="2"/>
      <c r="E87" s="2"/>
      <c r="F87" s="52"/>
      <c r="G87" s="19"/>
    </row>
    <row r="88" spans="2:7" x14ac:dyDescent="0.2">
      <c r="B88" s="22" t="str">
        <f t="shared" si="1"/>
        <v/>
      </c>
      <c r="C88" s="2"/>
      <c r="D88" s="2"/>
      <c r="E88" s="2"/>
      <c r="F88" s="52"/>
      <c r="G88" s="19"/>
    </row>
    <row r="89" spans="2:7" x14ac:dyDescent="0.2">
      <c r="B89" s="22" t="str">
        <f t="shared" si="1"/>
        <v/>
      </c>
      <c r="C89" s="2"/>
      <c r="D89" s="2"/>
      <c r="E89" s="2"/>
      <c r="F89" s="52"/>
      <c r="G89" s="19"/>
    </row>
    <row r="90" spans="2:7" x14ac:dyDescent="0.2">
      <c r="B90" s="22" t="str">
        <f t="shared" si="1"/>
        <v/>
      </c>
      <c r="C90" s="2"/>
      <c r="D90" s="2"/>
      <c r="E90" s="2"/>
      <c r="F90" s="52"/>
      <c r="G90" s="19"/>
    </row>
    <row r="91" spans="2:7" x14ac:dyDescent="0.2">
      <c r="B91" s="22" t="str">
        <f t="shared" si="1"/>
        <v/>
      </c>
      <c r="C91" s="2"/>
      <c r="D91" s="2"/>
      <c r="E91" s="2"/>
      <c r="F91" s="52"/>
      <c r="G91" s="19"/>
    </row>
    <row r="92" spans="2:7" x14ac:dyDescent="0.2">
      <c r="B92" s="22" t="str">
        <f t="shared" si="1"/>
        <v/>
      </c>
      <c r="C92" s="2"/>
      <c r="D92" s="2"/>
      <c r="E92" s="2"/>
      <c r="F92" s="52"/>
      <c r="G92" s="19"/>
    </row>
    <row r="93" spans="2:7" x14ac:dyDescent="0.2">
      <c r="B93" s="22" t="str">
        <f t="shared" si="1"/>
        <v/>
      </c>
      <c r="C93" s="2"/>
      <c r="D93" s="2"/>
      <c r="E93" s="2"/>
      <c r="F93" s="52"/>
      <c r="G93" s="19"/>
    </row>
    <row r="94" spans="2:7" x14ac:dyDescent="0.2">
      <c r="B94" s="22" t="str">
        <f t="shared" si="1"/>
        <v/>
      </c>
      <c r="C94" s="2"/>
      <c r="D94" s="2"/>
      <c r="E94" s="2"/>
      <c r="F94" s="52"/>
      <c r="G94" s="19"/>
    </row>
    <row r="95" spans="2:7" x14ac:dyDescent="0.2">
      <c r="B95" s="22" t="str">
        <f t="shared" si="1"/>
        <v/>
      </c>
      <c r="C95" s="2"/>
      <c r="D95" s="2"/>
      <c r="E95" s="2"/>
      <c r="F95" s="52"/>
      <c r="G95" s="19"/>
    </row>
    <row r="96" spans="2:7" x14ac:dyDescent="0.2">
      <c r="B96" s="22" t="str">
        <f t="shared" si="1"/>
        <v/>
      </c>
      <c r="C96" s="2"/>
      <c r="D96" s="2"/>
      <c r="E96" s="2"/>
      <c r="F96" s="52"/>
      <c r="G96" s="19"/>
    </row>
    <row r="97" spans="2:7" x14ac:dyDescent="0.2">
      <c r="B97" s="22" t="str">
        <f t="shared" si="1"/>
        <v/>
      </c>
      <c r="C97" s="2"/>
      <c r="D97" s="2"/>
      <c r="E97" s="2"/>
      <c r="F97" s="52"/>
      <c r="G97" s="19"/>
    </row>
    <row r="98" spans="2:7" x14ac:dyDescent="0.2">
      <c r="B98" s="22" t="str">
        <f t="shared" si="1"/>
        <v/>
      </c>
      <c r="C98" s="2"/>
      <c r="D98" s="2"/>
      <c r="E98" s="2"/>
      <c r="F98" s="52"/>
      <c r="G98" s="19"/>
    </row>
    <row r="99" spans="2:7" x14ac:dyDescent="0.2">
      <c r="B99" s="22" t="str">
        <f t="shared" si="1"/>
        <v/>
      </c>
      <c r="C99" s="2"/>
      <c r="D99" s="2"/>
      <c r="E99" s="2"/>
      <c r="F99" s="52"/>
      <c r="G99" s="19"/>
    </row>
    <row r="100" spans="2:7" x14ac:dyDescent="0.2">
      <c r="B100" s="22" t="str">
        <f t="shared" si="1"/>
        <v/>
      </c>
      <c r="C100" s="2"/>
      <c r="D100" s="2"/>
      <c r="E100" s="2"/>
      <c r="F100" s="52"/>
      <c r="G100" s="19"/>
    </row>
  </sheetData>
  <phoneticPr fontId="2"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65BE0-1700-4E71-BA5B-4CB4CC6B6F64}">
  <sheetPr>
    <tabColor theme="7"/>
  </sheetPr>
  <dimension ref="A1:R100"/>
  <sheetViews>
    <sheetView showGridLines="0" workbookViewId="0">
      <selection activeCell="H28" sqref="H28"/>
    </sheetView>
  </sheetViews>
  <sheetFormatPr defaultRowHeight="10.199999999999999" x14ac:dyDescent="0.2"/>
  <cols>
    <col min="1" max="1" width="8.140625" bestFit="1" customWidth="1"/>
    <col min="2" max="2" width="18.42578125" customWidth="1"/>
    <col min="3" max="3" width="19.85546875" customWidth="1"/>
    <col min="4" max="5" width="15.85546875" customWidth="1"/>
    <col min="6" max="6" width="21" bestFit="1" customWidth="1"/>
    <col min="7" max="8" width="15.85546875" customWidth="1"/>
  </cols>
  <sheetData>
    <row r="1" spans="1:18" x14ac:dyDescent="0.2">
      <c r="A1" s="10" t="s">
        <v>37</v>
      </c>
    </row>
    <row r="2" spans="1:18" ht="17.399999999999999" thickBot="1" x14ac:dyDescent="0.35">
      <c r="B2" s="1"/>
      <c r="C2" s="13" t="s">
        <v>57</v>
      </c>
      <c r="D2" s="1"/>
      <c r="E2" s="1"/>
      <c r="F2" s="1"/>
      <c r="G2" s="1"/>
      <c r="H2" s="1"/>
      <c r="I2" s="1"/>
      <c r="J2" s="1"/>
      <c r="K2" s="1"/>
      <c r="L2" s="1"/>
      <c r="M2" s="1"/>
      <c r="N2" s="1"/>
      <c r="O2" s="1"/>
      <c r="P2" s="1"/>
      <c r="Q2" s="1"/>
      <c r="R2" s="1"/>
    </row>
    <row r="3" spans="1:18" ht="10.8" thickTop="1" x14ac:dyDescent="0.2">
      <c r="B3" s="4" t="s">
        <v>89</v>
      </c>
      <c r="C3" s="5"/>
      <c r="D3" s="5"/>
      <c r="E3" s="5"/>
      <c r="F3" s="5"/>
      <c r="G3" s="5"/>
      <c r="H3" s="5"/>
      <c r="I3" s="5"/>
      <c r="J3" s="5"/>
      <c r="K3" s="5"/>
    </row>
    <row r="4" spans="1:18" x14ac:dyDescent="0.2">
      <c r="B4" s="4"/>
      <c r="C4" s="5"/>
      <c r="D4" s="5"/>
      <c r="E4" s="5"/>
      <c r="F4" s="5"/>
      <c r="G4" s="5"/>
      <c r="H4" s="5"/>
      <c r="I4" s="5"/>
      <c r="J4" s="5"/>
      <c r="K4" s="5"/>
    </row>
    <row r="5" spans="1:18" x14ac:dyDescent="0.2">
      <c r="B5" s="4"/>
      <c r="C5" s="5"/>
      <c r="D5" s="5"/>
      <c r="E5" s="5"/>
      <c r="F5" s="5"/>
      <c r="G5" s="5"/>
      <c r="H5" s="5"/>
      <c r="I5" s="5"/>
      <c r="J5" s="5"/>
      <c r="K5" s="5"/>
    </row>
    <row r="6" spans="1:18" x14ac:dyDescent="0.2">
      <c r="B6" s="4"/>
      <c r="C6" s="5"/>
      <c r="D6" s="5"/>
      <c r="E6" s="5"/>
      <c r="F6" s="5"/>
      <c r="G6" s="5"/>
      <c r="H6" s="5"/>
      <c r="I6" s="5"/>
      <c r="J6" s="5"/>
      <c r="K6" s="5"/>
    </row>
    <row r="7" spans="1:18" x14ac:dyDescent="0.2">
      <c r="B7" s="4"/>
      <c r="C7" s="5"/>
      <c r="D7" s="5"/>
      <c r="E7" s="5"/>
      <c r="F7" s="5"/>
      <c r="G7" s="5"/>
      <c r="H7" s="5"/>
      <c r="I7" s="5"/>
      <c r="J7" s="5"/>
      <c r="K7" s="5"/>
    </row>
    <row r="8" spans="1:18" x14ac:dyDescent="0.2">
      <c r="B8" s="4"/>
      <c r="C8" s="5"/>
      <c r="D8" s="5"/>
      <c r="E8" s="5"/>
      <c r="F8" s="5"/>
      <c r="G8" s="5"/>
      <c r="H8" s="5"/>
      <c r="I8" s="5"/>
      <c r="J8" s="5"/>
      <c r="K8" s="5"/>
    </row>
    <row r="9" spans="1:18" ht="21" thickBot="1" x14ac:dyDescent="0.25">
      <c r="B9" s="17" t="s">
        <v>41</v>
      </c>
      <c r="C9" s="17" t="s">
        <v>42</v>
      </c>
      <c r="D9" s="17" t="s">
        <v>58</v>
      </c>
      <c r="E9" s="3" t="s">
        <v>59</v>
      </c>
      <c r="F9" s="3" t="s">
        <v>44</v>
      </c>
    </row>
    <row r="10" spans="1:18" x14ac:dyDescent="0.2">
      <c r="B10" s="2" t="s">
        <v>46</v>
      </c>
      <c r="C10" s="2" t="s">
        <v>47</v>
      </c>
      <c r="D10" s="2" t="s">
        <v>60</v>
      </c>
      <c r="E10" s="19">
        <v>60</v>
      </c>
      <c r="F10" s="53" t="s">
        <v>61</v>
      </c>
    </row>
    <row r="11" spans="1:18" x14ac:dyDescent="0.2">
      <c r="B11" s="2" t="s">
        <v>46</v>
      </c>
      <c r="C11" s="2" t="s">
        <v>49</v>
      </c>
      <c r="D11" s="2" t="s">
        <v>60</v>
      </c>
      <c r="E11" s="19">
        <v>70</v>
      </c>
      <c r="F11" s="53" t="s">
        <v>61</v>
      </c>
    </row>
    <row r="12" spans="1:18" x14ac:dyDescent="0.2">
      <c r="B12" s="2" t="s">
        <v>46</v>
      </c>
      <c r="C12" s="2" t="s">
        <v>50</v>
      </c>
      <c r="D12" s="2" t="s">
        <v>60</v>
      </c>
      <c r="E12" s="19">
        <v>80</v>
      </c>
      <c r="F12" s="53" t="s">
        <v>61</v>
      </c>
    </row>
    <row r="13" spans="1:18" x14ac:dyDescent="0.2">
      <c r="B13" s="2" t="s">
        <v>46</v>
      </c>
      <c r="C13" s="2" t="s">
        <v>51</v>
      </c>
      <c r="D13" s="2" t="s">
        <v>60</v>
      </c>
      <c r="E13" s="19">
        <v>90</v>
      </c>
      <c r="F13" s="53" t="s">
        <v>61</v>
      </c>
    </row>
    <row r="14" spans="1:18" ht="11.25" customHeight="1" x14ac:dyDescent="0.2">
      <c r="B14" s="2" t="s">
        <v>52</v>
      </c>
      <c r="C14" s="2" t="s">
        <v>53</v>
      </c>
      <c r="D14" s="2" t="s">
        <v>60</v>
      </c>
      <c r="E14" s="19">
        <v>80</v>
      </c>
      <c r="F14" s="53" t="s">
        <v>61</v>
      </c>
    </row>
    <row r="15" spans="1:18" x14ac:dyDescent="0.2">
      <c r="B15" s="2" t="s">
        <v>52</v>
      </c>
      <c r="C15" s="2" t="s">
        <v>55</v>
      </c>
      <c r="D15" s="2" t="s">
        <v>60</v>
      </c>
      <c r="E15" s="19">
        <v>60</v>
      </c>
      <c r="F15" s="53" t="s">
        <v>61</v>
      </c>
    </row>
    <row r="16" spans="1:18" ht="11.25" customHeight="1" x14ac:dyDescent="0.2">
      <c r="B16" s="2" t="s">
        <v>46</v>
      </c>
      <c r="C16" s="2" t="s">
        <v>47</v>
      </c>
      <c r="D16" s="2" t="s">
        <v>62</v>
      </c>
      <c r="E16" s="19" t="s">
        <v>63</v>
      </c>
      <c r="F16" s="53" t="s">
        <v>64</v>
      </c>
    </row>
    <row r="17" spans="2:6" x14ac:dyDescent="0.2">
      <c r="B17" s="2" t="s">
        <v>46</v>
      </c>
      <c r="C17" s="2" t="s">
        <v>49</v>
      </c>
      <c r="D17" s="2" t="s">
        <v>62</v>
      </c>
      <c r="E17" s="19" t="s">
        <v>63</v>
      </c>
      <c r="F17" s="53" t="s">
        <v>64</v>
      </c>
    </row>
    <row r="18" spans="2:6" x14ac:dyDescent="0.2">
      <c r="B18" s="2" t="s">
        <v>46</v>
      </c>
      <c r="C18" s="2" t="s">
        <v>50</v>
      </c>
      <c r="D18" s="2" t="s">
        <v>62</v>
      </c>
      <c r="E18" s="19" t="s">
        <v>63</v>
      </c>
      <c r="F18" s="53" t="s">
        <v>64</v>
      </c>
    </row>
    <row r="19" spans="2:6" x14ac:dyDescent="0.2">
      <c r="B19" s="2" t="s">
        <v>46</v>
      </c>
      <c r="C19" s="2" t="s">
        <v>51</v>
      </c>
      <c r="D19" s="2" t="s">
        <v>62</v>
      </c>
      <c r="E19" s="19" t="s">
        <v>63</v>
      </c>
      <c r="F19" s="53" t="s">
        <v>64</v>
      </c>
    </row>
    <row r="20" spans="2:6" ht="11.25" customHeight="1" x14ac:dyDescent="0.2">
      <c r="B20" s="2" t="s">
        <v>52</v>
      </c>
      <c r="C20" s="2" t="s">
        <v>53</v>
      </c>
      <c r="D20" s="2" t="s">
        <v>62</v>
      </c>
      <c r="E20" s="28">
        <v>2</v>
      </c>
      <c r="F20" s="53" t="s">
        <v>64</v>
      </c>
    </row>
    <row r="21" spans="2:6" x14ac:dyDescent="0.2">
      <c r="B21" s="2" t="s">
        <v>52</v>
      </c>
      <c r="C21" s="2" t="s">
        <v>55</v>
      </c>
      <c r="D21" s="2" t="s">
        <v>62</v>
      </c>
      <c r="E21" s="28">
        <v>1.5</v>
      </c>
      <c r="F21" s="53" t="s">
        <v>64</v>
      </c>
    </row>
    <row r="22" spans="2:6" x14ac:dyDescent="0.2">
      <c r="B22" s="2"/>
      <c r="C22" s="2"/>
      <c r="D22" s="2"/>
      <c r="E22" s="28"/>
      <c r="F22" s="53"/>
    </row>
    <row r="23" spans="2:6" x14ac:dyDescent="0.2">
      <c r="B23" s="2"/>
      <c r="C23" s="2"/>
      <c r="D23" s="2"/>
      <c r="E23" s="28"/>
      <c r="F23" s="53"/>
    </row>
    <row r="24" spans="2:6" x14ac:dyDescent="0.2">
      <c r="B24" s="2"/>
      <c r="C24" s="2"/>
      <c r="D24" s="2"/>
      <c r="E24" s="19"/>
      <c r="F24" s="53"/>
    </row>
    <row r="25" spans="2:6" x14ac:dyDescent="0.2">
      <c r="B25" s="2"/>
      <c r="C25" s="2"/>
      <c r="D25" s="2"/>
      <c r="E25" s="19"/>
      <c r="F25" s="53"/>
    </row>
    <row r="26" spans="2:6" x14ac:dyDescent="0.2">
      <c r="B26" s="2"/>
      <c r="C26" s="2"/>
      <c r="D26" s="2"/>
      <c r="E26" s="19"/>
      <c r="F26" s="53"/>
    </row>
    <row r="27" spans="2:6" x14ac:dyDescent="0.2">
      <c r="B27" s="2"/>
      <c r="C27" s="2"/>
      <c r="D27" s="2"/>
      <c r="E27" s="19"/>
      <c r="F27" s="53"/>
    </row>
    <row r="28" spans="2:6" x14ac:dyDescent="0.2">
      <c r="B28" s="2"/>
      <c r="C28" s="2"/>
      <c r="D28" s="2"/>
      <c r="E28" s="57"/>
      <c r="F28" s="53"/>
    </row>
    <row r="29" spans="2:6" x14ac:dyDescent="0.2">
      <c r="B29" s="2"/>
      <c r="C29" s="2"/>
      <c r="D29" s="2"/>
      <c r="E29" s="19"/>
      <c r="F29" s="53"/>
    </row>
    <row r="30" spans="2:6" x14ac:dyDescent="0.2">
      <c r="B30" s="2"/>
      <c r="C30" s="2"/>
      <c r="D30" s="2"/>
      <c r="E30" s="19"/>
      <c r="F30" s="53"/>
    </row>
    <row r="31" spans="2:6" x14ac:dyDescent="0.2">
      <c r="B31" s="2"/>
      <c r="C31" s="2"/>
      <c r="D31" s="2"/>
      <c r="E31" s="19"/>
      <c r="F31" s="53"/>
    </row>
    <row r="32" spans="2:6" x14ac:dyDescent="0.2">
      <c r="B32" s="2"/>
      <c r="C32" s="2"/>
      <c r="D32" s="2"/>
      <c r="E32" s="19"/>
      <c r="F32" s="53"/>
    </row>
    <row r="33" spans="2:6" x14ac:dyDescent="0.2">
      <c r="B33" s="2"/>
      <c r="C33" s="2"/>
      <c r="D33" s="2"/>
      <c r="E33" s="57"/>
      <c r="F33" s="53"/>
    </row>
    <row r="34" spans="2:6" x14ac:dyDescent="0.2">
      <c r="B34" s="2"/>
      <c r="C34" s="2"/>
      <c r="D34" s="2"/>
      <c r="E34" s="57"/>
      <c r="F34" s="53"/>
    </row>
    <row r="35" spans="2:6" x14ac:dyDescent="0.2">
      <c r="B35" s="2"/>
      <c r="C35" s="2"/>
      <c r="D35" s="2"/>
      <c r="E35" s="57"/>
      <c r="F35" s="53"/>
    </row>
    <row r="36" spans="2:6" x14ac:dyDescent="0.2">
      <c r="B36" s="2"/>
      <c r="C36" s="2"/>
      <c r="D36" s="2"/>
      <c r="E36" s="28"/>
      <c r="F36" s="53"/>
    </row>
    <row r="37" spans="2:6" x14ac:dyDescent="0.2">
      <c r="B37" s="2"/>
      <c r="C37" s="2"/>
      <c r="D37" s="2"/>
      <c r="E37" s="28"/>
      <c r="F37" s="53"/>
    </row>
    <row r="38" spans="2:6" x14ac:dyDescent="0.2">
      <c r="B38" s="2"/>
      <c r="C38" s="2"/>
      <c r="D38" s="2"/>
      <c r="E38" s="28"/>
      <c r="F38" s="53"/>
    </row>
    <row r="39" spans="2:6" x14ac:dyDescent="0.2">
      <c r="B39" s="2"/>
      <c r="C39" s="2"/>
      <c r="D39" s="2"/>
      <c r="E39" s="28"/>
      <c r="F39" s="53"/>
    </row>
    <row r="40" spans="2:6" x14ac:dyDescent="0.2">
      <c r="B40" s="2"/>
      <c r="C40" s="2"/>
      <c r="D40" s="2"/>
      <c r="E40" s="28"/>
      <c r="F40" s="53"/>
    </row>
    <row r="41" spans="2:6" x14ac:dyDescent="0.2">
      <c r="B41" s="2"/>
      <c r="C41" s="2"/>
      <c r="D41" s="2"/>
      <c r="E41" s="28"/>
      <c r="F41" s="53"/>
    </row>
    <row r="42" spans="2:6" x14ac:dyDescent="0.2">
      <c r="B42" s="2"/>
      <c r="C42" s="2"/>
      <c r="D42" s="2"/>
      <c r="E42" s="28"/>
      <c r="F42" s="53"/>
    </row>
    <row r="43" spans="2:6" x14ac:dyDescent="0.2">
      <c r="B43" s="2"/>
      <c r="C43" s="2"/>
      <c r="D43" s="2"/>
      <c r="E43" s="28"/>
      <c r="F43" s="53"/>
    </row>
    <row r="44" spans="2:6" x14ac:dyDescent="0.2">
      <c r="B44" s="2"/>
      <c r="C44" s="2"/>
      <c r="D44" s="2"/>
      <c r="E44" s="28"/>
      <c r="F44" s="53"/>
    </row>
    <row r="45" spans="2:6" x14ac:dyDescent="0.2">
      <c r="B45" s="2"/>
      <c r="C45" s="2"/>
      <c r="D45" s="2"/>
      <c r="E45" s="28"/>
      <c r="F45" s="53"/>
    </row>
    <row r="46" spans="2:6" x14ac:dyDescent="0.2">
      <c r="B46" s="2"/>
      <c r="C46" s="2"/>
      <c r="D46" s="2"/>
      <c r="E46" s="28"/>
      <c r="F46" s="53"/>
    </row>
    <row r="47" spans="2:6" x14ac:dyDescent="0.2">
      <c r="B47" s="2"/>
      <c r="C47" s="2"/>
      <c r="D47" s="2"/>
      <c r="E47" s="28"/>
      <c r="F47" s="53"/>
    </row>
    <row r="48" spans="2:6" x14ac:dyDescent="0.2">
      <c r="B48" s="2"/>
      <c r="C48" s="2"/>
      <c r="D48" s="2"/>
      <c r="E48" s="28"/>
      <c r="F48" s="53"/>
    </row>
    <row r="49" spans="2:6" x14ac:dyDescent="0.2">
      <c r="B49" s="2"/>
      <c r="C49" s="2"/>
      <c r="D49" s="2"/>
      <c r="E49" s="28"/>
      <c r="F49" s="53"/>
    </row>
    <row r="50" spans="2:6" x14ac:dyDescent="0.2">
      <c r="B50" s="2"/>
      <c r="C50" s="2"/>
      <c r="D50" s="2"/>
      <c r="E50" s="28"/>
      <c r="F50" s="53"/>
    </row>
    <row r="51" spans="2:6" x14ac:dyDescent="0.2">
      <c r="B51" s="2"/>
      <c r="C51" s="2"/>
      <c r="D51" s="2"/>
      <c r="E51" s="28"/>
      <c r="F51" s="53"/>
    </row>
    <row r="52" spans="2:6" x14ac:dyDescent="0.2">
      <c r="B52" s="2"/>
      <c r="C52" s="2"/>
      <c r="D52" s="2"/>
      <c r="E52" s="28"/>
      <c r="F52" s="53"/>
    </row>
    <row r="53" spans="2:6" x14ac:dyDescent="0.2">
      <c r="B53" s="2"/>
      <c r="C53" s="2"/>
      <c r="D53" s="2"/>
      <c r="E53" s="28"/>
      <c r="F53" s="53"/>
    </row>
    <row r="54" spans="2:6" x14ac:dyDescent="0.2">
      <c r="B54" s="2"/>
      <c r="C54" s="2"/>
      <c r="D54" s="2"/>
      <c r="E54" s="28"/>
      <c r="F54" s="53"/>
    </row>
    <row r="55" spans="2:6" x14ac:dyDescent="0.2">
      <c r="B55" s="2"/>
      <c r="C55" s="2"/>
      <c r="D55" s="2"/>
      <c r="E55" s="28"/>
      <c r="F55" s="53"/>
    </row>
    <row r="56" spans="2:6" x14ac:dyDescent="0.2">
      <c r="B56" s="2"/>
      <c r="C56" s="2"/>
      <c r="D56" s="2"/>
      <c r="E56" s="28"/>
      <c r="F56" s="53"/>
    </row>
    <row r="57" spans="2:6" x14ac:dyDescent="0.2">
      <c r="B57" s="2"/>
      <c r="C57" s="2"/>
      <c r="D57" s="2"/>
      <c r="E57" s="28"/>
      <c r="F57" s="53"/>
    </row>
    <row r="58" spans="2:6" x14ac:dyDescent="0.2">
      <c r="B58" s="2"/>
      <c r="C58" s="2"/>
      <c r="D58" s="2"/>
      <c r="E58" s="28"/>
      <c r="F58" s="53"/>
    </row>
    <row r="59" spans="2:6" x14ac:dyDescent="0.2">
      <c r="B59" s="2"/>
      <c r="C59" s="2"/>
      <c r="D59" s="2"/>
      <c r="E59" s="28"/>
      <c r="F59" s="53"/>
    </row>
    <row r="60" spans="2:6" x14ac:dyDescent="0.2">
      <c r="B60" s="2"/>
      <c r="C60" s="2"/>
      <c r="D60" s="2"/>
      <c r="E60" s="28"/>
      <c r="F60" s="53"/>
    </row>
    <row r="61" spans="2:6" x14ac:dyDescent="0.2">
      <c r="B61" s="2"/>
      <c r="C61" s="2"/>
      <c r="D61" s="2"/>
      <c r="E61" s="28"/>
      <c r="F61" s="53"/>
    </row>
    <row r="62" spans="2:6" x14ac:dyDescent="0.2">
      <c r="B62" s="2"/>
      <c r="C62" s="2"/>
      <c r="D62" s="2"/>
      <c r="E62" s="28"/>
      <c r="F62" s="53"/>
    </row>
    <row r="63" spans="2:6" x14ac:dyDescent="0.2">
      <c r="B63" s="2"/>
      <c r="C63" s="2"/>
      <c r="D63" s="2"/>
      <c r="E63" s="28"/>
      <c r="F63" s="53"/>
    </row>
    <row r="64" spans="2:6" x14ac:dyDescent="0.2">
      <c r="B64" s="2"/>
      <c r="C64" s="2"/>
      <c r="D64" s="2"/>
      <c r="E64" s="28"/>
      <c r="F64" s="53"/>
    </row>
    <row r="65" spans="2:6" x14ac:dyDescent="0.2">
      <c r="B65" s="2"/>
      <c r="C65" s="2"/>
      <c r="D65" s="2"/>
      <c r="E65" s="28"/>
      <c r="F65" s="53"/>
    </row>
    <row r="66" spans="2:6" x14ac:dyDescent="0.2">
      <c r="B66" s="2"/>
      <c r="C66" s="2"/>
      <c r="D66" s="2"/>
      <c r="E66" s="28"/>
      <c r="F66" s="53"/>
    </row>
    <row r="67" spans="2:6" x14ac:dyDescent="0.2">
      <c r="B67" s="2"/>
      <c r="C67" s="2"/>
      <c r="D67" s="2"/>
      <c r="E67" s="28"/>
      <c r="F67" s="53"/>
    </row>
    <row r="68" spans="2:6" x14ac:dyDescent="0.2">
      <c r="B68" s="2"/>
      <c r="C68" s="2"/>
      <c r="D68" s="2"/>
      <c r="E68" s="28"/>
      <c r="F68" s="53"/>
    </row>
    <row r="69" spans="2:6" x14ac:dyDescent="0.2">
      <c r="B69" s="2"/>
      <c r="C69" s="2"/>
      <c r="D69" s="2"/>
      <c r="E69" s="28"/>
      <c r="F69" s="53"/>
    </row>
    <row r="70" spans="2:6" x14ac:dyDescent="0.2">
      <c r="B70" s="2"/>
      <c r="C70" s="2"/>
      <c r="D70" s="2"/>
      <c r="E70" s="28"/>
      <c r="F70" s="53"/>
    </row>
    <row r="71" spans="2:6" x14ac:dyDescent="0.2">
      <c r="B71" s="2"/>
      <c r="C71" s="2"/>
      <c r="D71" s="2"/>
      <c r="E71" s="28"/>
      <c r="F71" s="53"/>
    </row>
    <row r="72" spans="2:6" x14ac:dyDescent="0.2">
      <c r="B72" s="2"/>
      <c r="C72" s="2"/>
      <c r="D72" s="2"/>
      <c r="E72" s="28"/>
      <c r="F72" s="53"/>
    </row>
    <row r="73" spans="2:6" x14ac:dyDescent="0.2">
      <c r="B73" s="2"/>
      <c r="C73" s="2"/>
      <c r="D73" s="2"/>
      <c r="E73" s="28"/>
      <c r="F73" s="53"/>
    </row>
    <row r="74" spans="2:6" x14ac:dyDescent="0.2">
      <c r="B74" s="2"/>
      <c r="C74" s="2"/>
      <c r="D74" s="2"/>
      <c r="E74" s="28"/>
      <c r="F74" s="53"/>
    </row>
    <row r="75" spans="2:6" x14ac:dyDescent="0.2">
      <c r="B75" s="2"/>
      <c r="C75" s="2"/>
      <c r="D75" s="2"/>
      <c r="E75" s="28"/>
      <c r="F75" s="53"/>
    </row>
    <row r="76" spans="2:6" x14ac:dyDescent="0.2">
      <c r="B76" s="2"/>
      <c r="C76" s="2"/>
      <c r="D76" s="2"/>
      <c r="E76" s="28"/>
      <c r="F76" s="53"/>
    </row>
    <row r="77" spans="2:6" x14ac:dyDescent="0.2">
      <c r="B77" s="2"/>
      <c r="C77" s="2"/>
      <c r="D77" s="2"/>
      <c r="E77" s="28"/>
      <c r="F77" s="53"/>
    </row>
    <row r="78" spans="2:6" x14ac:dyDescent="0.2">
      <c r="B78" s="2"/>
      <c r="C78" s="2"/>
      <c r="D78" s="2"/>
      <c r="E78" s="28"/>
      <c r="F78" s="53"/>
    </row>
    <row r="79" spans="2:6" x14ac:dyDescent="0.2">
      <c r="B79" s="2"/>
      <c r="C79" s="2"/>
      <c r="D79" s="2"/>
      <c r="E79" s="28"/>
      <c r="F79" s="53"/>
    </row>
    <row r="80" spans="2:6" x14ac:dyDescent="0.2">
      <c r="B80" s="2"/>
      <c r="C80" s="2"/>
      <c r="D80" s="2"/>
      <c r="E80" s="28"/>
      <c r="F80" s="53"/>
    </row>
    <row r="81" spans="2:6" x14ac:dyDescent="0.2">
      <c r="B81" s="2"/>
      <c r="C81" s="2"/>
      <c r="D81" s="2"/>
      <c r="E81" s="28"/>
      <c r="F81" s="53"/>
    </row>
    <row r="82" spans="2:6" x14ac:dyDescent="0.2">
      <c r="B82" s="2"/>
      <c r="C82" s="2"/>
      <c r="D82" s="2"/>
      <c r="E82" s="28"/>
      <c r="F82" s="53"/>
    </row>
    <row r="83" spans="2:6" x14ac:dyDescent="0.2">
      <c r="B83" s="2"/>
      <c r="C83" s="2"/>
      <c r="D83" s="2"/>
      <c r="E83" s="28"/>
      <c r="F83" s="53"/>
    </row>
    <row r="84" spans="2:6" x14ac:dyDescent="0.2">
      <c r="B84" s="2"/>
      <c r="C84" s="2"/>
      <c r="D84" s="2"/>
      <c r="E84" s="28"/>
      <c r="F84" s="53"/>
    </row>
    <row r="85" spans="2:6" x14ac:dyDescent="0.2">
      <c r="B85" s="2"/>
      <c r="C85" s="2"/>
      <c r="D85" s="2"/>
      <c r="E85" s="28"/>
      <c r="F85" s="53"/>
    </row>
    <row r="86" spans="2:6" x14ac:dyDescent="0.2">
      <c r="B86" s="2"/>
      <c r="C86" s="2"/>
      <c r="D86" s="2"/>
      <c r="E86" s="28"/>
      <c r="F86" s="53"/>
    </row>
    <row r="87" spans="2:6" x14ac:dyDescent="0.2">
      <c r="B87" s="2"/>
      <c r="C87" s="2"/>
      <c r="D87" s="2"/>
      <c r="E87" s="28"/>
      <c r="F87" s="53"/>
    </row>
    <row r="88" spans="2:6" x14ac:dyDescent="0.2">
      <c r="B88" s="2"/>
      <c r="C88" s="2"/>
      <c r="D88" s="2"/>
      <c r="E88" s="28"/>
      <c r="F88" s="53"/>
    </row>
    <row r="89" spans="2:6" x14ac:dyDescent="0.2">
      <c r="B89" s="2"/>
      <c r="C89" s="2"/>
      <c r="D89" s="2"/>
      <c r="E89" s="28"/>
      <c r="F89" s="53"/>
    </row>
    <row r="90" spans="2:6" x14ac:dyDescent="0.2">
      <c r="B90" s="2"/>
      <c r="C90" s="2"/>
      <c r="D90" s="2"/>
      <c r="E90" s="28"/>
      <c r="F90" s="53"/>
    </row>
    <row r="91" spans="2:6" x14ac:dyDescent="0.2">
      <c r="B91" s="2"/>
      <c r="C91" s="2"/>
      <c r="D91" s="2"/>
      <c r="E91" s="28"/>
      <c r="F91" s="53"/>
    </row>
    <row r="92" spans="2:6" x14ac:dyDescent="0.2">
      <c r="B92" s="2"/>
      <c r="C92" s="2"/>
      <c r="D92" s="2"/>
      <c r="E92" s="28"/>
      <c r="F92" s="53"/>
    </row>
    <row r="93" spans="2:6" x14ac:dyDescent="0.2">
      <c r="B93" s="2"/>
      <c r="C93" s="2"/>
      <c r="D93" s="2"/>
      <c r="E93" s="28"/>
      <c r="F93" s="53"/>
    </row>
    <row r="94" spans="2:6" x14ac:dyDescent="0.2">
      <c r="B94" s="2"/>
      <c r="C94" s="2"/>
      <c r="D94" s="2"/>
      <c r="E94" s="28"/>
      <c r="F94" s="53"/>
    </row>
    <row r="95" spans="2:6" x14ac:dyDescent="0.2">
      <c r="B95" s="2"/>
      <c r="C95" s="2"/>
      <c r="D95" s="2"/>
      <c r="E95" s="28"/>
      <c r="F95" s="53"/>
    </row>
    <row r="96" spans="2:6" x14ac:dyDescent="0.2">
      <c r="B96" s="2"/>
      <c r="C96" s="2"/>
      <c r="D96" s="2"/>
      <c r="E96" s="28"/>
      <c r="F96" s="53"/>
    </row>
    <row r="97" spans="2:6" x14ac:dyDescent="0.2">
      <c r="B97" s="2"/>
      <c r="C97" s="2"/>
      <c r="D97" s="2"/>
      <c r="E97" s="28"/>
      <c r="F97" s="53"/>
    </row>
    <row r="98" spans="2:6" x14ac:dyDescent="0.2">
      <c r="B98" s="2"/>
      <c r="C98" s="2"/>
      <c r="D98" s="2"/>
      <c r="E98" s="28"/>
      <c r="F98" s="53"/>
    </row>
    <row r="99" spans="2:6" x14ac:dyDescent="0.2">
      <c r="B99" s="2"/>
      <c r="C99" s="2"/>
      <c r="D99" s="2"/>
      <c r="E99" s="28"/>
      <c r="F99" s="53"/>
    </row>
    <row r="100" spans="2:6" x14ac:dyDescent="0.2">
      <c r="B100" s="2"/>
      <c r="C100" s="2"/>
      <c r="D100" s="2"/>
      <c r="E100" s="28"/>
      <c r="F100" s="53"/>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563C7-57EE-4B71-B980-F29442FB00AD}">
  <sheetPr>
    <tabColor theme="6"/>
  </sheetPr>
  <dimension ref="A1:T100"/>
  <sheetViews>
    <sheetView showGridLines="0" workbookViewId="0">
      <selection activeCell="C3" sqref="C3"/>
    </sheetView>
  </sheetViews>
  <sheetFormatPr defaultRowHeight="10.199999999999999" x14ac:dyDescent="0.2"/>
  <cols>
    <col min="1" max="1" width="9.28515625" customWidth="1"/>
    <col min="2" max="2" width="8.140625" hidden="1" customWidth="1"/>
    <col min="3" max="3" width="12.85546875" customWidth="1"/>
    <col min="4" max="4" width="17" customWidth="1"/>
    <col min="5" max="5" width="18.140625" customWidth="1"/>
  </cols>
  <sheetData>
    <row r="1" spans="1:20" x14ac:dyDescent="0.2">
      <c r="A1" s="10" t="s">
        <v>37</v>
      </c>
      <c r="B1" s="10"/>
    </row>
    <row r="2" spans="1:20" ht="17.399999999999999" thickBot="1" x14ac:dyDescent="0.35">
      <c r="C2" s="1"/>
      <c r="D2" s="13" t="s">
        <v>65</v>
      </c>
      <c r="E2" s="1"/>
      <c r="F2" s="1"/>
      <c r="G2" s="1"/>
      <c r="H2" s="1"/>
      <c r="I2" s="1"/>
      <c r="J2" s="1"/>
      <c r="K2" s="1"/>
      <c r="L2" s="1"/>
      <c r="M2" s="1"/>
      <c r="N2" s="1"/>
      <c r="O2" s="1"/>
      <c r="P2" s="1"/>
      <c r="Q2" s="1"/>
      <c r="R2" s="1"/>
      <c r="S2" s="1"/>
      <c r="T2" s="1"/>
    </row>
    <row r="3" spans="1:20" ht="10.8" thickTop="1" x14ac:dyDescent="0.2">
      <c r="C3" s="4" t="s">
        <v>89</v>
      </c>
      <c r="D3" s="5"/>
      <c r="E3" s="5"/>
      <c r="F3" s="5"/>
      <c r="G3" s="5"/>
      <c r="H3" s="5"/>
      <c r="I3" s="5"/>
      <c r="J3" s="5"/>
      <c r="K3" s="5"/>
      <c r="L3" s="5"/>
      <c r="M3" s="5"/>
    </row>
    <row r="4" spans="1:20" x14ac:dyDescent="0.2">
      <c r="C4" s="4"/>
      <c r="D4" s="5"/>
      <c r="E4" s="5"/>
      <c r="F4" s="5"/>
      <c r="G4" s="5"/>
      <c r="H4" s="5"/>
      <c r="I4" s="5"/>
      <c r="J4" s="5"/>
      <c r="K4" s="5"/>
      <c r="L4" s="5"/>
      <c r="M4" s="5"/>
    </row>
    <row r="5" spans="1:20" x14ac:dyDescent="0.2">
      <c r="C5" s="4"/>
      <c r="D5" s="5"/>
      <c r="E5" s="5"/>
      <c r="F5" s="5"/>
      <c r="G5" s="5"/>
      <c r="H5" s="5"/>
      <c r="I5" s="5"/>
      <c r="J5" s="5"/>
      <c r="K5" s="5"/>
      <c r="L5" s="5"/>
      <c r="M5" s="5"/>
    </row>
    <row r="6" spans="1:20" x14ac:dyDescent="0.2">
      <c r="C6" s="4"/>
      <c r="D6" s="5"/>
      <c r="E6" s="5"/>
      <c r="F6" s="5"/>
      <c r="G6" s="5"/>
      <c r="H6" s="5"/>
      <c r="I6" s="5"/>
      <c r="J6" s="5"/>
      <c r="K6" s="5"/>
      <c r="L6" s="5"/>
      <c r="M6" s="5"/>
    </row>
    <row r="7" spans="1:20" x14ac:dyDescent="0.2">
      <c r="C7" s="4"/>
      <c r="D7" s="5"/>
      <c r="E7" s="5"/>
      <c r="F7" s="5"/>
      <c r="G7" s="5"/>
      <c r="H7" s="5"/>
      <c r="I7" s="5"/>
      <c r="J7" s="5"/>
      <c r="K7" s="5"/>
      <c r="L7" s="5"/>
      <c r="M7" s="5"/>
    </row>
    <row r="8" spans="1:20" x14ac:dyDescent="0.2">
      <c r="C8" s="4"/>
      <c r="D8" s="5"/>
      <c r="E8" s="5"/>
      <c r="F8" s="5"/>
      <c r="G8" s="5"/>
      <c r="H8" s="5"/>
      <c r="I8" s="5"/>
      <c r="J8" s="5"/>
      <c r="K8" s="5"/>
      <c r="L8" s="5"/>
      <c r="M8" s="5"/>
    </row>
    <row r="9" spans="1:20" x14ac:dyDescent="0.2">
      <c r="C9" s="4"/>
      <c r="D9" s="5"/>
      <c r="E9" s="5"/>
      <c r="F9" s="5"/>
      <c r="G9" s="5"/>
      <c r="H9" s="5"/>
      <c r="I9" s="5"/>
      <c r="J9" s="5"/>
      <c r="K9" s="5"/>
      <c r="L9" s="5"/>
      <c r="M9" s="5"/>
    </row>
    <row r="10" spans="1:20" ht="12" customHeight="1" thickBot="1" x14ac:dyDescent="0.25">
      <c r="C10" s="61" t="s">
        <v>58</v>
      </c>
      <c r="D10" s="64" t="s">
        <v>59</v>
      </c>
      <c r="E10" s="64" t="s">
        <v>44</v>
      </c>
      <c r="F10" s="61" t="s">
        <v>40</v>
      </c>
      <c r="G10" s="63" t="s">
        <v>66</v>
      </c>
      <c r="H10" s="63"/>
      <c r="I10" s="63"/>
      <c r="J10" s="63"/>
      <c r="K10" s="63"/>
      <c r="L10" s="63"/>
    </row>
    <row r="11" spans="1:20" ht="10.8" thickBot="1" x14ac:dyDescent="0.25">
      <c r="C11" s="62"/>
      <c r="D11" s="63"/>
      <c r="E11" s="63"/>
      <c r="F11" s="62"/>
      <c r="G11" s="3">
        <v>2025</v>
      </c>
      <c r="H11" s="3">
        <v>2030</v>
      </c>
      <c r="I11" s="3">
        <v>2035</v>
      </c>
      <c r="J11" s="3">
        <v>2040</v>
      </c>
      <c r="K11" s="3">
        <v>2045</v>
      </c>
      <c r="L11" s="3">
        <v>2050</v>
      </c>
    </row>
    <row r="12" spans="1:20" ht="11.25" customHeight="1" x14ac:dyDescent="0.2">
      <c r="B12" s="22" t="str">
        <f>F12&amp;C12&amp;D12</f>
        <v>County 1Wind100</v>
      </c>
      <c r="C12" s="2" t="s">
        <v>60</v>
      </c>
      <c r="D12" s="19">
        <v>100</v>
      </c>
      <c r="E12" s="54" t="s">
        <v>61</v>
      </c>
      <c r="F12" s="2" t="s">
        <v>45</v>
      </c>
      <c r="G12" s="26">
        <v>1E-3</v>
      </c>
      <c r="H12" s="26">
        <f>G12*1.15</f>
        <v>1.15E-3</v>
      </c>
      <c r="I12" s="26">
        <f t="shared" ref="I12:L12" si="0">H12*1.15</f>
        <v>1.3224999999999999E-3</v>
      </c>
      <c r="J12" s="26">
        <f t="shared" si="0"/>
        <v>1.5208749999999997E-3</v>
      </c>
      <c r="K12" s="26">
        <f t="shared" si="0"/>
        <v>1.7490062499999994E-3</v>
      </c>
      <c r="L12" s="26">
        <f t="shared" si="0"/>
        <v>2.0113571874999991E-3</v>
      </c>
    </row>
    <row r="13" spans="1:20" x14ac:dyDescent="0.2">
      <c r="B13" s="22" t="str">
        <f t="shared" ref="B13:B31" si="1">F13&amp;C13&amp;D13</f>
        <v>County 1Wind90</v>
      </c>
      <c r="C13" s="2" t="s">
        <v>60</v>
      </c>
      <c r="D13" s="19">
        <v>90</v>
      </c>
      <c r="E13" s="54" t="s">
        <v>61</v>
      </c>
      <c r="F13" s="2" t="s">
        <v>45</v>
      </c>
      <c r="G13" s="26">
        <v>3.0000000000000001E-3</v>
      </c>
      <c r="H13" s="26">
        <f t="shared" ref="H13:L13" si="2">G13*1.15</f>
        <v>3.4499999999999999E-3</v>
      </c>
      <c r="I13" s="26">
        <f t="shared" si="2"/>
        <v>3.9674999999999997E-3</v>
      </c>
      <c r="J13" s="26">
        <f t="shared" si="2"/>
        <v>4.562624999999999E-3</v>
      </c>
      <c r="K13" s="26">
        <f t="shared" si="2"/>
        <v>5.2470187499999987E-3</v>
      </c>
      <c r="L13" s="26">
        <f t="shared" si="2"/>
        <v>6.0340715624999982E-3</v>
      </c>
    </row>
    <row r="14" spans="1:20" x14ac:dyDescent="0.2">
      <c r="B14" s="22" t="str">
        <f t="shared" si="1"/>
        <v>County 1Wind80</v>
      </c>
      <c r="C14" s="2" t="s">
        <v>60</v>
      </c>
      <c r="D14" s="19">
        <v>80</v>
      </c>
      <c r="E14" s="54" t="s">
        <v>61</v>
      </c>
      <c r="F14" s="2" t="s">
        <v>45</v>
      </c>
      <c r="G14" s="26">
        <v>8.0000000000000002E-3</v>
      </c>
      <c r="H14" s="26">
        <f t="shared" ref="H14:L14" si="3">G14*1.15</f>
        <v>9.1999999999999998E-3</v>
      </c>
      <c r="I14" s="26">
        <f t="shared" si="3"/>
        <v>1.0579999999999999E-2</v>
      </c>
      <c r="J14" s="26">
        <f t="shared" si="3"/>
        <v>1.2166999999999997E-2</v>
      </c>
      <c r="K14" s="26">
        <f t="shared" si="3"/>
        <v>1.3992049999999995E-2</v>
      </c>
      <c r="L14" s="26">
        <f t="shared" si="3"/>
        <v>1.6090857499999993E-2</v>
      </c>
    </row>
    <row r="15" spans="1:20" x14ac:dyDescent="0.2">
      <c r="B15" s="22" t="str">
        <f t="shared" si="1"/>
        <v>County 1Wind70</v>
      </c>
      <c r="C15" s="2" t="s">
        <v>60</v>
      </c>
      <c r="D15" s="19">
        <v>70</v>
      </c>
      <c r="E15" s="54" t="s">
        <v>61</v>
      </c>
      <c r="F15" s="2" t="s">
        <v>45</v>
      </c>
      <c r="G15" s="26">
        <v>0.03</v>
      </c>
      <c r="H15" s="26">
        <f t="shared" ref="H15:L15" si="4">G15*1.15</f>
        <v>3.4499999999999996E-2</v>
      </c>
      <c r="I15" s="26">
        <f t="shared" si="4"/>
        <v>3.9674999999999995E-2</v>
      </c>
      <c r="J15" s="26">
        <f t="shared" si="4"/>
        <v>4.5626249999999993E-2</v>
      </c>
      <c r="K15" s="26">
        <f t="shared" si="4"/>
        <v>5.2470187499999987E-2</v>
      </c>
      <c r="L15" s="26">
        <f t="shared" si="4"/>
        <v>6.0340715624999978E-2</v>
      </c>
    </row>
    <row r="16" spans="1:20" x14ac:dyDescent="0.2">
      <c r="B16" s="22" t="str">
        <f t="shared" si="1"/>
        <v>County 1Wind60</v>
      </c>
      <c r="C16" s="2" t="s">
        <v>60</v>
      </c>
      <c r="D16" s="19">
        <v>60</v>
      </c>
      <c r="E16" s="54" t="s">
        <v>61</v>
      </c>
      <c r="F16" s="2" t="s">
        <v>45</v>
      </c>
      <c r="G16" s="26">
        <v>0.08</v>
      </c>
      <c r="H16" s="26">
        <f t="shared" ref="H16:L16" si="5">G16*1.15</f>
        <v>9.1999999999999998E-2</v>
      </c>
      <c r="I16" s="26">
        <f t="shared" si="5"/>
        <v>0.10579999999999999</v>
      </c>
      <c r="J16" s="26">
        <f t="shared" si="5"/>
        <v>0.12166999999999999</v>
      </c>
      <c r="K16" s="26">
        <f t="shared" si="5"/>
        <v>0.13992049999999998</v>
      </c>
      <c r="L16" s="26">
        <f t="shared" si="5"/>
        <v>0.16090857499999997</v>
      </c>
    </row>
    <row r="17" spans="2:12" ht="11.25" customHeight="1" x14ac:dyDescent="0.2">
      <c r="B17" s="22" t="str">
        <f t="shared" si="1"/>
        <v>County 2Wind100</v>
      </c>
      <c r="C17" s="2" t="s">
        <v>60</v>
      </c>
      <c r="D17" s="19">
        <v>100</v>
      </c>
      <c r="E17" s="54" t="s">
        <v>61</v>
      </c>
      <c r="F17" s="2" t="s">
        <v>56</v>
      </c>
      <c r="G17" s="26">
        <f>G12*0.5</f>
        <v>5.0000000000000001E-4</v>
      </c>
      <c r="H17" s="26">
        <f>G17*1.15</f>
        <v>5.7499999999999999E-4</v>
      </c>
      <c r="I17" s="26">
        <f t="shared" ref="I17:L17" si="6">H17*1.15</f>
        <v>6.6124999999999995E-4</v>
      </c>
      <c r="J17" s="26">
        <f t="shared" si="6"/>
        <v>7.6043749999999983E-4</v>
      </c>
      <c r="K17" s="26">
        <f t="shared" si="6"/>
        <v>8.7450312499999972E-4</v>
      </c>
      <c r="L17" s="26">
        <f t="shared" si="6"/>
        <v>1.0056785937499996E-3</v>
      </c>
    </row>
    <row r="18" spans="2:12" x14ac:dyDescent="0.2">
      <c r="B18" s="22" t="str">
        <f t="shared" si="1"/>
        <v>County 2Wind90</v>
      </c>
      <c r="C18" s="2" t="s">
        <v>60</v>
      </c>
      <c r="D18" s="19">
        <v>90</v>
      </c>
      <c r="E18" s="54" t="s">
        <v>61</v>
      </c>
      <c r="F18" s="2" t="s">
        <v>56</v>
      </c>
      <c r="G18" s="26">
        <f t="shared" ref="G18:G21" si="7">G13*0.5</f>
        <v>1.5E-3</v>
      </c>
      <c r="H18" s="26">
        <f t="shared" ref="H18:L21" si="8">G18*1.15</f>
        <v>1.725E-3</v>
      </c>
      <c r="I18" s="26">
        <f t="shared" si="8"/>
        <v>1.9837499999999998E-3</v>
      </c>
      <c r="J18" s="26">
        <f t="shared" si="8"/>
        <v>2.2813124999999995E-3</v>
      </c>
      <c r="K18" s="26">
        <f t="shared" si="8"/>
        <v>2.6235093749999994E-3</v>
      </c>
      <c r="L18" s="26">
        <f t="shared" si="8"/>
        <v>3.0170357812499991E-3</v>
      </c>
    </row>
    <row r="19" spans="2:12" x14ac:dyDescent="0.2">
      <c r="B19" s="22" t="str">
        <f t="shared" si="1"/>
        <v>County 2Wind80</v>
      </c>
      <c r="C19" s="2" t="s">
        <v>60</v>
      </c>
      <c r="D19" s="19">
        <v>80</v>
      </c>
      <c r="E19" s="54" t="s">
        <v>61</v>
      </c>
      <c r="F19" s="2" t="s">
        <v>56</v>
      </c>
      <c r="G19" s="26">
        <f t="shared" si="7"/>
        <v>4.0000000000000001E-3</v>
      </c>
      <c r="H19" s="26">
        <f t="shared" si="8"/>
        <v>4.5999999999999999E-3</v>
      </c>
      <c r="I19" s="26">
        <f t="shared" si="8"/>
        <v>5.2899999999999996E-3</v>
      </c>
      <c r="J19" s="26">
        <f t="shared" si="8"/>
        <v>6.0834999999999986E-3</v>
      </c>
      <c r="K19" s="26">
        <f t="shared" si="8"/>
        <v>6.9960249999999977E-3</v>
      </c>
      <c r="L19" s="26">
        <f t="shared" si="8"/>
        <v>8.0454287499999964E-3</v>
      </c>
    </row>
    <row r="20" spans="2:12" x14ac:dyDescent="0.2">
      <c r="B20" s="22" t="str">
        <f t="shared" si="1"/>
        <v>County 2Wind70</v>
      </c>
      <c r="C20" s="2" t="s">
        <v>60</v>
      </c>
      <c r="D20" s="19">
        <v>70</v>
      </c>
      <c r="E20" s="54" t="s">
        <v>61</v>
      </c>
      <c r="F20" s="2" t="s">
        <v>56</v>
      </c>
      <c r="G20" s="26">
        <f t="shared" si="7"/>
        <v>1.4999999999999999E-2</v>
      </c>
      <c r="H20" s="26">
        <f t="shared" si="8"/>
        <v>1.7249999999999998E-2</v>
      </c>
      <c r="I20" s="26">
        <f t="shared" si="8"/>
        <v>1.9837499999999997E-2</v>
      </c>
      <c r="J20" s="26">
        <f t="shared" si="8"/>
        <v>2.2813124999999997E-2</v>
      </c>
      <c r="K20" s="26">
        <f t="shared" si="8"/>
        <v>2.6235093749999994E-2</v>
      </c>
      <c r="L20" s="26">
        <f t="shared" si="8"/>
        <v>3.0170357812499989E-2</v>
      </c>
    </row>
    <row r="21" spans="2:12" x14ac:dyDescent="0.2">
      <c r="B21" s="22" t="str">
        <f t="shared" si="1"/>
        <v>County 2Wind60</v>
      </c>
      <c r="C21" s="2" t="s">
        <v>60</v>
      </c>
      <c r="D21" s="19">
        <v>60</v>
      </c>
      <c r="E21" s="54" t="s">
        <v>61</v>
      </c>
      <c r="F21" s="2" t="s">
        <v>56</v>
      </c>
      <c r="G21" s="26">
        <f t="shared" si="7"/>
        <v>0.04</v>
      </c>
      <c r="H21" s="26">
        <f t="shared" si="8"/>
        <v>4.5999999999999999E-2</v>
      </c>
      <c r="I21" s="26">
        <f t="shared" si="8"/>
        <v>5.2899999999999996E-2</v>
      </c>
      <c r="J21" s="26">
        <f t="shared" si="8"/>
        <v>6.0834999999999993E-2</v>
      </c>
      <c r="K21" s="26">
        <f t="shared" si="8"/>
        <v>6.9960249999999988E-2</v>
      </c>
      <c r="L21" s="26">
        <f t="shared" si="8"/>
        <v>8.0454287499999985E-2</v>
      </c>
    </row>
    <row r="22" spans="2:12" ht="11.25" customHeight="1" x14ac:dyDescent="0.2">
      <c r="B22" s="22" t="str">
        <f t="shared" si="1"/>
        <v>County 1Snow/Ice2.5</v>
      </c>
      <c r="C22" s="2" t="s">
        <v>62</v>
      </c>
      <c r="D22" s="28">
        <v>2.5</v>
      </c>
      <c r="E22" s="54" t="s">
        <v>64</v>
      </c>
      <c r="F22" s="2" t="s">
        <v>45</v>
      </c>
      <c r="G22" s="26">
        <v>0.01</v>
      </c>
      <c r="H22" s="26">
        <f>G22*1.15</f>
        <v>1.15E-2</v>
      </c>
      <c r="I22" s="26">
        <f t="shared" ref="I22:L22" si="9">H22*1.15</f>
        <v>1.3224999999999999E-2</v>
      </c>
      <c r="J22" s="26">
        <f t="shared" si="9"/>
        <v>1.5208749999999998E-2</v>
      </c>
      <c r="K22" s="26">
        <f t="shared" si="9"/>
        <v>1.7490062499999997E-2</v>
      </c>
      <c r="L22" s="26">
        <f t="shared" si="9"/>
        <v>2.0113571874999996E-2</v>
      </c>
    </row>
    <row r="23" spans="2:12" ht="20.399999999999999" x14ac:dyDescent="0.2">
      <c r="B23" s="22" t="str">
        <f t="shared" si="1"/>
        <v>County 1Snow/Ice2</v>
      </c>
      <c r="C23" s="2" t="s">
        <v>62</v>
      </c>
      <c r="D23" s="28">
        <v>2</v>
      </c>
      <c r="E23" s="54" t="s">
        <v>64</v>
      </c>
      <c r="F23" s="2" t="s">
        <v>45</v>
      </c>
      <c r="G23" s="26">
        <v>0.02</v>
      </c>
      <c r="H23" s="26">
        <f t="shared" ref="H23:L23" si="10">G23*1.15</f>
        <v>2.3E-2</v>
      </c>
      <c r="I23" s="26">
        <f t="shared" si="10"/>
        <v>2.6449999999999998E-2</v>
      </c>
      <c r="J23" s="26">
        <f t="shared" si="10"/>
        <v>3.0417499999999997E-2</v>
      </c>
      <c r="K23" s="26">
        <f t="shared" si="10"/>
        <v>3.4980124999999994E-2</v>
      </c>
      <c r="L23" s="26">
        <f t="shared" si="10"/>
        <v>4.0227143749999993E-2</v>
      </c>
    </row>
    <row r="24" spans="2:12" ht="20.399999999999999" x14ac:dyDescent="0.2">
      <c r="B24" s="22" t="str">
        <f t="shared" si="1"/>
        <v>County 1Snow/Ice1.5</v>
      </c>
      <c r="C24" s="2" t="s">
        <v>62</v>
      </c>
      <c r="D24" s="28">
        <v>1.5</v>
      </c>
      <c r="E24" s="54" t="s">
        <v>64</v>
      </c>
      <c r="F24" s="2" t="s">
        <v>45</v>
      </c>
      <c r="G24" s="26">
        <v>0.03</v>
      </c>
      <c r="H24" s="26">
        <f t="shared" ref="H24:L24" si="11">G24*1.15</f>
        <v>3.4499999999999996E-2</v>
      </c>
      <c r="I24" s="26">
        <f t="shared" si="11"/>
        <v>3.9674999999999995E-2</v>
      </c>
      <c r="J24" s="26">
        <f t="shared" si="11"/>
        <v>4.5626249999999993E-2</v>
      </c>
      <c r="K24" s="26">
        <f t="shared" si="11"/>
        <v>5.2470187499999987E-2</v>
      </c>
      <c r="L24" s="26">
        <f t="shared" si="11"/>
        <v>6.0340715624999978E-2</v>
      </c>
    </row>
    <row r="25" spans="2:12" ht="20.399999999999999" x14ac:dyDescent="0.2">
      <c r="B25" s="22" t="str">
        <f t="shared" si="1"/>
        <v>County 1Snow/Ice1</v>
      </c>
      <c r="C25" s="2" t="s">
        <v>62</v>
      </c>
      <c r="D25" s="28">
        <v>1</v>
      </c>
      <c r="E25" s="54" t="s">
        <v>64</v>
      </c>
      <c r="F25" s="2" t="s">
        <v>45</v>
      </c>
      <c r="G25" s="26">
        <v>0.05</v>
      </c>
      <c r="H25" s="26">
        <f t="shared" ref="H25:L25" si="12">G25*1.15</f>
        <v>5.7499999999999996E-2</v>
      </c>
      <c r="I25" s="26">
        <f t="shared" si="12"/>
        <v>6.6124999999999989E-2</v>
      </c>
      <c r="J25" s="26">
        <f t="shared" si="12"/>
        <v>7.6043749999999979E-2</v>
      </c>
      <c r="K25" s="26">
        <f t="shared" si="12"/>
        <v>8.7450312499999974E-2</v>
      </c>
      <c r="L25" s="26">
        <f t="shared" si="12"/>
        <v>0.10056785937499996</v>
      </c>
    </row>
    <row r="26" spans="2:12" ht="20.399999999999999" x14ac:dyDescent="0.2">
      <c r="B26" s="22" t="str">
        <f t="shared" si="1"/>
        <v>County 1Snow/Ice0.5</v>
      </c>
      <c r="C26" s="2" t="s">
        <v>62</v>
      </c>
      <c r="D26" s="28">
        <v>0.5</v>
      </c>
      <c r="E26" s="54" t="s">
        <v>64</v>
      </c>
      <c r="F26" s="2" t="s">
        <v>45</v>
      </c>
      <c r="G26" s="26">
        <v>0.1</v>
      </c>
      <c r="H26" s="26">
        <f t="shared" ref="H26:L26" si="13">G26*1.15</f>
        <v>0.11499999999999999</v>
      </c>
      <c r="I26" s="26">
        <f t="shared" si="13"/>
        <v>0.13224999999999998</v>
      </c>
      <c r="J26" s="26">
        <f t="shared" si="13"/>
        <v>0.15208749999999996</v>
      </c>
      <c r="K26" s="26">
        <f t="shared" si="13"/>
        <v>0.17490062499999995</v>
      </c>
      <c r="L26" s="26">
        <f t="shared" si="13"/>
        <v>0.20113571874999991</v>
      </c>
    </row>
    <row r="27" spans="2:12" ht="11.25" customHeight="1" x14ac:dyDescent="0.2">
      <c r="B27" s="22" t="str">
        <f t="shared" si="1"/>
        <v>County 2Snow/Ice2.5</v>
      </c>
      <c r="C27" s="2" t="s">
        <v>62</v>
      </c>
      <c r="D27" s="28">
        <v>2.5</v>
      </c>
      <c r="E27" s="54" t="s">
        <v>64</v>
      </c>
      <c r="F27" s="2" t="s">
        <v>56</v>
      </c>
      <c r="G27" s="26">
        <f>G22*0.5</f>
        <v>5.0000000000000001E-3</v>
      </c>
      <c r="H27" s="26">
        <f>G27*1.15</f>
        <v>5.7499999999999999E-3</v>
      </c>
      <c r="I27" s="26">
        <f t="shared" ref="I27:L27" si="14">H27*1.15</f>
        <v>6.6124999999999995E-3</v>
      </c>
      <c r="J27" s="26">
        <f t="shared" si="14"/>
        <v>7.6043749999999992E-3</v>
      </c>
      <c r="K27" s="26">
        <f t="shared" si="14"/>
        <v>8.7450312499999985E-3</v>
      </c>
      <c r="L27" s="26">
        <f t="shared" si="14"/>
        <v>1.0056785937499998E-2</v>
      </c>
    </row>
    <row r="28" spans="2:12" ht="20.399999999999999" x14ac:dyDescent="0.2">
      <c r="B28" s="22" t="str">
        <f t="shared" si="1"/>
        <v>County 2Snow/Ice2</v>
      </c>
      <c r="C28" s="2" t="s">
        <v>62</v>
      </c>
      <c r="D28" s="28">
        <v>2</v>
      </c>
      <c r="E28" s="54" t="s">
        <v>64</v>
      </c>
      <c r="F28" s="2" t="s">
        <v>56</v>
      </c>
      <c r="G28" s="26">
        <f t="shared" ref="G28:G31" si="15">G23*0.5</f>
        <v>0.01</v>
      </c>
      <c r="H28" s="26">
        <f t="shared" ref="H28:L28" si="16">G28*1.15</f>
        <v>1.15E-2</v>
      </c>
      <c r="I28" s="26">
        <f t="shared" si="16"/>
        <v>1.3224999999999999E-2</v>
      </c>
      <c r="J28" s="26">
        <f t="shared" si="16"/>
        <v>1.5208749999999998E-2</v>
      </c>
      <c r="K28" s="26">
        <f t="shared" si="16"/>
        <v>1.7490062499999997E-2</v>
      </c>
      <c r="L28" s="26">
        <f t="shared" si="16"/>
        <v>2.0113571874999996E-2</v>
      </c>
    </row>
    <row r="29" spans="2:12" ht="20.399999999999999" x14ac:dyDescent="0.2">
      <c r="B29" s="22" t="str">
        <f t="shared" si="1"/>
        <v>County 2Snow/Ice1.5</v>
      </c>
      <c r="C29" s="2" t="s">
        <v>62</v>
      </c>
      <c r="D29" s="28">
        <v>1.5</v>
      </c>
      <c r="E29" s="54" t="s">
        <v>64</v>
      </c>
      <c r="F29" s="2" t="s">
        <v>56</v>
      </c>
      <c r="G29" s="26">
        <f t="shared" si="15"/>
        <v>1.4999999999999999E-2</v>
      </c>
      <c r="H29" s="26">
        <f t="shared" ref="H29:L29" si="17">G29*1.15</f>
        <v>1.7249999999999998E-2</v>
      </c>
      <c r="I29" s="26">
        <f t="shared" si="17"/>
        <v>1.9837499999999997E-2</v>
      </c>
      <c r="J29" s="26">
        <f t="shared" si="17"/>
        <v>2.2813124999999997E-2</v>
      </c>
      <c r="K29" s="26">
        <f t="shared" si="17"/>
        <v>2.6235093749999994E-2</v>
      </c>
      <c r="L29" s="26">
        <f t="shared" si="17"/>
        <v>3.0170357812499989E-2</v>
      </c>
    </row>
    <row r="30" spans="2:12" ht="20.399999999999999" x14ac:dyDescent="0.2">
      <c r="B30" s="22" t="str">
        <f t="shared" si="1"/>
        <v>County 2Snow/Ice1</v>
      </c>
      <c r="C30" s="2" t="s">
        <v>62</v>
      </c>
      <c r="D30" s="28">
        <v>1</v>
      </c>
      <c r="E30" s="54" t="s">
        <v>64</v>
      </c>
      <c r="F30" s="2" t="s">
        <v>56</v>
      </c>
      <c r="G30" s="26">
        <f t="shared" si="15"/>
        <v>2.5000000000000001E-2</v>
      </c>
      <c r="H30" s="26">
        <f t="shared" ref="H30:L30" si="18">G30*1.15</f>
        <v>2.8749999999999998E-2</v>
      </c>
      <c r="I30" s="26">
        <f t="shared" si="18"/>
        <v>3.3062499999999995E-2</v>
      </c>
      <c r="J30" s="26">
        <f t="shared" si="18"/>
        <v>3.802187499999999E-2</v>
      </c>
      <c r="K30" s="26">
        <f t="shared" si="18"/>
        <v>4.3725156249999987E-2</v>
      </c>
      <c r="L30" s="26">
        <f t="shared" si="18"/>
        <v>5.0283929687499979E-2</v>
      </c>
    </row>
    <row r="31" spans="2:12" ht="20.399999999999999" x14ac:dyDescent="0.2">
      <c r="B31" s="22" t="str">
        <f t="shared" si="1"/>
        <v>County 2Snow/Ice0.5</v>
      </c>
      <c r="C31" s="2" t="s">
        <v>62</v>
      </c>
      <c r="D31" s="28">
        <v>0.5</v>
      </c>
      <c r="E31" s="54" t="s">
        <v>64</v>
      </c>
      <c r="F31" s="2" t="s">
        <v>56</v>
      </c>
      <c r="G31" s="26">
        <f t="shared" si="15"/>
        <v>0.05</v>
      </c>
      <c r="H31" s="26">
        <f t="shared" ref="H31:L31" si="19">G31*1.15</f>
        <v>5.7499999999999996E-2</v>
      </c>
      <c r="I31" s="26">
        <f t="shared" si="19"/>
        <v>6.6124999999999989E-2</v>
      </c>
      <c r="J31" s="26">
        <f t="shared" si="19"/>
        <v>7.6043749999999979E-2</v>
      </c>
      <c r="K31" s="26">
        <f t="shared" si="19"/>
        <v>8.7450312499999974E-2</v>
      </c>
      <c r="L31" s="26">
        <f t="shared" si="19"/>
        <v>0.10056785937499996</v>
      </c>
    </row>
    <row r="32" spans="2:12" x14ac:dyDescent="0.2">
      <c r="B32" s="22" t="str">
        <f t="shared" ref="B32" si="20">F32&amp;C32&amp;D32</f>
        <v/>
      </c>
      <c r="C32" s="2"/>
      <c r="D32" s="19"/>
      <c r="E32" s="54"/>
      <c r="F32" s="2"/>
      <c r="G32" s="26"/>
      <c r="H32" s="26"/>
      <c r="I32" s="26"/>
      <c r="J32" s="26"/>
      <c r="K32" s="26"/>
      <c r="L32" s="26"/>
    </row>
    <row r="33" spans="2:12" x14ac:dyDescent="0.2">
      <c r="B33" s="22" t="str">
        <f t="shared" ref="B33:B96" si="21">F33&amp;C33&amp;D33</f>
        <v/>
      </c>
      <c r="C33" s="2"/>
      <c r="D33" s="19"/>
      <c r="E33" s="54"/>
      <c r="F33" s="2"/>
      <c r="G33" s="26"/>
      <c r="H33" s="26"/>
      <c r="I33" s="26"/>
      <c r="J33" s="26"/>
      <c r="K33" s="26"/>
      <c r="L33" s="26"/>
    </row>
    <row r="34" spans="2:12" x14ac:dyDescent="0.2">
      <c r="B34" s="22" t="str">
        <f t="shared" si="21"/>
        <v/>
      </c>
      <c r="C34" s="2"/>
      <c r="D34" s="19"/>
      <c r="E34" s="54"/>
      <c r="F34" s="2"/>
      <c r="G34" s="26"/>
      <c r="H34" s="26"/>
      <c r="I34" s="26"/>
      <c r="J34" s="26"/>
      <c r="K34" s="26"/>
      <c r="L34" s="26"/>
    </row>
    <row r="35" spans="2:12" x14ac:dyDescent="0.2">
      <c r="B35" s="22" t="str">
        <f t="shared" si="21"/>
        <v/>
      </c>
      <c r="C35" s="2"/>
      <c r="D35" s="19"/>
      <c r="E35" s="54"/>
      <c r="F35" s="2"/>
      <c r="G35" s="26"/>
      <c r="H35" s="26"/>
      <c r="I35" s="26"/>
      <c r="J35" s="26"/>
      <c r="K35" s="26"/>
      <c r="L35" s="26"/>
    </row>
    <row r="36" spans="2:12" x14ac:dyDescent="0.2">
      <c r="B36" s="22" t="str">
        <f t="shared" si="21"/>
        <v/>
      </c>
      <c r="C36" s="2"/>
      <c r="D36" s="19"/>
      <c r="E36" s="54"/>
      <c r="F36" s="2"/>
      <c r="G36" s="26"/>
      <c r="H36" s="26"/>
      <c r="I36" s="26"/>
      <c r="J36" s="26"/>
      <c r="K36" s="26"/>
      <c r="L36" s="26"/>
    </row>
    <row r="37" spans="2:12" x14ac:dyDescent="0.2">
      <c r="B37" s="22" t="str">
        <f t="shared" si="21"/>
        <v/>
      </c>
      <c r="C37" s="2"/>
      <c r="D37" s="28"/>
      <c r="E37" s="54"/>
      <c r="F37" s="2"/>
      <c r="G37" s="26"/>
      <c r="H37" s="26"/>
      <c r="I37" s="26"/>
      <c r="J37" s="26"/>
      <c r="K37" s="26"/>
      <c r="L37" s="26"/>
    </row>
    <row r="38" spans="2:12" x14ac:dyDescent="0.2">
      <c r="B38" s="22" t="str">
        <f t="shared" si="21"/>
        <v/>
      </c>
      <c r="C38" s="2"/>
      <c r="D38" s="28"/>
      <c r="E38" s="54"/>
      <c r="F38" s="2"/>
      <c r="G38" s="26"/>
      <c r="H38" s="26"/>
      <c r="I38" s="26"/>
      <c r="J38" s="26"/>
      <c r="K38" s="26"/>
      <c r="L38" s="26"/>
    </row>
    <row r="39" spans="2:12" x14ac:dyDescent="0.2">
      <c r="B39" s="22" t="str">
        <f t="shared" si="21"/>
        <v/>
      </c>
      <c r="C39" s="2"/>
      <c r="D39" s="28"/>
      <c r="E39" s="54"/>
      <c r="F39" s="2"/>
      <c r="G39" s="26"/>
      <c r="H39" s="26"/>
      <c r="I39" s="26"/>
      <c r="J39" s="26"/>
      <c r="K39" s="26"/>
      <c r="L39" s="26"/>
    </row>
    <row r="40" spans="2:12" x14ac:dyDescent="0.2">
      <c r="B40" s="22" t="str">
        <f t="shared" si="21"/>
        <v/>
      </c>
      <c r="C40" s="2"/>
      <c r="D40" s="28"/>
      <c r="E40" s="54"/>
      <c r="F40" s="2"/>
      <c r="G40" s="26"/>
      <c r="H40" s="26"/>
      <c r="I40" s="26"/>
      <c r="J40" s="26"/>
      <c r="K40" s="26"/>
      <c r="L40" s="26"/>
    </row>
    <row r="41" spans="2:12" x14ac:dyDescent="0.2">
      <c r="B41" s="22" t="str">
        <f t="shared" si="21"/>
        <v/>
      </c>
      <c r="C41" s="2"/>
      <c r="D41" s="28"/>
      <c r="E41" s="54"/>
      <c r="F41" s="2"/>
      <c r="G41" s="26"/>
      <c r="H41" s="26"/>
      <c r="I41" s="26"/>
      <c r="J41" s="26"/>
      <c r="K41" s="26"/>
      <c r="L41" s="26"/>
    </row>
    <row r="42" spans="2:12" x14ac:dyDescent="0.2">
      <c r="B42" s="22" t="str">
        <f t="shared" si="21"/>
        <v/>
      </c>
      <c r="C42" s="2"/>
      <c r="D42" s="28"/>
      <c r="E42" s="54"/>
      <c r="F42" s="2"/>
      <c r="G42" s="26"/>
      <c r="H42" s="26"/>
      <c r="I42" s="26"/>
      <c r="J42" s="26"/>
      <c r="K42" s="26"/>
      <c r="L42" s="26"/>
    </row>
    <row r="43" spans="2:12" x14ac:dyDescent="0.2">
      <c r="B43" s="22" t="str">
        <f t="shared" si="21"/>
        <v/>
      </c>
      <c r="C43" s="2"/>
      <c r="D43" s="28"/>
      <c r="E43" s="54"/>
      <c r="F43" s="2"/>
      <c r="G43" s="26"/>
      <c r="H43" s="26"/>
      <c r="I43" s="26"/>
      <c r="J43" s="26"/>
      <c r="K43" s="26"/>
      <c r="L43" s="26"/>
    </row>
    <row r="44" spans="2:12" x14ac:dyDescent="0.2">
      <c r="B44" s="22" t="str">
        <f t="shared" si="21"/>
        <v/>
      </c>
      <c r="C44" s="2"/>
      <c r="D44" s="28"/>
      <c r="E44" s="54"/>
      <c r="F44" s="2"/>
      <c r="G44" s="26"/>
      <c r="H44" s="26"/>
      <c r="I44" s="26"/>
      <c r="J44" s="26"/>
      <c r="K44" s="26"/>
      <c r="L44" s="26"/>
    </row>
    <row r="45" spans="2:12" x14ac:dyDescent="0.2">
      <c r="B45" s="22" t="str">
        <f t="shared" si="21"/>
        <v/>
      </c>
      <c r="C45" s="2"/>
      <c r="D45" s="28"/>
      <c r="E45" s="54"/>
      <c r="F45" s="2"/>
      <c r="G45" s="26"/>
      <c r="H45" s="26"/>
      <c r="I45" s="26"/>
      <c r="J45" s="26"/>
      <c r="K45" s="26"/>
      <c r="L45" s="26"/>
    </row>
    <row r="46" spans="2:12" x14ac:dyDescent="0.2">
      <c r="B46" s="22" t="str">
        <f t="shared" si="21"/>
        <v/>
      </c>
      <c r="C46" s="2"/>
      <c r="D46" s="28"/>
      <c r="E46" s="54"/>
      <c r="F46" s="2"/>
      <c r="G46" s="26"/>
      <c r="H46" s="26"/>
      <c r="I46" s="26"/>
      <c r="J46" s="26"/>
      <c r="K46" s="26"/>
      <c r="L46" s="26"/>
    </row>
    <row r="47" spans="2:12" x14ac:dyDescent="0.2">
      <c r="B47" s="22" t="str">
        <f t="shared" si="21"/>
        <v/>
      </c>
      <c r="C47" s="2"/>
      <c r="D47" s="28"/>
      <c r="E47" s="54"/>
      <c r="F47" s="2"/>
      <c r="G47" s="26"/>
      <c r="H47" s="26"/>
      <c r="I47" s="26"/>
      <c r="J47" s="26"/>
      <c r="K47" s="26"/>
      <c r="L47" s="26"/>
    </row>
    <row r="48" spans="2:12" x14ac:dyDescent="0.2">
      <c r="B48" s="22" t="str">
        <f t="shared" si="21"/>
        <v/>
      </c>
      <c r="C48" s="2"/>
      <c r="D48" s="28"/>
      <c r="E48" s="54"/>
      <c r="F48" s="2"/>
      <c r="G48" s="26"/>
      <c r="H48" s="26"/>
      <c r="I48" s="26"/>
      <c r="J48" s="26"/>
      <c r="K48" s="26"/>
      <c r="L48" s="26"/>
    </row>
    <row r="49" spans="2:12" x14ac:dyDescent="0.2">
      <c r="B49" s="22" t="str">
        <f t="shared" si="21"/>
        <v/>
      </c>
      <c r="C49" s="2"/>
      <c r="D49" s="28"/>
      <c r="E49" s="54"/>
      <c r="F49" s="2"/>
      <c r="G49" s="26"/>
      <c r="H49" s="26"/>
      <c r="I49" s="26"/>
      <c r="J49" s="26"/>
      <c r="K49" s="26"/>
      <c r="L49" s="26"/>
    </row>
    <row r="50" spans="2:12" x14ac:dyDescent="0.2">
      <c r="B50" s="22" t="str">
        <f t="shared" si="21"/>
        <v/>
      </c>
      <c r="C50" s="2"/>
      <c r="D50" s="28"/>
      <c r="E50" s="54"/>
      <c r="F50" s="2"/>
      <c r="G50" s="26"/>
      <c r="H50" s="26"/>
      <c r="I50" s="26"/>
      <c r="J50" s="26"/>
      <c r="K50" s="26"/>
      <c r="L50" s="26"/>
    </row>
    <row r="51" spans="2:12" x14ac:dyDescent="0.2">
      <c r="B51" s="22" t="str">
        <f t="shared" si="21"/>
        <v/>
      </c>
      <c r="C51" s="2"/>
      <c r="D51" s="28"/>
      <c r="E51" s="54"/>
      <c r="F51" s="2"/>
      <c r="G51" s="26"/>
      <c r="H51" s="26"/>
      <c r="I51" s="26"/>
      <c r="J51" s="26"/>
      <c r="K51" s="26"/>
      <c r="L51" s="26"/>
    </row>
    <row r="52" spans="2:12" x14ac:dyDescent="0.2">
      <c r="B52" s="22" t="str">
        <f t="shared" si="21"/>
        <v/>
      </c>
      <c r="C52" s="2"/>
      <c r="D52" s="28"/>
      <c r="E52" s="54"/>
      <c r="F52" s="2"/>
      <c r="G52" s="26"/>
      <c r="H52" s="26"/>
      <c r="I52" s="26"/>
      <c r="J52" s="26"/>
      <c r="K52" s="26"/>
      <c r="L52" s="26"/>
    </row>
    <row r="53" spans="2:12" x14ac:dyDescent="0.2">
      <c r="B53" s="22" t="str">
        <f t="shared" si="21"/>
        <v/>
      </c>
      <c r="C53" s="2"/>
      <c r="D53" s="28"/>
      <c r="E53" s="54"/>
      <c r="F53" s="2"/>
      <c r="G53" s="26"/>
      <c r="H53" s="26"/>
      <c r="I53" s="26"/>
      <c r="J53" s="26"/>
      <c r="K53" s="26"/>
      <c r="L53" s="26"/>
    </row>
    <row r="54" spans="2:12" x14ac:dyDescent="0.2">
      <c r="B54" s="22" t="str">
        <f t="shared" si="21"/>
        <v/>
      </c>
      <c r="C54" s="2"/>
      <c r="D54" s="28"/>
      <c r="E54" s="54"/>
      <c r="F54" s="2"/>
      <c r="G54" s="26"/>
      <c r="H54" s="26"/>
      <c r="I54" s="26"/>
      <c r="J54" s="26"/>
      <c r="K54" s="26"/>
      <c r="L54" s="26"/>
    </row>
    <row r="55" spans="2:12" x14ac:dyDescent="0.2">
      <c r="B55" s="22" t="str">
        <f t="shared" si="21"/>
        <v/>
      </c>
      <c r="C55" s="2"/>
      <c r="D55" s="28"/>
      <c r="E55" s="54"/>
      <c r="F55" s="2"/>
      <c r="G55" s="26"/>
      <c r="H55" s="26"/>
      <c r="I55" s="26"/>
      <c r="J55" s="26"/>
      <c r="K55" s="26"/>
      <c r="L55" s="26"/>
    </row>
    <row r="56" spans="2:12" x14ac:dyDescent="0.2">
      <c r="B56" s="22" t="str">
        <f t="shared" si="21"/>
        <v/>
      </c>
      <c r="C56" s="2"/>
      <c r="D56" s="28"/>
      <c r="E56" s="54"/>
      <c r="F56" s="2"/>
      <c r="G56" s="26"/>
      <c r="H56" s="26"/>
      <c r="I56" s="26"/>
      <c r="J56" s="26"/>
      <c r="K56" s="26"/>
      <c r="L56" s="26"/>
    </row>
    <row r="57" spans="2:12" x14ac:dyDescent="0.2">
      <c r="B57" s="22" t="str">
        <f t="shared" si="21"/>
        <v/>
      </c>
      <c r="C57" s="2"/>
      <c r="D57" s="28"/>
      <c r="E57" s="54"/>
      <c r="F57" s="2"/>
      <c r="G57" s="26"/>
      <c r="H57" s="26"/>
      <c r="I57" s="26"/>
      <c r="J57" s="26"/>
      <c r="K57" s="26"/>
      <c r="L57" s="26"/>
    </row>
    <row r="58" spans="2:12" x14ac:dyDescent="0.2">
      <c r="B58" s="22" t="str">
        <f t="shared" si="21"/>
        <v/>
      </c>
      <c r="C58" s="2"/>
      <c r="D58" s="28"/>
      <c r="E58" s="54"/>
      <c r="F58" s="2"/>
      <c r="G58" s="26"/>
      <c r="H58" s="26"/>
      <c r="I58" s="26"/>
      <c r="J58" s="26"/>
      <c r="K58" s="26"/>
      <c r="L58" s="26"/>
    </row>
    <row r="59" spans="2:12" x14ac:dyDescent="0.2">
      <c r="B59" s="22" t="str">
        <f t="shared" si="21"/>
        <v/>
      </c>
      <c r="C59" s="2"/>
      <c r="D59" s="28"/>
      <c r="E59" s="54"/>
      <c r="F59" s="2"/>
      <c r="G59" s="26"/>
      <c r="H59" s="26"/>
      <c r="I59" s="26"/>
      <c r="J59" s="26"/>
      <c r="K59" s="26"/>
      <c r="L59" s="26"/>
    </row>
    <row r="60" spans="2:12" x14ac:dyDescent="0.2">
      <c r="B60" s="22" t="str">
        <f t="shared" si="21"/>
        <v/>
      </c>
      <c r="C60" s="2"/>
      <c r="D60" s="28"/>
      <c r="E60" s="54"/>
      <c r="F60" s="2"/>
      <c r="G60" s="26"/>
      <c r="H60" s="26"/>
      <c r="I60" s="26"/>
      <c r="J60" s="26"/>
      <c r="K60" s="26"/>
      <c r="L60" s="26"/>
    </row>
    <row r="61" spans="2:12" x14ac:dyDescent="0.2">
      <c r="B61" s="22" t="str">
        <f t="shared" si="21"/>
        <v/>
      </c>
      <c r="C61" s="2"/>
      <c r="D61" s="28"/>
      <c r="E61" s="54"/>
      <c r="F61" s="2"/>
      <c r="G61" s="26"/>
      <c r="H61" s="26"/>
      <c r="I61" s="26"/>
      <c r="J61" s="26"/>
      <c r="K61" s="26"/>
      <c r="L61" s="26"/>
    </row>
    <row r="62" spans="2:12" x14ac:dyDescent="0.2">
      <c r="B62" s="22" t="str">
        <f t="shared" si="21"/>
        <v/>
      </c>
      <c r="C62" s="2"/>
      <c r="D62" s="28"/>
      <c r="E62" s="54"/>
      <c r="F62" s="2"/>
      <c r="G62" s="26"/>
      <c r="H62" s="26"/>
      <c r="I62" s="26"/>
      <c r="J62" s="26"/>
      <c r="K62" s="26"/>
      <c r="L62" s="26"/>
    </row>
    <row r="63" spans="2:12" x14ac:dyDescent="0.2">
      <c r="B63" s="22" t="str">
        <f t="shared" si="21"/>
        <v/>
      </c>
      <c r="C63" s="2"/>
      <c r="D63" s="28"/>
      <c r="E63" s="54"/>
      <c r="F63" s="2"/>
      <c r="G63" s="26"/>
      <c r="H63" s="26"/>
      <c r="I63" s="26"/>
      <c r="J63" s="26"/>
      <c r="K63" s="26"/>
      <c r="L63" s="26"/>
    </row>
    <row r="64" spans="2:12" x14ac:dyDescent="0.2">
      <c r="B64" s="22" t="str">
        <f t="shared" si="21"/>
        <v/>
      </c>
      <c r="C64" s="2"/>
      <c r="D64" s="28"/>
      <c r="E64" s="54"/>
      <c r="F64" s="2"/>
      <c r="G64" s="26"/>
      <c r="H64" s="26"/>
      <c r="I64" s="26"/>
      <c r="J64" s="26"/>
      <c r="K64" s="26"/>
      <c r="L64" s="26"/>
    </row>
    <row r="65" spans="2:12" x14ac:dyDescent="0.2">
      <c r="B65" s="22" t="str">
        <f t="shared" si="21"/>
        <v/>
      </c>
      <c r="C65" s="2"/>
      <c r="D65" s="28"/>
      <c r="E65" s="54"/>
      <c r="F65" s="2"/>
      <c r="G65" s="26"/>
      <c r="H65" s="26"/>
      <c r="I65" s="26"/>
      <c r="J65" s="26"/>
      <c r="K65" s="26"/>
      <c r="L65" s="26"/>
    </row>
    <row r="66" spans="2:12" x14ac:dyDescent="0.2">
      <c r="B66" s="22" t="str">
        <f t="shared" si="21"/>
        <v/>
      </c>
      <c r="C66" s="2"/>
      <c r="D66" s="28"/>
      <c r="E66" s="54"/>
      <c r="F66" s="2"/>
      <c r="G66" s="26"/>
      <c r="H66" s="26"/>
      <c r="I66" s="26"/>
      <c r="J66" s="26"/>
      <c r="K66" s="26"/>
      <c r="L66" s="26"/>
    </row>
    <row r="67" spans="2:12" x14ac:dyDescent="0.2">
      <c r="B67" s="22" t="str">
        <f t="shared" si="21"/>
        <v/>
      </c>
      <c r="C67" s="2"/>
      <c r="D67" s="28"/>
      <c r="E67" s="54"/>
      <c r="F67" s="2"/>
      <c r="G67" s="26"/>
      <c r="H67" s="26"/>
      <c r="I67" s="26"/>
      <c r="J67" s="26"/>
      <c r="K67" s="26"/>
      <c r="L67" s="26"/>
    </row>
    <row r="68" spans="2:12" x14ac:dyDescent="0.2">
      <c r="B68" s="22" t="str">
        <f t="shared" si="21"/>
        <v/>
      </c>
      <c r="C68" s="2"/>
      <c r="D68" s="28"/>
      <c r="E68" s="54"/>
      <c r="F68" s="2"/>
      <c r="G68" s="26"/>
      <c r="H68" s="26"/>
      <c r="I68" s="26"/>
      <c r="J68" s="26"/>
      <c r="K68" s="26"/>
      <c r="L68" s="26"/>
    </row>
    <row r="69" spans="2:12" x14ac:dyDescent="0.2">
      <c r="B69" s="22" t="str">
        <f t="shared" si="21"/>
        <v/>
      </c>
      <c r="C69" s="2"/>
      <c r="D69" s="28"/>
      <c r="E69" s="54"/>
      <c r="F69" s="2"/>
      <c r="G69" s="26"/>
      <c r="H69" s="26"/>
      <c r="I69" s="26"/>
      <c r="J69" s="26"/>
      <c r="K69" s="26"/>
      <c r="L69" s="26"/>
    </row>
    <row r="70" spans="2:12" x14ac:dyDescent="0.2">
      <c r="B70" s="22" t="str">
        <f t="shared" si="21"/>
        <v/>
      </c>
      <c r="C70" s="2"/>
      <c r="D70" s="28"/>
      <c r="E70" s="54"/>
      <c r="F70" s="2"/>
      <c r="G70" s="26"/>
      <c r="H70" s="26"/>
      <c r="I70" s="26"/>
      <c r="J70" s="26"/>
      <c r="K70" s="26"/>
      <c r="L70" s="26"/>
    </row>
    <row r="71" spans="2:12" x14ac:dyDescent="0.2">
      <c r="B71" s="22" t="str">
        <f t="shared" si="21"/>
        <v/>
      </c>
      <c r="C71" s="2"/>
      <c r="D71" s="28"/>
      <c r="E71" s="54"/>
      <c r="F71" s="2"/>
      <c r="G71" s="26"/>
      <c r="H71" s="26"/>
      <c r="I71" s="26"/>
      <c r="J71" s="26"/>
      <c r="K71" s="26"/>
      <c r="L71" s="26"/>
    </row>
    <row r="72" spans="2:12" x14ac:dyDescent="0.2">
      <c r="B72" s="22" t="str">
        <f t="shared" si="21"/>
        <v/>
      </c>
      <c r="C72" s="2"/>
      <c r="D72" s="28"/>
      <c r="E72" s="54"/>
      <c r="F72" s="2"/>
      <c r="G72" s="26"/>
      <c r="H72" s="26"/>
      <c r="I72" s="26"/>
      <c r="J72" s="26"/>
      <c r="K72" s="26"/>
      <c r="L72" s="26"/>
    </row>
    <row r="73" spans="2:12" x14ac:dyDescent="0.2">
      <c r="B73" s="22" t="str">
        <f t="shared" si="21"/>
        <v/>
      </c>
      <c r="C73" s="2"/>
      <c r="D73" s="28"/>
      <c r="E73" s="54"/>
      <c r="F73" s="2"/>
      <c r="G73" s="26"/>
      <c r="H73" s="26"/>
      <c r="I73" s="26"/>
      <c r="J73" s="26"/>
      <c r="K73" s="26"/>
      <c r="L73" s="26"/>
    </row>
    <row r="74" spans="2:12" x14ac:dyDescent="0.2">
      <c r="B74" s="22" t="str">
        <f t="shared" si="21"/>
        <v/>
      </c>
      <c r="C74" s="2"/>
      <c r="D74" s="28"/>
      <c r="E74" s="54"/>
      <c r="F74" s="2"/>
      <c r="G74" s="26"/>
      <c r="H74" s="26"/>
      <c r="I74" s="26"/>
      <c r="J74" s="26"/>
      <c r="K74" s="26"/>
      <c r="L74" s="26"/>
    </row>
    <row r="75" spans="2:12" x14ac:dyDescent="0.2">
      <c r="B75" s="22" t="str">
        <f t="shared" si="21"/>
        <v/>
      </c>
      <c r="C75" s="2"/>
      <c r="D75" s="28"/>
      <c r="E75" s="54"/>
      <c r="F75" s="2"/>
      <c r="G75" s="26"/>
      <c r="H75" s="26"/>
      <c r="I75" s="26"/>
      <c r="J75" s="26"/>
      <c r="K75" s="26"/>
      <c r="L75" s="26"/>
    </row>
    <row r="76" spans="2:12" x14ac:dyDescent="0.2">
      <c r="B76" s="22" t="str">
        <f t="shared" si="21"/>
        <v/>
      </c>
      <c r="C76" s="2"/>
      <c r="D76" s="28"/>
      <c r="E76" s="54"/>
      <c r="F76" s="2"/>
      <c r="G76" s="26"/>
      <c r="H76" s="26"/>
      <c r="I76" s="26"/>
      <c r="J76" s="26"/>
      <c r="K76" s="26"/>
      <c r="L76" s="26"/>
    </row>
    <row r="77" spans="2:12" x14ac:dyDescent="0.2">
      <c r="B77" s="22" t="str">
        <f t="shared" si="21"/>
        <v/>
      </c>
      <c r="C77" s="2"/>
      <c r="D77" s="28"/>
      <c r="E77" s="54"/>
      <c r="F77" s="2"/>
      <c r="G77" s="26"/>
      <c r="H77" s="26"/>
      <c r="I77" s="26"/>
      <c r="J77" s="26"/>
      <c r="K77" s="26"/>
      <c r="L77" s="26"/>
    </row>
    <row r="78" spans="2:12" x14ac:dyDescent="0.2">
      <c r="B78" s="22" t="str">
        <f t="shared" si="21"/>
        <v/>
      </c>
      <c r="C78" s="2"/>
      <c r="D78" s="28"/>
      <c r="E78" s="54"/>
      <c r="F78" s="2"/>
      <c r="G78" s="26"/>
      <c r="H78" s="26"/>
      <c r="I78" s="26"/>
      <c r="J78" s="26"/>
      <c r="K78" s="26"/>
      <c r="L78" s="26"/>
    </row>
    <row r="79" spans="2:12" x14ac:dyDescent="0.2">
      <c r="B79" s="22" t="str">
        <f t="shared" si="21"/>
        <v/>
      </c>
      <c r="C79" s="2"/>
      <c r="D79" s="28"/>
      <c r="E79" s="54"/>
      <c r="F79" s="2"/>
      <c r="G79" s="26"/>
      <c r="H79" s="26"/>
      <c r="I79" s="26"/>
      <c r="J79" s="26"/>
      <c r="K79" s="26"/>
      <c r="L79" s="26"/>
    </row>
    <row r="80" spans="2:12" x14ac:dyDescent="0.2">
      <c r="B80" s="22" t="str">
        <f t="shared" si="21"/>
        <v/>
      </c>
      <c r="C80" s="2"/>
      <c r="D80" s="28"/>
      <c r="E80" s="54"/>
      <c r="F80" s="2"/>
      <c r="G80" s="26"/>
      <c r="H80" s="26"/>
      <c r="I80" s="26"/>
      <c r="J80" s="26"/>
      <c r="K80" s="26"/>
      <c r="L80" s="26"/>
    </row>
    <row r="81" spans="2:12" x14ac:dyDescent="0.2">
      <c r="B81" s="22" t="str">
        <f t="shared" si="21"/>
        <v/>
      </c>
      <c r="C81" s="2"/>
      <c r="D81" s="28"/>
      <c r="E81" s="54"/>
      <c r="F81" s="2"/>
      <c r="G81" s="26"/>
      <c r="H81" s="26"/>
      <c r="I81" s="26"/>
      <c r="J81" s="26"/>
      <c r="K81" s="26"/>
      <c r="L81" s="26"/>
    </row>
    <row r="82" spans="2:12" x14ac:dyDescent="0.2">
      <c r="B82" s="22" t="str">
        <f t="shared" si="21"/>
        <v/>
      </c>
      <c r="C82" s="2"/>
      <c r="D82" s="28"/>
      <c r="E82" s="54"/>
      <c r="F82" s="2"/>
      <c r="G82" s="26"/>
      <c r="H82" s="26"/>
      <c r="I82" s="26"/>
      <c r="J82" s="26"/>
      <c r="K82" s="26"/>
      <c r="L82" s="26"/>
    </row>
    <row r="83" spans="2:12" x14ac:dyDescent="0.2">
      <c r="B83" s="22" t="str">
        <f t="shared" si="21"/>
        <v/>
      </c>
      <c r="C83" s="2"/>
      <c r="D83" s="28"/>
      <c r="E83" s="54"/>
      <c r="F83" s="2"/>
      <c r="G83" s="26"/>
      <c r="H83" s="26"/>
      <c r="I83" s="26"/>
      <c r="J83" s="26"/>
      <c r="K83" s="26"/>
      <c r="L83" s="26"/>
    </row>
    <row r="84" spans="2:12" x14ac:dyDescent="0.2">
      <c r="B84" s="22" t="str">
        <f t="shared" si="21"/>
        <v/>
      </c>
      <c r="C84" s="2"/>
      <c r="D84" s="28"/>
      <c r="E84" s="54"/>
      <c r="F84" s="2"/>
      <c r="G84" s="26"/>
      <c r="H84" s="26"/>
      <c r="I84" s="26"/>
      <c r="J84" s="26"/>
      <c r="K84" s="26"/>
      <c r="L84" s="26"/>
    </row>
    <row r="85" spans="2:12" x14ac:dyDescent="0.2">
      <c r="B85" s="22" t="str">
        <f t="shared" si="21"/>
        <v/>
      </c>
      <c r="C85" s="2"/>
      <c r="D85" s="28"/>
      <c r="E85" s="54"/>
      <c r="F85" s="2"/>
      <c r="G85" s="26"/>
      <c r="H85" s="26"/>
      <c r="I85" s="26"/>
      <c r="J85" s="26"/>
      <c r="K85" s="26"/>
      <c r="L85" s="26"/>
    </row>
    <row r="86" spans="2:12" x14ac:dyDescent="0.2">
      <c r="B86" s="22" t="str">
        <f t="shared" si="21"/>
        <v/>
      </c>
      <c r="C86" s="2"/>
      <c r="D86" s="28"/>
      <c r="E86" s="54"/>
      <c r="F86" s="2"/>
      <c r="G86" s="26"/>
      <c r="H86" s="26"/>
      <c r="I86" s="26"/>
      <c r="J86" s="26"/>
      <c r="K86" s="26"/>
      <c r="L86" s="26"/>
    </row>
    <row r="87" spans="2:12" x14ac:dyDescent="0.2">
      <c r="B87" s="22" t="str">
        <f t="shared" si="21"/>
        <v/>
      </c>
      <c r="C87" s="2"/>
      <c r="D87" s="28"/>
      <c r="E87" s="54"/>
      <c r="F87" s="2"/>
      <c r="G87" s="26"/>
      <c r="H87" s="26"/>
      <c r="I87" s="26"/>
      <c r="J87" s="26"/>
      <c r="K87" s="26"/>
      <c r="L87" s="26"/>
    </row>
    <row r="88" spans="2:12" x14ac:dyDescent="0.2">
      <c r="B88" s="22" t="str">
        <f t="shared" si="21"/>
        <v/>
      </c>
      <c r="C88" s="2"/>
      <c r="D88" s="28"/>
      <c r="E88" s="54"/>
      <c r="F88" s="2"/>
      <c r="G88" s="26"/>
      <c r="H88" s="26"/>
      <c r="I88" s="26"/>
      <c r="J88" s="26"/>
      <c r="K88" s="26"/>
      <c r="L88" s="26"/>
    </row>
    <row r="89" spans="2:12" x14ac:dyDescent="0.2">
      <c r="B89" s="22" t="str">
        <f t="shared" si="21"/>
        <v/>
      </c>
      <c r="C89" s="2"/>
      <c r="D89" s="28"/>
      <c r="E89" s="54"/>
      <c r="F89" s="2"/>
      <c r="G89" s="26"/>
      <c r="H89" s="26"/>
      <c r="I89" s="26"/>
      <c r="J89" s="26"/>
      <c r="K89" s="26"/>
      <c r="L89" s="26"/>
    </row>
    <row r="90" spans="2:12" x14ac:dyDescent="0.2">
      <c r="B90" s="22" t="str">
        <f t="shared" si="21"/>
        <v/>
      </c>
      <c r="C90" s="2"/>
      <c r="D90" s="28"/>
      <c r="E90" s="54"/>
      <c r="F90" s="2"/>
      <c r="G90" s="26"/>
      <c r="H90" s="26"/>
      <c r="I90" s="26"/>
      <c r="J90" s="26"/>
      <c r="K90" s="26"/>
      <c r="L90" s="26"/>
    </row>
    <row r="91" spans="2:12" x14ac:dyDescent="0.2">
      <c r="B91" s="22" t="str">
        <f t="shared" si="21"/>
        <v/>
      </c>
      <c r="C91" s="2"/>
      <c r="D91" s="28"/>
      <c r="E91" s="54"/>
      <c r="F91" s="2"/>
      <c r="G91" s="26"/>
      <c r="H91" s="26"/>
      <c r="I91" s="26"/>
      <c r="J91" s="26"/>
      <c r="K91" s="26"/>
      <c r="L91" s="26"/>
    </row>
    <row r="92" spans="2:12" x14ac:dyDescent="0.2">
      <c r="B92" s="22" t="str">
        <f t="shared" si="21"/>
        <v/>
      </c>
      <c r="C92" s="2"/>
      <c r="D92" s="28"/>
      <c r="E92" s="54"/>
      <c r="F92" s="2"/>
      <c r="G92" s="26"/>
      <c r="H92" s="26"/>
      <c r="I92" s="26"/>
      <c r="J92" s="26"/>
      <c r="K92" s="26"/>
      <c r="L92" s="26"/>
    </row>
    <row r="93" spans="2:12" x14ac:dyDescent="0.2">
      <c r="B93" s="22" t="str">
        <f t="shared" si="21"/>
        <v/>
      </c>
      <c r="C93" s="2"/>
      <c r="D93" s="28"/>
      <c r="E93" s="54"/>
      <c r="F93" s="2"/>
      <c r="G93" s="26"/>
      <c r="H93" s="26"/>
      <c r="I93" s="26"/>
      <c r="J93" s="26"/>
      <c r="K93" s="26"/>
      <c r="L93" s="26"/>
    </row>
    <row r="94" spans="2:12" x14ac:dyDescent="0.2">
      <c r="B94" s="22" t="str">
        <f t="shared" si="21"/>
        <v/>
      </c>
      <c r="C94" s="2"/>
      <c r="D94" s="28"/>
      <c r="E94" s="54"/>
      <c r="F94" s="2"/>
      <c r="G94" s="26"/>
      <c r="H94" s="26"/>
      <c r="I94" s="26"/>
      <c r="J94" s="26"/>
      <c r="K94" s="26"/>
      <c r="L94" s="26"/>
    </row>
    <row r="95" spans="2:12" x14ac:dyDescent="0.2">
      <c r="B95" s="22" t="str">
        <f t="shared" si="21"/>
        <v/>
      </c>
      <c r="C95" s="2"/>
      <c r="D95" s="28"/>
      <c r="E95" s="54"/>
      <c r="F95" s="2"/>
      <c r="G95" s="26"/>
      <c r="H95" s="26"/>
      <c r="I95" s="26"/>
      <c r="J95" s="26"/>
      <c r="K95" s="26"/>
      <c r="L95" s="26"/>
    </row>
    <row r="96" spans="2:12" x14ac:dyDescent="0.2">
      <c r="B96" s="22" t="str">
        <f t="shared" si="21"/>
        <v/>
      </c>
      <c r="C96" s="2"/>
      <c r="D96" s="28"/>
      <c r="E96" s="54"/>
      <c r="F96" s="2"/>
      <c r="G96" s="26"/>
      <c r="H96" s="26"/>
      <c r="I96" s="26"/>
      <c r="J96" s="26"/>
      <c r="K96" s="26"/>
      <c r="L96" s="26"/>
    </row>
    <row r="97" spans="2:12" x14ac:dyDescent="0.2">
      <c r="B97" s="22" t="str">
        <f t="shared" ref="B97:B100" si="22">F97&amp;C97&amp;D97</f>
        <v/>
      </c>
      <c r="C97" s="2"/>
      <c r="D97" s="28"/>
      <c r="E97" s="54"/>
      <c r="F97" s="2"/>
      <c r="G97" s="26"/>
      <c r="H97" s="26"/>
      <c r="I97" s="26"/>
      <c r="J97" s="26"/>
      <c r="K97" s="26"/>
      <c r="L97" s="26"/>
    </row>
    <row r="98" spans="2:12" x14ac:dyDescent="0.2">
      <c r="B98" s="22" t="str">
        <f t="shared" si="22"/>
        <v/>
      </c>
      <c r="C98" s="2"/>
      <c r="D98" s="28"/>
      <c r="E98" s="54"/>
      <c r="F98" s="2"/>
      <c r="G98" s="26"/>
      <c r="H98" s="26"/>
      <c r="I98" s="26"/>
      <c r="J98" s="26"/>
      <c r="K98" s="26"/>
      <c r="L98" s="26"/>
    </row>
    <row r="99" spans="2:12" x14ac:dyDescent="0.2">
      <c r="B99" s="22" t="str">
        <f t="shared" si="22"/>
        <v/>
      </c>
      <c r="C99" s="2"/>
      <c r="D99" s="28"/>
      <c r="E99" s="54"/>
      <c r="F99" s="2"/>
      <c r="G99" s="26"/>
      <c r="H99" s="26"/>
      <c r="I99" s="26"/>
      <c r="J99" s="26"/>
      <c r="K99" s="26"/>
      <c r="L99" s="26"/>
    </row>
    <row r="100" spans="2:12" x14ac:dyDescent="0.2">
      <c r="B100" s="22" t="str">
        <f t="shared" si="22"/>
        <v/>
      </c>
      <c r="C100" s="2"/>
      <c r="D100" s="28"/>
      <c r="E100" s="54"/>
      <c r="F100" s="2"/>
      <c r="G100" s="26"/>
      <c r="H100" s="26"/>
      <c r="I100" s="26"/>
      <c r="J100" s="26"/>
      <c r="K100" s="26"/>
      <c r="L100" s="26"/>
    </row>
  </sheetData>
  <mergeCells count="5">
    <mergeCell ref="C10:C11"/>
    <mergeCell ref="F10:F11"/>
    <mergeCell ref="G10:L10"/>
    <mergeCell ref="D10:D11"/>
    <mergeCell ref="E10:E11"/>
  </mergeCells>
  <phoneticPr fontId="2" type="noConversion"/>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55352-CEF0-4EE5-9BB4-48E1265F25CE}">
  <sheetPr>
    <tabColor theme="5"/>
  </sheetPr>
  <dimension ref="A1:T110"/>
  <sheetViews>
    <sheetView showGridLines="0" zoomScale="145" zoomScaleNormal="145" workbookViewId="0">
      <selection activeCell="C3" sqref="C3"/>
    </sheetView>
  </sheetViews>
  <sheetFormatPr defaultRowHeight="10.199999999999999" x14ac:dyDescent="0.2"/>
  <cols>
    <col min="2" max="2" width="9.28515625" hidden="1" customWidth="1"/>
    <col min="3" max="3" width="19.85546875" customWidth="1"/>
    <col min="4" max="4" width="19.42578125" customWidth="1"/>
    <col min="5" max="10" width="13.28515625" customWidth="1"/>
    <col min="12" max="12" width="10.7109375" customWidth="1"/>
    <col min="13" max="13" width="16.7109375" customWidth="1"/>
  </cols>
  <sheetData>
    <row r="1" spans="1:20" x14ac:dyDescent="0.2">
      <c r="A1" s="10" t="s">
        <v>37</v>
      </c>
      <c r="B1" s="10"/>
    </row>
    <row r="2" spans="1:20" ht="17.399999999999999" thickBot="1" x14ac:dyDescent="0.35">
      <c r="C2" s="1"/>
      <c r="D2" s="13" t="s">
        <v>67</v>
      </c>
      <c r="E2" s="1"/>
      <c r="F2" s="1"/>
      <c r="G2" s="1"/>
      <c r="H2" s="1"/>
      <c r="I2" s="1"/>
      <c r="J2" s="1"/>
      <c r="K2" s="1"/>
      <c r="L2" s="1"/>
      <c r="M2" s="1"/>
      <c r="N2" s="1"/>
      <c r="O2" s="1"/>
      <c r="P2" s="1"/>
      <c r="Q2" s="1"/>
      <c r="R2" s="1"/>
      <c r="S2" s="1"/>
      <c r="T2" s="1"/>
    </row>
    <row r="3" spans="1:20" ht="10.8" thickTop="1" x14ac:dyDescent="0.2">
      <c r="C3" s="4" t="s">
        <v>89</v>
      </c>
      <c r="D3" s="5"/>
      <c r="E3" s="5"/>
      <c r="F3" s="5"/>
      <c r="G3" s="5"/>
      <c r="H3" s="5"/>
      <c r="I3" s="5"/>
      <c r="J3" s="5"/>
      <c r="K3" s="5"/>
    </row>
    <row r="4" spans="1:20" x14ac:dyDescent="0.2">
      <c r="C4" s="4"/>
      <c r="D4" s="5"/>
      <c r="E4" s="5"/>
      <c r="F4" s="5"/>
      <c r="G4" s="5"/>
      <c r="H4" s="5"/>
      <c r="I4" s="5"/>
      <c r="J4" s="5"/>
      <c r="K4" s="5"/>
    </row>
    <row r="5" spans="1:20" x14ac:dyDescent="0.2">
      <c r="C5" s="4"/>
      <c r="D5" s="5"/>
      <c r="E5" s="5"/>
      <c r="F5" s="5"/>
      <c r="G5" s="5"/>
      <c r="H5" s="5"/>
      <c r="I5" s="5"/>
      <c r="J5" s="5"/>
      <c r="K5" s="5"/>
    </row>
    <row r="6" spans="1:20" x14ac:dyDescent="0.2">
      <c r="C6" s="4"/>
      <c r="D6" s="5"/>
      <c r="E6" s="5"/>
      <c r="F6" s="5"/>
      <c r="G6" s="5"/>
      <c r="H6" s="5"/>
      <c r="I6" s="5"/>
      <c r="J6" s="5"/>
      <c r="K6" s="5"/>
    </row>
    <row r="7" spans="1:20" x14ac:dyDescent="0.2">
      <c r="C7" s="4"/>
      <c r="D7" s="5"/>
      <c r="E7" s="5"/>
      <c r="F7" s="5"/>
      <c r="G7" s="5"/>
      <c r="H7" s="5"/>
      <c r="I7" s="5"/>
      <c r="J7" s="5"/>
      <c r="K7" s="5"/>
    </row>
    <row r="8" spans="1:20" x14ac:dyDescent="0.2">
      <c r="C8" s="4"/>
      <c r="D8" s="5"/>
      <c r="E8" s="5"/>
      <c r="F8" s="5"/>
      <c r="G8" s="5"/>
      <c r="H8" s="5"/>
      <c r="I8" s="5"/>
      <c r="J8" s="5"/>
      <c r="K8" s="5"/>
    </row>
    <row r="9" spans="1:20" x14ac:dyDescent="0.2">
      <c r="C9" s="4"/>
      <c r="D9" s="5"/>
      <c r="E9" s="5"/>
      <c r="F9" s="5"/>
      <c r="G9" s="5"/>
      <c r="H9" s="5"/>
      <c r="I9" s="5"/>
      <c r="J9" s="5"/>
      <c r="K9" s="5"/>
    </row>
    <row r="10" spans="1:20" x14ac:dyDescent="0.2">
      <c r="C10" s="4"/>
      <c r="D10" s="5"/>
      <c r="E10" s="5"/>
      <c r="F10" s="5"/>
      <c r="G10" s="5"/>
      <c r="H10" s="5"/>
      <c r="I10" s="5"/>
      <c r="J10" s="5"/>
      <c r="K10" s="5"/>
    </row>
    <row r="11" spans="1:20" ht="10.8" thickBot="1" x14ac:dyDescent="0.25">
      <c r="C11" s="65" t="s">
        <v>40</v>
      </c>
      <c r="D11" s="65"/>
      <c r="E11" s="19" t="s">
        <v>45</v>
      </c>
      <c r="F11" s="5"/>
      <c r="G11" s="5"/>
      <c r="H11" s="5"/>
      <c r="I11" s="5"/>
      <c r="J11" s="5"/>
      <c r="K11" s="5"/>
      <c r="L11" s="33" t="s">
        <v>68</v>
      </c>
    </row>
    <row r="12" spans="1:20" ht="10.8" thickBot="1" x14ac:dyDescent="0.25">
      <c r="F12" s="5"/>
      <c r="G12" s="5"/>
      <c r="H12" s="5"/>
      <c r="I12" s="5"/>
      <c r="J12" s="5"/>
      <c r="K12" s="5"/>
      <c r="L12" s="39" t="s">
        <v>69</v>
      </c>
      <c r="M12" s="38" t="s">
        <v>70</v>
      </c>
    </row>
    <row r="13" spans="1:20" ht="10.8" thickBot="1" x14ac:dyDescent="0.25">
      <c r="E13" s="3" t="s">
        <v>71</v>
      </c>
      <c r="F13" s="3" t="s">
        <v>72</v>
      </c>
      <c r="G13" s="3" t="s">
        <v>73</v>
      </c>
      <c r="H13" s="3" t="s">
        <v>74</v>
      </c>
      <c r="I13" s="24"/>
      <c r="J13" s="5"/>
      <c r="K13" s="5"/>
      <c r="L13" s="37">
        <v>0.01</v>
      </c>
      <c r="M13" s="41" t="s">
        <v>75</v>
      </c>
      <c r="O13" s="24"/>
    </row>
    <row r="14" spans="1:20" x14ac:dyDescent="0.2">
      <c r="C14" s="65" t="s">
        <v>76</v>
      </c>
      <c r="D14" s="65"/>
      <c r="E14" s="28">
        <v>0.01</v>
      </c>
      <c r="F14" s="28">
        <v>0.05</v>
      </c>
      <c r="G14" s="28">
        <v>0.1</v>
      </c>
      <c r="H14" s="50" t="str">
        <f>"&gt;"&amp;G14</f>
        <v>&gt;0.1</v>
      </c>
      <c r="I14" s="5"/>
      <c r="J14" s="5"/>
      <c r="K14" s="5"/>
      <c r="L14" s="37">
        <v>0.02</v>
      </c>
      <c r="M14" s="41" t="s">
        <v>77</v>
      </c>
    </row>
    <row r="15" spans="1:20" x14ac:dyDescent="0.2">
      <c r="C15" s="4"/>
      <c r="D15" s="5"/>
      <c r="E15" s="24"/>
      <c r="F15" s="5"/>
      <c r="G15" s="5"/>
      <c r="H15" s="5"/>
      <c r="I15" s="5"/>
      <c r="J15" s="5"/>
      <c r="K15" s="5"/>
      <c r="L15" s="37">
        <v>0.05</v>
      </c>
      <c r="M15" s="41" t="s">
        <v>78</v>
      </c>
    </row>
    <row r="16" spans="1:20" ht="12" customHeight="1" thickBot="1" x14ac:dyDescent="0.25">
      <c r="E16" s="63" t="s">
        <v>79</v>
      </c>
      <c r="F16" s="63"/>
      <c r="G16" s="63"/>
      <c r="H16" s="63"/>
      <c r="I16" s="63"/>
      <c r="J16" s="63"/>
      <c r="L16" s="37">
        <v>0.1</v>
      </c>
      <c r="M16" s="41" t="s">
        <v>80</v>
      </c>
    </row>
    <row r="17" spans="2:13" ht="10.8" thickBot="1" x14ac:dyDescent="0.25">
      <c r="C17" s="20" t="s">
        <v>41</v>
      </c>
      <c r="D17" s="20" t="s">
        <v>42</v>
      </c>
      <c r="E17" s="3">
        <v>2025</v>
      </c>
      <c r="F17" s="3">
        <v>2030</v>
      </c>
      <c r="G17" s="3">
        <v>2035</v>
      </c>
      <c r="H17" s="3">
        <v>2040</v>
      </c>
      <c r="I17" s="3">
        <v>2045</v>
      </c>
      <c r="J17" s="3">
        <v>2050</v>
      </c>
      <c r="L17" s="42">
        <v>0.2</v>
      </c>
      <c r="M17" s="40" t="s">
        <v>81</v>
      </c>
    </row>
    <row r="18" spans="2:13" x14ac:dyDescent="0.2">
      <c r="B18" s="22" t="str">
        <f>$E$11&amp;C18&amp;D18</f>
        <v>County 1PoleClass 5</v>
      </c>
      <c r="C18" s="21" t="str">
        <f>IF(ISBLANK('Intermediate Calculations'!Z7),"",'Intermediate Calculations'!Z7)</f>
        <v>Pole</v>
      </c>
      <c r="D18" s="21" t="str">
        <f>IF(ISBLANK('Intermediate Calculations'!AA7),"",'Intermediate Calculations'!AA7)</f>
        <v>Class 5</v>
      </c>
      <c r="E18" s="27" t="str">
        <f>IFERROR(IF(VLOOKUP($B18,'1. LDC Asset Summary'!$B$11:$G$100,5,FALSE)=0,"None",IF('Intermediate Calculations'!Q7&lt;$E$14,"Low",IF('Intermediate Calculations'!Q7&lt;$F$14,"Medium",IF('Intermediate Calculations'!Q7&lt;$G$14,"High","Very High")))),"")</f>
        <v>High</v>
      </c>
      <c r="F18" s="27" t="str">
        <f>IFERROR(IF(VLOOKUP($B18,'1. LDC Asset Summary'!$B$11:$G$100,5,FALSE)=0,"None",IF('Intermediate Calculations'!R7&lt;$E$14,"Low",IF('Intermediate Calculations'!R7&lt;$F$14,"Medium",IF('Intermediate Calculations'!R7&lt;$G$14,"High","Very High")))),"")</f>
        <v>High</v>
      </c>
      <c r="G18" s="27" t="str">
        <f>IFERROR(IF(VLOOKUP($B18,'1. LDC Asset Summary'!$B$11:$G$100,5,FALSE)=0,"None",IF('Intermediate Calculations'!S7&lt;$E$14,"Low",IF('Intermediate Calculations'!S7&lt;$F$14,"Medium",IF('Intermediate Calculations'!S7&lt;$G$14,"High","Very High")))),"")</f>
        <v>Very High</v>
      </c>
      <c r="H18" s="27" t="str">
        <f>IFERROR(IF(VLOOKUP($B18,'1. LDC Asset Summary'!$B$11:$G$100,5,FALSE)=0,"None",IF('Intermediate Calculations'!T7&lt;$E$14,"Low",IF('Intermediate Calculations'!T7&lt;$F$14,"Medium",IF('Intermediate Calculations'!T7&lt;$G$14,"High","Very High")))),"")</f>
        <v>Very High</v>
      </c>
      <c r="I18" s="27" t="str">
        <f>IFERROR(IF(VLOOKUP($B18,'1. LDC Asset Summary'!$B$11:$G$100,5,FALSE)=0,"None",IF('Intermediate Calculations'!U7&lt;$E$14,"Low",IF('Intermediate Calculations'!U7&lt;$F$14,"Medium",IF('Intermediate Calculations'!U7&lt;$G$14,"High","Very High")))),"")</f>
        <v>Very High</v>
      </c>
      <c r="J18" s="27" t="str">
        <f>IFERROR(IF(VLOOKUP($B18,'1. LDC Asset Summary'!$B$11:$G$100,5,FALSE)=0,"None",IF('Intermediate Calculations'!V7&lt;$E$14,"Low",IF('Intermediate Calculations'!V7&lt;$F$14,"Medium",IF('Intermediate Calculations'!V7&lt;$G$14,"High","Very High")))),"")</f>
        <v>Very High</v>
      </c>
    </row>
    <row r="19" spans="2:13" x14ac:dyDescent="0.2">
      <c r="B19" s="22" t="str">
        <f t="shared" ref="B19:B38" si="0">$E$11&amp;C19&amp;D19</f>
        <v>County 1PoleClass 4</v>
      </c>
      <c r="C19" s="21" t="str">
        <f>IF(ISBLANK('Intermediate Calculations'!Z8),"",'Intermediate Calculations'!Z8)</f>
        <v>Pole</v>
      </c>
      <c r="D19" s="21" t="str">
        <f>IF(ISBLANK('Intermediate Calculations'!AA8),"",'Intermediate Calculations'!AA8)</f>
        <v>Class 4</v>
      </c>
      <c r="E19" s="27" t="str">
        <f>IFERROR(IF(VLOOKUP($B19,'1. LDC Asset Summary'!$B$11:$G$100,5,FALSE)=0,"None",IF('Intermediate Calculations'!Q8&lt;$E$14,"Low",IF('Intermediate Calculations'!Q8&lt;$F$14,"Medium",IF('Intermediate Calculations'!Q8&lt;$G$14,"High","Very High")))),"")</f>
        <v>Medium</v>
      </c>
      <c r="F19" s="27" t="str">
        <f>IFERROR(IF(VLOOKUP($B19,'1. LDC Asset Summary'!$B$11:$G$100,5,FALSE)=0,"None",IF('Intermediate Calculations'!R8&lt;$E$14,"Low",IF('Intermediate Calculations'!R8&lt;$F$14,"Medium",IF('Intermediate Calculations'!R8&lt;$G$14,"High","Very High")))),"")</f>
        <v>Medium</v>
      </c>
      <c r="G19" s="27" t="str">
        <f>IFERROR(IF(VLOOKUP($B19,'1. LDC Asset Summary'!$B$11:$G$100,5,FALSE)=0,"None",IF('Intermediate Calculations'!S8&lt;$E$14,"Low",IF('Intermediate Calculations'!S8&lt;$F$14,"Medium",IF('Intermediate Calculations'!S8&lt;$G$14,"High","Very High")))),"")</f>
        <v>Medium</v>
      </c>
      <c r="H19" s="27" t="str">
        <f>IFERROR(IF(VLOOKUP($B19,'1. LDC Asset Summary'!$B$11:$G$100,5,FALSE)=0,"None",IF('Intermediate Calculations'!T8&lt;$E$14,"Low",IF('Intermediate Calculations'!T8&lt;$F$14,"Medium",IF('Intermediate Calculations'!T8&lt;$G$14,"High","Very High")))),"")</f>
        <v>Medium</v>
      </c>
      <c r="I19" s="27" t="str">
        <f>IFERROR(IF(VLOOKUP($B19,'1. LDC Asset Summary'!$B$11:$G$100,5,FALSE)=0,"None",IF('Intermediate Calculations'!U8&lt;$E$14,"Low",IF('Intermediate Calculations'!U8&lt;$F$14,"Medium",IF('Intermediate Calculations'!U8&lt;$G$14,"High","Very High")))),"")</f>
        <v>High</v>
      </c>
      <c r="J19" s="27" t="str">
        <f>IFERROR(IF(VLOOKUP($B19,'1. LDC Asset Summary'!$B$11:$G$100,5,FALSE)=0,"None",IF('Intermediate Calculations'!V8&lt;$E$14,"Low",IF('Intermediate Calculations'!V8&lt;$F$14,"Medium",IF('Intermediate Calculations'!V8&lt;$G$14,"High","Very High")))),"")</f>
        <v>High</v>
      </c>
    </row>
    <row r="20" spans="2:13" x14ac:dyDescent="0.2">
      <c r="B20" s="22" t="str">
        <f t="shared" si="0"/>
        <v>County 1PoleClass 3</v>
      </c>
      <c r="C20" s="21" t="str">
        <f>IF(ISBLANK('Intermediate Calculations'!Z9),"",'Intermediate Calculations'!Z9)</f>
        <v>Pole</v>
      </c>
      <c r="D20" s="21" t="str">
        <f>IF(ISBLANK('Intermediate Calculations'!AA9),"",'Intermediate Calculations'!AA9)</f>
        <v>Class 3</v>
      </c>
      <c r="E20" s="27" t="str">
        <f>IFERROR(IF(VLOOKUP($B20,'1. LDC Asset Summary'!$B$11:$G$100,5,FALSE)=0,"None",IF('Intermediate Calculations'!Q9&lt;$E$14,"Low",IF('Intermediate Calculations'!Q9&lt;$F$14,"Medium",IF('Intermediate Calculations'!Q9&lt;$G$14,"High","Very High")))),"")</f>
        <v>Low</v>
      </c>
      <c r="F20" s="27" t="str">
        <f>IFERROR(IF(VLOOKUP($B20,'1. LDC Asset Summary'!$B$11:$G$100,5,FALSE)=0,"None",IF('Intermediate Calculations'!R9&lt;$E$14,"Low",IF('Intermediate Calculations'!R9&lt;$F$14,"Medium",IF('Intermediate Calculations'!R9&lt;$G$14,"High","Very High")))),"")</f>
        <v>Low</v>
      </c>
      <c r="G20" s="27" t="str">
        <f>IFERROR(IF(VLOOKUP($B20,'1. LDC Asset Summary'!$B$11:$G$100,5,FALSE)=0,"None",IF('Intermediate Calculations'!S9&lt;$E$14,"Low",IF('Intermediate Calculations'!S9&lt;$F$14,"Medium",IF('Intermediate Calculations'!S9&lt;$G$14,"High","Very High")))),"")</f>
        <v>Medium</v>
      </c>
      <c r="H20" s="27" t="str">
        <f>IFERROR(IF(VLOOKUP($B20,'1. LDC Asset Summary'!$B$11:$G$100,5,FALSE)=0,"None",IF('Intermediate Calculations'!T9&lt;$E$14,"Low",IF('Intermediate Calculations'!T9&lt;$F$14,"Medium",IF('Intermediate Calculations'!T9&lt;$G$14,"High","Very High")))),"")</f>
        <v>Medium</v>
      </c>
      <c r="I20" s="27" t="str">
        <f>IFERROR(IF(VLOOKUP($B20,'1. LDC Asset Summary'!$B$11:$G$100,5,FALSE)=0,"None",IF('Intermediate Calculations'!U9&lt;$E$14,"Low",IF('Intermediate Calculations'!U9&lt;$F$14,"Medium",IF('Intermediate Calculations'!U9&lt;$G$14,"High","Very High")))),"")</f>
        <v>Medium</v>
      </c>
      <c r="J20" s="27" t="str">
        <f>IFERROR(IF(VLOOKUP($B20,'1. LDC Asset Summary'!$B$11:$G$100,5,FALSE)=0,"None",IF('Intermediate Calculations'!V9&lt;$E$14,"Low",IF('Intermediate Calculations'!V9&lt;$F$14,"Medium",IF('Intermediate Calculations'!V9&lt;$G$14,"High","Very High")))),"")</f>
        <v>Medium</v>
      </c>
    </row>
    <row r="21" spans="2:13" x14ac:dyDescent="0.2">
      <c r="B21" s="22" t="str">
        <f t="shared" si="0"/>
        <v>County 1PoleClass 2</v>
      </c>
      <c r="C21" s="21" t="str">
        <f>IF(ISBLANK('Intermediate Calculations'!Z10),"",'Intermediate Calculations'!Z10)</f>
        <v>Pole</v>
      </c>
      <c r="D21" s="21" t="str">
        <f>IF(ISBLANK('Intermediate Calculations'!AA10),"",'Intermediate Calculations'!AA10)</f>
        <v>Class 2</v>
      </c>
      <c r="E21" s="27" t="str">
        <f>IFERROR(IF(VLOOKUP($B21,'1. LDC Asset Summary'!$B$11:$G$100,5,FALSE)=0,"None",IF('Intermediate Calculations'!Q10&lt;$E$14,"Low",IF('Intermediate Calculations'!Q10&lt;$F$14,"Medium",IF('Intermediate Calculations'!Q10&lt;$G$14,"High","Very High")))),"")</f>
        <v>Low</v>
      </c>
      <c r="F21" s="27" t="str">
        <f>IFERROR(IF(VLOOKUP($B21,'1. LDC Asset Summary'!$B$11:$G$100,5,FALSE)=0,"None",IF('Intermediate Calculations'!R10&lt;$E$14,"Low",IF('Intermediate Calculations'!R10&lt;$F$14,"Medium",IF('Intermediate Calculations'!R10&lt;$G$14,"High","Very High")))),"")</f>
        <v>Low</v>
      </c>
      <c r="G21" s="27" t="str">
        <f>IFERROR(IF(VLOOKUP($B21,'1. LDC Asset Summary'!$B$11:$G$100,5,FALSE)=0,"None",IF('Intermediate Calculations'!S10&lt;$E$14,"Low",IF('Intermediate Calculations'!S10&lt;$F$14,"Medium",IF('Intermediate Calculations'!S10&lt;$G$14,"High","Very High")))),"")</f>
        <v>Low</v>
      </c>
      <c r="H21" s="27" t="str">
        <f>IFERROR(IF(VLOOKUP($B21,'1. LDC Asset Summary'!$B$11:$G$100,5,FALSE)=0,"None",IF('Intermediate Calculations'!T10&lt;$E$14,"Low",IF('Intermediate Calculations'!T10&lt;$F$14,"Medium",IF('Intermediate Calculations'!T10&lt;$G$14,"High","Very High")))),"")</f>
        <v>Low</v>
      </c>
      <c r="I21" s="27" t="str">
        <f>IFERROR(IF(VLOOKUP($B21,'1. LDC Asset Summary'!$B$11:$G$100,5,FALSE)=0,"None",IF('Intermediate Calculations'!U10&lt;$E$14,"Low",IF('Intermediate Calculations'!U10&lt;$F$14,"Medium",IF('Intermediate Calculations'!U10&lt;$G$14,"High","Very High")))),"")</f>
        <v>Low</v>
      </c>
      <c r="J21" s="27" t="str">
        <f>IFERROR(IF(VLOOKUP($B21,'1. LDC Asset Summary'!$B$11:$G$100,5,FALSE)=0,"None",IF('Intermediate Calculations'!V10&lt;$E$14,"Low",IF('Intermediate Calculations'!V10&lt;$F$14,"Medium",IF('Intermediate Calculations'!V10&lt;$G$14,"High","Very High")))),"")</f>
        <v>Low</v>
      </c>
    </row>
    <row r="22" spans="2:13" x14ac:dyDescent="0.2">
      <c r="B22" s="22" t="str">
        <f t="shared" si="0"/>
        <v>County 1Overhead ConductorCovered</v>
      </c>
      <c r="C22" s="21" t="str">
        <f>IF(ISBLANK('Intermediate Calculations'!Z11),"",'Intermediate Calculations'!Z11)</f>
        <v>Overhead Conductor</v>
      </c>
      <c r="D22" s="21" t="str">
        <f>IF(ISBLANK('Intermediate Calculations'!AA11),"",'Intermediate Calculations'!AA11)</f>
        <v>Covered</v>
      </c>
      <c r="E22" s="27" t="str">
        <f>IFERROR(IF(VLOOKUP($B22,'1. LDC Asset Summary'!$B$11:$G$100,5,FALSE)=0,"None",IF('Intermediate Calculations'!Q11&lt;$E$14,"Low",IF('Intermediate Calculations'!Q11&lt;$F$14,"Medium",IF('Intermediate Calculations'!Q11&lt;$G$14,"High","Very High")))),"")</f>
        <v>Medium</v>
      </c>
      <c r="F22" s="27" t="str">
        <f>IFERROR(IF(VLOOKUP($B22,'1. LDC Asset Summary'!$B$11:$G$100,5,FALSE)=0,"None",IF('Intermediate Calculations'!R11&lt;$E$14,"Low",IF('Intermediate Calculations'!R11&lt;$F$14,"Medium",IF('Intermediate Calculations'!R11&lt;$G$14,"High","Very High")))),"")</f>
        <v>Medium</v>
      </c>
      <c r="G22" s="27" t="str">
        <f>IFERROR(IF(VLOOKUP($B22,'1. LDC Asset Summary'!$B$11:$G$100,5,FALSE)=0,"None",IF('Intermediate Calculations'!S11&lt;$E$14,"Low",IF('Intermediate Calculations'!S11&lt;$F$14,"Medium",IF('Intermediate Calculations'!S11&lt;$G$14,"High","Very High")))),"")</f>
        <v>Medium</v>
      </c>
      <c r="H22" s="27" t="str">
        <f>IFERROR(IF(VLOOKUP($B22,'1. LDC Asset Summary'!$B$11:$G$100,5,FALSE)=0,"None",IF('Intermediate Calculations'!T11&lt;$E$14,"Low",IF('Intermediate Calculations'!T11&lt;$F$14,"Medium",IF('Intermediate Calculations'!T11&lt;$G$14,"High","Very High")))),"")</f>
        <v>Medium</v>
      </c>
      <c r="I22" s="27" t="str">
        <f>IFERROR(IF(VLOOKUP($B22,'1. LDC Asset Summary'!$B$11:$G$100,5,FALSE)=0,"None",IF('Intermediate Calculations'!U11&lt;$E$14,"Low",IF('Intermediate Calculations'!U11&lt;$F$14,"Medium",IF('Intermediate Calculations'!U11&lt;$G$14,"High","Very High")))),"")</f>
        <v>Medium</v>
      </c>
      <c r="J22" s="27" t="str">
        <f>IFERROR(IF(VLOOKUP($B22,'1. LDC Asset Summary'!$B$11:$G$100,5,FALSE)=0,"None",IF('Intermediate Calculations'!V11&lt;$E$14,"Low",IF('Intermediate Calculations'!V11&lt;$F$14,"Medium",IF('Intermediate Calculations'!V11&lt;$G$14,"High","Very High")))),"")</f>
        <v>High</v>
      </c>
    </row>
    <row r="23" spans="2:13" x14ac:dyDescent="0.2">
      <c r="B23" s="22" t="str">
        <f t="shared" si="0"/>
        <v>County 1Overhead ConductorUncovered</v>
      </c>
      <c r="C23" s="21" t="str">
        <f>IF(ISBLANK('Intermediate Calculations'!Z12),"",'Intermediate Calculations'!Z12)</f>
        <v>Overhead Conductor</v>
      </c>
      <c r="D23" s="21" t="str">
        <f>IF(ISBLANK('Intermediate Calculations'!AA12),"",'Intermediate Calculations'!AA12)</f>
        <v>Uncovered</v>
      </c>
      <c r="E23" s="27" t="str">
        <f>IFERROR(IF(VLOOKUP($B23,'1. LDC Asset Summary'!$B$11:$G$100,5,FALSE)=0,"None",IF('Intermediate Calculations'!Q12&lt;$E$14,"Low",IF('Intermediate Calculations'!Q12&lt;$F$14,"Medium",IF('Intermediate Calculations'!Q12&lt;$G$14,"High","Very High")))),"")</f>
        <v>Very High</v>
      </c>
      <c r="F23" s="27" t="str">
        <f>IFERROR(IF(VLOOKUP($B23,'1. LDC Asset Summary'!$B$11:$G$100,5,FALSE)=0,"None",IF('Intermediate Calculations'!R12&lt;$E$14,"Low",IF('Intermediate Calculations'!R12&lt;$F$14,"Medium",IF('Intermediate Calculations'!R12&lt;$G$14,"High","Very High")))),"")</f>
        <v>Very High</v>
      </c>
      <c r="G23" s="27" t="str">
        <f>IFERROR(IF(VLOOKUP($B23,'1. LDC Asset Summary'!$B$11:$G$100,5,FALSE)=0,"None",IF('Intermediate Calculations'!S12&lt;$E$14,"Low",IF('Intermediate Calculations'!S12&lt;$F$14,"Medium",IF('Intermediate Calculations'!S12&lt;$G$14,"High","Very High")))),"")</f>
        <v>Very High</v>
      </c>
      <c r="H23" s="27" t="str">
        <f>IFERROR(IF(VLOOKUP($B23,'1. LDC Asset Summary'!$B$11:$G$100,5,FALSE)=0,"None",IF('Intermediate Calculations'!T12&lt;$E$14,"Low",IF('Intermediate Calculations'!T12&lt;$F$14,"Medium",IF('Intermediate Calculations'!T12&lt;$G$14,"High","Very High")))),"")</f>
        <v>Very High</v>
      </c>
      <c r="I23" s="27" t="str">
        <f>IFERROR(IF(VLOOKUP($B23,'1. LDC Asset Summary'!$B$11:$G$100,5,FALSE)=0,"None",IF('Intermediate Calculations'!U12&lt;$E$14,"Low",IF('Intermediate Calculations'!U12&lt;$F$14,"Medium",IF('Intermediate Calculations'!U12&lt;$G$14,"High","Very High")))),"")</f>
        <v>Very High</v>
      </c>
      <c r="J23" s="27" t="str">
        <f>IFERROR(IF(VLOOKUP($B23,'1. LDC Asset Summary'!$B$11:$G$100,5,FALSE)=0,"None",IF('Intermediate Calculations'!V12&lt;$E$14,"Low",IF('Intermediate Calculations'!V12&lt;$F$14,"Medium",IF('Intermediate Calculations'!V12&lt;$G$14,"High","Very High")))),"")</f>
        <v>Very High</v>
      </c>
    </row>
    <row r="24" spans="2:13" x14ac:dyDescent="0.2">
      <c r="B24" s="22" t="str">
        <f t="shared" si="0"/>
        <v>County 1</v>
      </c>
      <c r="C24" s="21" t="str">
        <f>IF(ISBLANK('Intermediate Calculations'!Z13),"",'Intermediate Calculations'!Z13)</f>
        <v/>
      </c>
      <c r="D24" s="21" t="str">
        <f>IF(ISBLANK('Intermediate Calculations'!AA13),"",'Intermediate Calculations'!AA13)</f>
        <v/>
      </c>
      <c r="E24" s="27" t="str">
        <f>IFERROR(IF(VLOOKUP($B24,'1. LDC Asset Summary'!$B$11:$G$100,5,FALSE)=0,"None",IF('Intermediate Calculations'!Q13&lt;$E$14,"Low",IF('Intermediate Calculations'!Q13&lt;$F$14,"Medium",IF('Intermediate Calculations'!Q13&lt;$G$14,"High","Very High")))),"")</f>
        <v/>
      </c>
      <c r="F24" s="27" t="str">
        <f>IFERROR(IF(VLOOKUP($B24,'1. LDC Asset Summary'!$B$11:$G$100,5,FALSE)=0,"None",IF('Intermediate Calculations'!R13&lt;$E$14,"Low",IF('Intermediate Calculations'!R13&lt;$F$14,"Medium",IF('Intermediate Calculations'!R13&lt;$G$14,"High","Very High")))),"")</f>
        <v/>
      </c>
      <c r="G24" s="27" t="str">
        <f>IFERROR(IF(VLOOKUP($B24,'1. LDC Asset Summary'!$B$11:$G$100,5,FALSE)=0,"None",IF('Intermediate Calculations'!S13&lt;$E$14,"Low",IF('Intermediate Calculations'!S13&lt;$F$14,"Medium",IF('Intermediate Calculations'!S13&lt;$G$14,"High","Very High")))),"")</f>
        <v/>
      </c>
      <c r="H24" s="27" t="str">
        <f>IFERROR(IF(VLOOKUP($B24,'1. LDC Asset Summary'!$B$11:$G$100,5,FALSE)=0,"None",IF('Intermediate Calculations'!T13&lt;$E$14,"Low",IF('Intermediate Calculations'!T13&lt;$F$14,"Medium",IF('Intermediate Calculations'!T13&lt;$G$14,"High","Very High")))),"")</f>
        <v/>
      </c>
      <c r="I24" s="27" t="str">
        <f>IFERROR(IF(VLOOKUP($B24,'1. LDC Asset Summary'!$B$11:$G$100,5,FALSE)=0,"None",IF('Intermediate Calculations'!U13&lt;$E$14,"Low",IF('Intermediate Calculations'!U13&lt;$F$14,"Medium",IF('Intermediate Calculations'!U13&lt;$G$14,"High","Very High")))),"")</f>
        <v/>
      </c>
      <c r="J24" s="27" t="str">
        <f>IFERROR(IF(VLOOKUP($B24,'1. LDC Asset Summary'!$B$11:$G$100,5,FALSE)=0,"None",IF('Intermediate Calculations'!V13&lt;$E$14,"Low",IF('Intermediate Calculations'!V13&lt;$F$14,"Medium",IF('Intermediate Calculations'!V13&lt;$G$14,"High","Very High")))),"")</f>
        <v/>
      </c>
    </row>
    <row r="25" spans="2:13" x14ac:dyDescent="0.2">
      <c r="B25" s="22" t="str">
        <f t="shared" si="0"/>
        <v>County 1</v>
      </c>
      <c r="C25" s="21" t="str">
        <f>IF(ISBLANK('Intermediate Calculations'!Z14),"",'Intermediate Calculations'!Z14)</f>
        <v/>
      </c>
      <c r="D25" s="21" t="str">
        <f>IF(ISBLANK('Intermediate Calculations'!AA14),"",'Intermediate Calculations'!AA14)</f>
        <v/>
      </c>
      <c r="E25" s="27" t="str">
        <f>IFERROR(IF(VLOOKUP($B25,'1. LDC Asset Summary'!$B$11:$G$100,5,FALSE)=0,"None",IF('Intermediate Calculations'!Q14&lt;$E$14,"Low",IF('Intermediate Calculations'!Q14&lt;$F$14,"Medium",IF('Intermediate Calculations'!Q14&lt;$G$14,"High","Very High")))),"")</f>
        <v/>
      </c>
      <c r="F25" s="27" t="str">
        <f>IFERROR(IF(VLOOKUP($B25,'1. LDC Asset Summary'!$B$11:$G$100,5,FALSE)=0,"None",IF('Intermediate Calculations'!R14&lt;$E$14,"Low",IF('Intermediate Calculations'!R14&lt;$F$14,"Medium",IF('Intermediate Calculations'!R14&lt;$G$14,"High","Very High")))),"")</f>
        <v/>
      </c>
      <c r="G25" s="27" t="str">
        <f>IFERROR(IF(VLOOKUP($B25,'1. LDC Asset Summary'!$B$11:$G$100,5,FALSE)=0,"None",IF('Intermediate Calculations'!S14&lt;$E$14,"Low",IF('Intermediate Calculations'!S14&lt;$F$14,"Medium",IF('Intermediate Calculations'!S14&lt;$G$14,"High","Very High")))),"")</f>
        <v/>
      </c>
      <c r="H25" s="27" t="str">
        <f>IFERROR(IF(VLOOKUP($B25,'1. LDC Asset Summary'!$B$11:$G$100,5,FALSE)=0,"None",IF('Intermediate Calculations'!T14&lt;$E$14,"Low",IF('Intermediate Calculations'!T14&lt;$F$14,"Medium",IF('Intermediate Calculations'!T14&lt;$G$14,"High","Very High")))),"")</f>
        <v/>
      </c>
      <c r="I25" s="27" t="str">
        <f>IFERROR(IF(VLOOKUP($B25,'1. LDC Asset Summary'!$B$11:$G$100,5,FALSE)=0,"None",IF('Intermediate Calculations'!U14&lt;$E$14,"Low",IF('Intermediate Calculations'!U14&lt;$F$14,"Medium",IF('Intermediate Calculations'!U14&lt;$G$14,"High","Very High")))),"")</f>
        <v/>
      </c>
      <c r="J25" s="27" t="str">
        <f>IFERROR(IF(VLOOKUP($B25,'1. LDC Asset Summary'!$B$11:$G$100,5,FALSE)=0,"None",IF('Intermediate Calculations'!V14&lt;$E$14,"Low",IF('Intermediate Calculations'!V14&lt;$F$14,"Medium",IF('Intermediate Calculations'!V14&lt;$G$14,"High","Very High")))),"")</f>
        <v/>
      </c>
    </row>
    <row r="26" spans="2:13" x14ac:dyDescent="0.2">
      <c r="B26" s="22" t="str">
        <f t="shared" si="0"/>
        <v>County 1</v>
      </c>
      <c r="C26" s="21" t="str">
        <f>IF(ISBLANK('Intermediate Calculations'!Z15),"",'Intermediate Calculations'!Z15)</f>
        <v/>
      </c>
      <c r="D26" s="21" t="str">
        <f>IF(ISBLANK('Intermediate Calculations'!AA15),"",'Intermediate Calculations'!AA15)</f>
        <v/>
      </c>
      <c r="E26" s="27" t="str">
        <f>IFERROR(IF(VLOOKUP($B26,'1. LDC Asset Summary'!$B$11:$G$100,5,FALSE)=0,"None",IF('Intermediate Calculations'!Q15&lt;$E$14,"Low",IF('Intermediate Calculations'!Q15&lt;$F$14,"Medium",IF('Intermediate Calculations'!Q15&lt;$G$14,"High","Very High")))),"")</f>
        <v/>
      </c>
      <c r="F26" s="27" t="str">
        <f>IFERROR(IF(VLOOKUP($B26,'1. LDC Asset Summary'!$B$11:$G$100,5,FALSE)=0,"None",IF('Intermediate Calculations'!R15&lt;$E$14,"Low",IF('Intermediate Calculations'!R15&lt;$F$14,"Medium",IF('Intermediate Calculations'!R15&lt;$G$14,"High","Very High")))),"")</f>
        <v/>
      </c>
      <c r="G26" s="27" t="str">
        <f>IFERROR(IF(VLOOKUP($B26,'1. LDC Asset Summary'!$B$11:$G$100,5,FALSE)=0,"None",IF('Intermediate Calculations'!S15&lt;$E$14,"Low",IF('Intermediate Calculations'!S15&lt;$F$14,"Medium",IF('Intermediate Calculations'!S15&lt;$G$14,"High","Very High")))),"")</f>
        <v/>
      </c>
      <c r="H26" s="27" t="str">
        <f>IFERROR(IF(VLOOKUP($B26,'1. LDC Asset Summary'!$B$11:$G$100,5,FALSE)=0,"None",IF('Intermediate Calculations'!T15&lt;$E$14,"Low",IF('Intermediate Calculations'!T15&lt;$F$14,"Medium",IF('Intermediate Calculations'!T15&lt;$G$14,"High","Very High")))),"")</f>
        <v/>
      </c>
      <c r="I26" s="27" t="str">
        <f>IFERROR(IF(VLOOKUP($B26,'1. LDC Asset Summary'!$B$11:$G$100,5,FALSE)=0,"None",IF('Intermediate Calculations'!U15&lt;$E$14,"Low",IF('Intermediate Calculations'!U15&lt;$F$14,"Medium",IF('Intermediate Calculations'!U15&lt;$G$14,"High","Very High")))),"")</f>
        <v/>
      </c>
      <c r="J26" s="27" t="str">
        <f>IFERROR(IF(VLOOKUP($B26,'1. LDC Asset Summary'!$B$11:$G$100,5,FALSE)=0,"None",IF('Intermediate Calculations'!V15&lt;$E$14,"Low",IF('Intermediate Calculations'!V15&lt;$F$14,"Medium",IF('Intermediate Calculations'!V15&lt;$G$14,"High","Very High")))),"")</f>
        <v/>
      </c>
    </row>
    <row r="27" spans="2:13" x14ac:dyDescent="0.2">
      <c r="B27" s="22" t="str">
        <f t="shared" si="0"/>
        <v>County 1</v>
      </c>
      <c r="C27" s="21" t="str">
        <f>IF(ISBLANK('Intermediate Calculations'!Z16),"",'Intermediate Calculations'!Z16)</f>
        <v/>
      </c>
      <c r="D27" s="21" t="str">
        <f>IF(ISBLANK('Intermediate Calculations'!AA16),"",'Intermediate Calculations'!AA16)</f>
        <v/>
      </c>
      <c r="E27" s="27" t="str">
        <f>IFERROR(IF(VLOOKUP($B27,'1. LDC Asset Summary'!$B$11:$G$100,5,FALSE)=0,"None",IF('Intermediate Calculations'!Q16&lt;$E$14,"Low",IF('Intermediate Calculations'!Q16&lt;$F$14,"Medium",IF('Intermediate Calculations'!Q16&lt;$G$14,"High","Very High")))),"")</f>
        <v/>
      </c>
      <c r="F27" s="27" t="str">
        <f>IFERROR(IF(VLOOKUP($B27,'1. LDC Asset Summary'!$B$11:$G$100,5,FALSE)=0,"None",IF('Intermediate Calculations'!R16&lt;$E$14,"Low",IF('Intermediate Calculations'!R16&lt;$F$14,"Medium",IF('Intermediate Calculations'!R16&lt;$G$14,"High","Very High")))),"")</f>
        <v/>
      </c>
      <c r="G27" s="27" t="str">
        <f>IFERROR(IF(VLOOKUP($B27,'1. LDC Asset Summary'!$B$11:$G$100,5,FALSE)=0,"None",IF('Intermediate Calculations'!S16&lt;$E$14,"Low",IF('Intermediate Calculations'!S16&lt;$F$14,"Medium",IF('Intermediate Calculations'!S16&lt;$G$14,"High","Very High")))),"")</f>
        <v/>
      </c>
      <c r="H27" s="27" t="str">
        <f>IFERROR(IF(VLOOKUP($B27,'1. LDC Asset Summary'!$B$11:$G$100,5,FALSE)=0,"None",IF('Intermediate Calculations'!T16&lt;$E$14,"Low",IF('Intermediate Calculations'!T16&lt;$F$14,"Medium",IF('Intermediate Calculations'!T16&lt;$G$14,"High","Very High")))),"")</f>
        <v/>
      </c>
      <c r="I27" s="27" t="str">
        <f>IFERROR(IF(VLOOKUP($B27,'1. LDC Asset Summary'!$B$11:$G$100,5,FALSE)=0,"None",IF('Intermediate Calculations'!U16&lt;$E$14,"Low",IF('Intermediate Calculations'!U16&lt;$F$14,"Medium",IF('Intermediate Calculations'!U16&lt;$G$14,"High","Very High")))),"")</f>
        <v/>
      </c>
      <c r="J27" s="27" t="str">
        <f>IFERROR(IF(VLOOKUP($B27,'1. LDC Asset Summary'!$B$11:$G$100,5,FALSE)=0,"None",IF('Intermediate Calculations'!V16&lt;$E$14,"Low",IF('Intermediate Calculations'!V16&lt;$F$14,"Medium",IF('Intermediate Calculations'!V16&lt;$G$14,"High","Very High")))),"")</f>
        <v/>
      </c>
    </row>
    <row r="28" spans="2:13" x14ac:dyDescent="0.2">
      <c r="B28" s="22" t="str">
        <f t="shared" si="0"/>
        <v>County 1</v>
      </c>
      <c r="C28" s="21" t="str">
        <f>IF(ISBLANK('Intermediate Calculations'!Z17),"",'Intermediate Calculations'!Z17)</f>
        <v/>
      </c>
      <c r="D28" s="21" t="str">
        <f>IF(ISBLANK('Intermediate Calculations'!AA17),"",'Intermediate Calculations'!AA17)</f>
        <v/>
      </c>
      <c r="E28" s="27" t="str">
        <f>IFERROR(IF(VLOOKUP($B28,'1. LDC Asset Summary'!$B$11:$G$100,5,FALSE)=0,"None",IF('Intermediate Calculations'!Q17&lt;$E$14,"Low",IF('Intermediate Calculations'!Q17&lt;$F$14,"Medium",IF('Intermediate Calculations'!Q17&lt;$G$14,"High","Very High")))),"")</f>
        <v/>
      </c>
      <c r="F28" s="27" t="str">
        <f>IFERROR(IF(VLOOKUP($B28,'1. LDC Asset Summary'!$B$11:$G$100,5,FALSE)=0,"None",IF('Intermediate Calculations'!R17&lt;$E$14,"Low",IF('Intermediate Calculations'!R17&lt;$F$14,"Medium",IF('Intermediate Calculations'!R17&lt;$G$14,"High","Very High")))),"")</f>
        <v/>
      </c>
      <c r="G28" s="27" t="str">
        <f>IFERROR(IF(VLOOKUP($B28,'1. LDC Asset Summary'!$B$11:$G$100,5,FALSE)=0,"None",IF('Intermediate Calculations'!S17&lt;$E$14,"Low",IF('Intermediate Calculations'!S17&lt;$F$14,"Medium",IF('Intermediate Calculations'!S17&lt;$G$14,"High","Very High")))),"")</f>
        <v/>
      </c>
      <c r="H28" s="27" t="str">
        <f>IFERROR(IF(VLOOKUP($B28,'1. LDC Asset Summary'!$B$11:$G$100,5,FALSE)=0,"None",IF('Intermediate Calculations'!T17&lt;$E$14,"Low",IF('Intermediate Calculations'!T17&lt;$F$14,"Medium",IF('Intermediate Calculations'!T17&lt;$G$14,"High","Very High")))),"")</f>
        <v/>
      </c>
      <c r="I28" s="27" t="str">
        <f>IFERROR(IF(VLOOKUP($B28,'1. LDC Asset Summary'!$B$11:$G$100,5,FALSE)=0,"None",IF('Intermediate Calculations'!U17&lt;$E$14,"Low",IF('Intermediate Calculations'!U17&lt;$F$14,"Medium",IF('Intermediate Calculations'!U17&lt;$G$14,"High","Very High")))),"")</f>
        <v/>
      </c>
      <c r="J28" s="27" t="str">
        <f>IFERROR(IF(VLOOKUP($B28,'1. LDC Asset Summary'!$B$11:$G$100,5,FALSE)=0,"None",IF('Intermediate Calculations'!V17&lt;$E$14,"Low",IF('Intermediate Calculations'!V17&lt;$F$14,"Medium",IF('Intermediate Calculations'!V17&lt;$G$14,"High","Very High")))),"")</f>
        <v/>
      </c>
    </row>
    <row r="29" spans="2:13" x14ac:dyDescent="0.2">
      <c r="B29" s="22" t="str">
        <f t="shared" si="0"/>
        <v>County 1</v>
      </c>
      <c r="C29" s="21" t="str">
        <f>IF(ISBLANK('Intermediate Calculations'!Z18),"",'Intermediate Calculations'!Z18)</f>
        <v/>
      </c>
      <c r="D29" s="21" t="str">
        <f>IF(ISBLANK('Intermediate Calculations'!AA18),"",'Intermediate Calculations'!AA18)</f>
        <v/>
      </c>
      <c r="E29" s="27" t="str">
        <f>IFERROR(IF(VLOOKUP($B29,'1. LDC Asset Summary'!$B$11:$G$100,5,FALSE)=0,"None",IF('Intermediate Calculations'!Q18&lt;$E$14,"Low",IF('Intermediate Calculations'!Q18&lt;$F$14,"Medium",IF('Intermediate Calculations'!Q18&lt;$G$14,"High","Very High")))),"")</f>
        <v/>
      </c>
      <c r="F29" s="27" t="str">
        <f>IFERROR(IF(VLOOKUP($B29,'1. LDC Asset Summary'!$B$11:$G$100,5,FALSE)=0,"None",IF('Intermediate Calculations'!R18&lt;$E$14,"Low",IF('Intermediate Calculations'!R18&lt;$F$14,"Medium",IF('Intermediate Calculations'!R18&lt;$G$14,"High","Very High")))),"")</f>
        <v/>
      </c>
      <c r="G29" s="27" t="str">
        <f>IFERROR(IF(VLOOKUP($B29,'1. LDC Asset Summary'!$B$11:$G$100,5,FALSE)=0,"None",IF('Intermediate Calculations'!S18&lt;$E$14,"Low",IF('Intermediate Calculations'!S18&lt;$F$14,"Medium",IF('Intermediate Calculations'!S18&lt;$G$14,"High","Very High")))),"")</f>
        <v/>
      </c>
      <c r="H29" s="27" t="str">
        <f>IFERROR(IF(VLOOKUP($B29,'1. LDC Asset Summary'!$B$11:$G$100,5,FALSE)=0,"None",IF('Intermediate Calculations'!T18&lt;$E$14,"Low",IF('Intermediate Calculations'!T18&lt;$F$14,"Medium",IF('Intermediate Calculations'!T18&lt;$G$14,"High","Very High")))),"")</f>
        <v/>
      </c>
      <c r="I29" s="27" t="str">
        <f>IFERROR(IF(VLOOKUP($B29,'1. LDC Asset Summary'!$B$11:$G$100,5,FALSE)=0,"None",IF('Intermediate Calculations'!U18&lt;$E$14,"Low",IF('Intermediate Calculations'!U18&lt;$F$14,"Medium",IF('Intermediate Calculations'!U18&lt;$G$14,"High","Very High")))),"")</f>
        <v/>
      </c>
      <c r="J29" s="27" t="str">
        <f>IFERROR(IF(VLOOKUP($B29,'1. LDC Asset Summary'!$B$11:$G$100,5,FALSE)=0,"None",IF('Intermediate Calculations'!V18&lt;$E$14,"Low",IF('Intermediate Calculations'!V18&lt;$F$14,"Medium",IF('Intermediate Calculations'!V18&lt;$G$14,"High","Very High")))),"")</f>
        <v/>
      </c>
    </row>
    <row r="30" spans="2:13" x14ac:dyDescent="0.2">
      <c r="B30" s="22" t="str">
        <f t="shared" si="0"/>
        <v>County 1</v>
      </c>
      <c r="C30" s="21" t="str">
        <f>IF(ISBLANK('Intermediate Calculations'!Z19),"",'Intermediate Calculations'!Z19)</f>
        <v/>
      </c>
      <c r="D30" s="21" t="str">
        <f>IF(ISBLANK('Intermediate Calculations'!AA19),"",'Intermediate Calculations'!AA19)</f>
        <v/>
      </c>
      <c r="E30" s="27" t="str">
        <f>IFERROR(IF(VLOOKUP($B30,'1. LDC Asset Summary'!$B$11:$G$100,5,FALSE)=0,"None",IF('Intermediate Calculations'!Q19&lt;$E$14,"Low",IF('Intermediate Calculations'!Q19&lt;$F$14,"Medium",IF('Intermediate Calculations'!Q19&lt;$G$14,"High","Very High")))),"")</f>
        <v/>
      </c>
      <c r="F30" s="27" t="str">
        <f>IFERROR(IF(VLOOKUP($B30,'1. LDC Asset Summary'!$B$11:$G$100,5,FALSE)=0,"None",IF('Intermediate Calculations'!R19&lt;$E$14,"Low",IF('Intermediate Calculations'!R19&lt;$F$14,"Medium",IF('Intermediate Calculations'!R19&lt;$G$14,"High","Very High")))),"")</f>
        <v/>
      </c>
      <c r="G30" s="27" t="str">
        <f>IFERROR(IF(VLOOKUP($B30,'1. LDC Asset Summary'!$B$11:$G$100,5,FALSE)=0,"None",IF('Intermediate Calculations'!S19&lt;$E$14,"Low",IF('Intermediate Calculations'!S19&lt;$F$14,"Medium",IF('Intermediate Calculations'!S19&lt;$G$14,"High","Very High")))),"")</f>
        <v/>
      </c>
      <c r="H30" s="27" t="str">
        <f>IFERROR(IF(VLOOKUP($B30,'1. LDC Asset Summary'!$B$11:$G$100,5,FALSE)=0,"None",IF('Intermediate Calculations'!T19&lt;$E$14,"Low",IF('Intermediate Calculations'!T19&lt;$F$14,"Medium",IF('Intermediate Calculations'!T19&lt;$G$14,"High","Very High")))),"")</f>
        <v/>
      </c>
      <c r="I30" s="27" t="str">
        <f>IFERROR(IF(VLOOKUP($B30,'1. LDC Asset Summary'!$B$11:$G$100,5,FALSE)=0,"None",IF('Intermediate Calculations'!U19&lt;$E$14,"Low",IF('Intermediate Calculations'!U19&lt;$F$14,"Medium",IF('Intermediate Calculations'!U19&lt;$G$14,"High","Very High")))),"")</f>
        <v/>
      </c>
      <c r="J30" s="27" t="str">
        <f>IFERROR(IF(VLOOKUP($B30,'1. LDC Asset Summary'!$B$11:$G$100,5,FALSE)=0,"None",IF('Intermediate Calculations'!V19&lt;$E$14,"Low",IF('Intermediate Calculations'!V19&lt;$F$14,"Medium",IF('Intermediate Calculations'!V19&lt;$G$14,"High","Very High")))),"")</f>
        <v/>
      </c>
    </row>
    <row r="31" spans="2:13" x14ac:dyDescent="0.2">
      <c r="B31" s="22" t="str">
        <f t="shared" si="0"/>
        <v>County 1</v>
      </c>
      <c r="C31" s="21" t="str">
        <f>IF(ISBLANK('Intermediate Calculations'!Z20),"",'Intermediate Calculations'!Z20)</f>
        <v/>
      </c>
      <c r="D31" s="21" t="str">
        <f>IF(ISBLANK('Intermediate Calculations'!AA20),"",'Intermediate Calculations'!AA20)</f>
        <v/>
      </c>
      <c r="E31" s="27" t="str">
        <f>IFERROR(IF(VLOOKUP($B31,'1. LDC Asset Summary'!$B$11:$G$100,5,FALSE)=0,"None",IF('Intermediate Calculations'!Q20&lt;$E$14,"Low",IF('Intermediate Calculations'!Q20&lt;$F$14,"Medium",IF('Intermediate Calculations'!Q20&lt;$G$14,"High","Very High")))),"")</f>
        <v/>
      </c>
      <c r="F31" s="27" t="str">
        <f>IFERROR(IF(VLOOKUP($B31,'1. LDC Asset Summary'!$B$11:$G$100,5,FALSE)=0,"None",IF('Intermediate Calculations'!R20&lt;$E$14,"Low",IF('Intermediate Calculations'!R20&lt;$F$14,"Medium",IF('Intermediate Calculations'!R20&lt;$G$14,"High","Very High")))),"")</f>
        <v/>
      </c>
      <c r="G31" s="27" t="str">
        <f>IFERROR(IF(VLOOKUP($B31,'1. LDC Asset Summary'!$B$11:$G$100,5,FALSE)=0,"None",IF('Intermediate Calculations'!S20&lt;$E$14,"Low",IF('Intermediate Calculations'!S20&lt;$F$14,"Medium",IF('Intermediate Calculations'!S20&lt;$G$14,"High","Very High")))),"")</f>
        <v/>
      </c>
      <c r="H31" s="27" t="str">
        <f>IFERROR(IF(VLOOKUP($B31,'1. LDC Asset Summary'!$B$11:$G$100,5,FALSE)=0,"None",IF('Intermediate Calculations'!T20&lt;$E$14,"Low",IF('Intermediate Calculations'!T20&lt;$F$14,"Medium",IF('Intermediate Calculations'!T20&lt;$G$14,"High","Very High")))),"")</f>
        <v/>
      </c>
      <c r="I31" s="27" t="str">
        <f>IFERROR(IF(VLOOKUP($B31,'1. LDC Asset Summary'!$B$11:$G$100,5,FALSE)=0,"None",IF('Intermediate Calculations'!U20&lt;$E$14,"Low",IF('Intermediate Calculations'!U20&lt;$F$14,"Medium",IF('Intermediate Calculations'!U20&lt;$G$14,"High","Very High")))),"")</f>
        <v/>
      </c>
      <c r="J31" s="27" t="str">
        <f>IFERROR(IF(VLOOKUP($B31,'1. LDC Asset Summary'!$B$11:$G$100,5,FALSE)=0,"None",IF('Intermediate Calculations'!V20&lt;$E$14,"Low",IF('Intermediate Calculations'!V20&lt;$F$14,"Medium",IF('Intermediate Calculations'!V20&lt;$G$14,"High","Very High")))),"")</f>
        <v/>
      </c>
    </row>
    <row r="32" spans="2:13" x14ac:dyDescent="0.2">
      <c r="B32" s="22" t="str">
        <f t="shared" si="0"/>
        <v>County 1</v>
      </c>
      <c r="C32" s="21" t="str">
        <f>IF(ISBLANK('Intermediate Calculations'!Z21),"",'Intermediate Calculations'!Z21)</f>
        <v/>
      </c>
      <c r="D32" s="21" t="str">
        <f>IF(ISBLANK('Intermediate Calculations'!AA21),"",'Intermediate Calculations'!AA21)</f>
        <v/>
      </c>
      <c r="E32" s="27" t="str">
        <f>IFERROR(IF(VLOOKUP($B32,'1. LDC Asset Summary'!$B$11:$G$100,5,FALSE)=0,"None",IF('Intermediate Calculations'!Q21&lt;$E$14,"Low",IF('Intermediate Calculations'!Q21&lt;$F$14,"Medium",IF('Intermediate Calculations'!Q21&lt;$G$14,"High","Very High")))),"")</f>
        <v/>
      </c>
      <c r="F32" s="27" t="str">
        <f>IFERROR(IF(VLOOKUP($B32,'1. LDC Asset Summary'!$B$11:$G$100,5,FALSE)=0,"None",IF('Intermediate Calculations'!R21&lt;$E$14,"Low",IF('Intermediate Calculations'!R21&lt;$F$14,"Medium",IF('Intermediate Calculations'!R21&lt;$G$14,"High","Very High")))),"")</f>
        <v/>
      </c>
      <c r="G32" s="27" t="str">
        <f>IFERROR(IF(VLOOKUP($B32,'1. LDC Asset Summary'!$B$11:$G$100,5,FALSE)=0,"None",IF('Intermediate Calculations'!S21&lt;$E$14,"Low",IF('Intermediate Calculations'!S21&lt;$F$14,"Medium",IF('Intermediate Calculations'!S21&lt;$G$14,"High","Very High")))),"")</f>
        <v/>
      </c>
      <c r="H32" s="27" t="str">
        <f>IFERROR(IF(VLOOKUP($B32,'1. LDC Asset Summary'!$B$11:$G$100,5,FALSE)=0,"None",IF('Intermediate Calculations'!T21&lt;$E$14,"Low",IF('Intermediate Calculations'!T21&lt;$F$14,"Medium",IF('Intermediate Calculations'!T21&lt;$G$14,"High","Very High")))),"")</f>
        <v/>
      </c>
      <c r="I32" s="27" t="str">
        <f>IFERROR(IF(VLOOKUP($B32,'1. LDC Asset Summary'!$B$11:$G$100,5,FALSE)=0,"None",IF('Intermediate Calculations'!U21&lt;$E$14,"Low",IF('Intermediate Calculations'!U21&lt;$F$14,"Medium",IF('Intermediate Calculations'!U21&lt;$G$14,"High","Very High")))),"")</f>
        <v/>
      </c>
      <c r="J32" s="27" t="str">
        <f>IFERROR(IF(VLOOKUP($B32,'1. LDC Asset Summary'!$B$11:$G$100,5,FALSE)=0,"None",IF('Intermediate Calculations'!V21&lt;$E$14,"Low",IF('Intermediate Calculations'!V21&lt;$F$14,"Medium",IF('Intermediate Calculations'!V21&lt;$G$14,"High","Very High")))),"")</f>
        <v/>
      </c>
    </row>
    <row r="33" spans="2:10" x14ac:dyDescent="0.2">
      <c r="B33" s="22" t="str">
        <f t="shared" si="0"/>
        <v>County 1</v>
      </c>
      <c r="C33" s="21" t="str">
        <f>IF(ISBLANK('Intermediate Calculations'!Z22),"",'Intermediate Calculations'!Z22)</f>
        <v/>
      </c>
      <c r="D33" s="21" t="str">
        <f>IF(ISBLANK('Intermediate Calculations'!AA22),"",'Intermediate Calculations'!AA22)</f>
        <v/>
      </c>
      <c r="E33" s="27" t="str">
        <f>IFERROR(IF(VLOOKUP($B33,'1. LDC Asset Summary'!$B$11:$G$100,5,FALSE)=0,"None",IF('Intermediate Calculations'!Q22&lt;$E$14,"Low",IF('Intermediate Calculations'!Q22&lt;$F$14,"Medium",IF('Intermediate Calculations'!Q22&lt;$G$14,"High","Very High")))),"")</f>
        <v/>
      </c>
      <c r="F33" s="27" t="str">
        <f>IFERROR(IF(VLOOKUP($B33,'1. LDC Asset Summary'!$B$11:$G$100,5,FALSE)=0,"None",IF('Intermediate Calculations'!R22&lt;$E$14,"Low",IF('Intermediate Calculations'!R22&lt;$F$14,"Medium",IF('Intermediate Calculations'!R22&lt;$G$14,"High","Very High")))),"")</f>
        <v/>
      </c>
      <c r="G33" s="27" t="str">
        <f>IFERROR(IF(VLOOKUP($B33,'1. LDC Asset Summary'!$B$11:$G$100,5,FALSE)=0,"None",IF('Intermediate Calculations'!S22&lt;$E$14,"Low",IF('Intermediate Calculations'!S22&lt;$F$14,"Medium",IF('Intermediate Calculations'!S22&lt;$G$14,"High","Very High")))),"")</f>
        <v/>
      </c>
      <c r="H33" s="27" t="str">
        <f>IFERROR(IF(VLOOKUP($B33,'1. LDC Asset Summary'!$B$11:$G$100,5,FALSE)=0,"None",IF('Intermediate Calculations'!T22&lt;$E$14,"Low",IF('Intermediate Calculations'!T22&lt;$F$14,"Medium",IF('Intermediate Calculations'!T22&lt;$G$14,"High","Very High")))),"")</f>
        <v/>
      </c>
      <c r="I33" s="27" t="str">
        <f>IFERROR(IF(VLOOKUP($B33,'1. LDC Asset Summary'!$B$11:$G$100,5,FALSE)=0,"None",IF('Intermediate Calculations'!U22&lt;$E$14,"Low",IF('Intermediate Calculations'!U22&lt;$F$14,"Medium",IF('Intermediate Calculations'!U22&lt;$G$14,"High","Very High")))),"")</f>
        <v/>
      </c>
      <c r="J33" s="27" t="str">
        <f>IFERROR(IF(VLOOKUP($B33,'1. LDC Asset Summary'!$B$11:$G$100,5,FALSE)=0,"None",IF('Intermediate Calculations'!V22&lt;$E$14,"Low",IF('Intermediate Calculations'!V22&lt;$F$14,"Medium",IF('Intermediate Calculations'!V22&lt;$G$14,"High","Very High")))),"")</f>
        <v/>
      </c>
    </row>
    <row r="34" spans="2:10" x14ac:dyDescent="0.2">
      <c r="B34" s="22" t="str">
        <f t="shared" si="0"/>
        <v>County 1</v>
      </c>
      <c r="C34" s="21" t="str">
        <f>IF(ISBLANK('Intermediate Calculations'!Z23),"",'Intermediate Calculations'!Z23)</f>
        <v/>
      </c>
      <c r="D34" s="21" t="str">
        <f>IF(ISBLANK('Intermediate Calculations'!AA23),"",'Intermediate Calculations'!AA23)</f>
        <v/>
      </c>
      <c r="E34" s="27" t="str">
        <f>IFERROR(IF(VLOOKUP($B34,'1. LDC Asset Summary'!$B$11:$G$100,5,FALSE)=0,"None",IF('Intermediate Calculations'!Q23&lt;$E$14,"Low",IF('Intermediate Calculations'!Q23&lt;$F$14,"Medium",IF('Intermediate Calculations'!Q23&lt;$G$14,"High","Very High")))),"")</f>
        <v/>
      </c>
      <c r="F34" s="27" t="str">
        <f>IFERROR(IF(VLOOKUP($B34,'1. LDC Asset Summary'!$B$11:$G$100,5,FALSE)=0,"None",IF('Intermediate Calculations'!R23&lt;$E$14,"Low",IF('Intermediate Calculations'!R23&lt;$F$14,"Medium",IF('Intermediate Calculations'!R23&lt;$G$14,"High","Very High")))),"")</f>
        <v/>
      </c>
      <c r="G34" s="27" t="str">
        <f>IFERROR(IF(VLOOKUP($B34,'1. LDC Asset Summary'!$B$11:$G$100,5,FALSE)=0,"None",IF('Intermediate Calculations'!S23&lt;$E$14,"Low",IF('Intermediate Calculations'!S23&lt;$F$14,"Medium",IF('Intermediate Calculations'!S23&lt;$G$14,"High","Very High")))),"")</f>
        <v/>
      </c>
      <c r="H34" s="27" t="str">
        <f>IFERROR(IF(VLOOKUP($B34,'1. LDC Asset Summary'!$B$11:$G$100,5,FALSE)=0,"None",IF('Intermediate Calculations'!T23&lt;$E$14,"Low",IF('Intermediate Calculations'!T23&lt;$F$14,"Medium",IF('Intermediate Calculations'!T23&lt;$G$14,"High","Very High")))),"")</f>
        <v/>
      </c>
      <c r="I34" s="27" t="str">
        <f>IFERROR(IF(VLOOKUP($B34,'1. LDC Asset Summary'!$B$11:$G$100,5,FALSE)=0,"None",IF('Intermediate Calculations'!U23&lt;$E$14,"Low",IF('Intermediate Calculations'!U23&lt;$F$14,"Medium",IF('Intermediate Calculations'!U23&lt;$G$14,"High","Very High")))),"")</f>
        <v/>
      </c>
      <c r="J34" s="27" t="str">
        <f>IFERROR(IF(VLOOKUP($B34,'1. LDC Asset Summary'!$B$11:$G$100,5,FALSE)=0,"None",IF('Intermediate Calculations'!V23&lt;$E$14,"Low",IF('Intermediate Calculations'!V23&lt;$F$14,"Medium",IF('Intermediate Calculations'!V23&lt;$G$14,"High","Very High")))),"")</f>
        <v/>
      </c>
    </row>
    <row r="35" spans="2:10" x14ac:dyDescent="0.2">
      <c r="B35" s="22" t="str">
        <f t="shared" si="0"/>
        <v>County 1</v>
      </c>
      <c r="C35" s="21" t="str">
        <f>IF(ISBLANK('Intermediate Calculations'!Z24),"",'Intermediate Calculations'!Z24)</f>
        <v/>
      </c>
      <c r="D35" s="21" t="str">
        <f>IF(ISBLANK('Intermediate Calculations'!AA24),"",'Intermediate Calculations'!AA24)</f>
        <v/>
      </c>
      <c r="E35" s="27" t="str">
        <f>IFERROR(IF(VLOOKUP($B35,'1. LDC Asset Summary'!$B$11:$G$100,5,FALSE)=0,"None",IF('Intermediate Calculations'!Q24&lt;$E$14,"Low",IF('Intermediate Calculations'!Q24&lt;$F$14,"Medium",IF('Intermediate Calculations'!Q24&lt;$G$14,"High","Very High")))),"")</f>
        <v/>
      </c>
      <c r="F35" s="27" t="str">
        <f>IFERROR(IF(VLOOKUP($B35,'1. LDC Asset Summary'!$B$11:$G$100,5,FALSE)=0,"None",IF('Intermediate Calculations'!R24&lt;$E$14,"Low",IF('Intermediate Calculations'!R24&lt;$F$14,"Medium",IF('Intermediate Calculations'!R24&lt;$G$14,"High","Very High")))),"")</f>
        <v/>
      </c>
      <c r="G35" s="27" t="str">
        <f>IFERROR(IF(VLOOKUP($B35,'1. LDC Asset Summary'!$B$11:$G$100,5,FALSE)=0,"None",IF('Intermediate Calculations'!S24&lt;$E$14,"Low",IF('Intermediate Calculations'!S24&lt;$F$14,"Medium",IF('Intermediate Calculations'!S24&lt;$G$14,"High","Very High")))),"")</f>
        <v/>
      </c>
      <c r="H35" s="27" t="str">
        <f>IFERROR(IF(VLOOKUP($B35,'1. LDC Asset Summary'!$B$11:$G$100,5,FALSE)=0,"None",IF('Intermediate Calculations'!T24&lt;$E$14,"Low",IF('Intermediate Calculations'!T24&lt;$F$14,"Medium",IF('Intermediate Calculations'!T24&lt;$G$14,"High","Very High")))),"")</f>
        <v/>
      </c>
      <c r="I35" s="27" t="str">
        <f>IFERROR(IF(VLOOKUP($B35,'1. LDC Asset Summary'!$B$11:$G$100,5,FALSE)=0,"None",IF('Intermediate Calculations'!U24&lt;$E$14,"Low",IF('Intermediate Calculations'!U24&lt;$F$14,"Medium",IF('Intermediate Calculations'!U24&lt;$G$14,"High","Very High")))),"")</f>
        <v/>
      </c>
      <c r="J35" s="27" t="str">
        <f>IFERROR(IF(VLOOKUP($B35,'1. LDC Asset Summary'!$B$11:$G$100,5,FALSE)=0,"None",IF('Intermediate Calculations'!V24&lt;$E$14,"Low",IF('Intermediate Calculations'!V24&lt;$F$14,"Medium",IF('Intermediate Calculations'!V24&lt;$G$14,"High","Very High")))),"")</f>
        <v/>
      </c>
    </row>
    <row r="36" spans="2:10" x14ac:dyDescent="0.2">
      <c r="B36" s="22" t="str">
        <f t="shared" si="0"/>
        <v>County 1</v>
      </c>
      <c r="C36" s="21" t="str">
        <f>IF(ISBLANK('Intermediate Calculations'!Z25),"",'Intermediate Calculations'!Z25)</f>
        <v/>
      </c>
      <c r="D36" s="21" t="str">
        <f>IF(ISBLANK('Intermediate Calculations'!AA25),"",'Intermediate Calculations'!AA25)</f>
        <v/>
      </c>
      <c r="E36" s="27" t="str">
        <f>IFERROR(IF(VLOOKUP($B36,'1. LDC Asset Summary'!$B$11:$G$100,5,FALSE)=0,"None",IF('Intermediate Calculations'!Q25&lt;$E$14,"Low",IF('Intermediate Calculations'!Q25&lt;$F$14,"Medium",IF('Intermediate Calculations'!Q25&lt;$G$14,"High","Very High")))),"")</f>
        <v/>
      </c>
      <c r="F36" s="27" t="str">
        <f>IFERROR(IF(VLOOKUP($B36,'1. LDC Asset Summary'!$B$11:$G$100,5,FALSE)=0,"None",IF('Intermediate Calculations'!R25&lt;$E$14,"Low",IF('Intermediate Calculations'!R25&lt;$F$14,"Medium",IF('Intermediate Calculations'!R25&lt;$G$14,"High","Very High")))),"")</f>
        <v/>
      </c>
      <c r="G36" s="27" t="str">
        <f>IFERROR(IF(VLOOKUP($B36,'1. LDC Asset Summary'!$B$11:$G$100,5,FALSE)=0,"None",IF('Intermediate Calculations'!S25&lt;$E$14,"Low",IF('Intermediate Calculations'!S25&lt;$F$14,"Medium",IF('Intermediate Calculations'!S25&lt;$G$14,"High","Very High")))),"")</f>
        <v/>
      </c>
      <c r="H36" s="27" t="str">
        <f>IFERROR(IF(VLOOKUP($B36,'1. LDC Asset Summary'!$B$11:$G$100,5,FALSE)=0,"None",IF('Intermediate Calculations'!T25&lt;$E$14,"Low",IF('Intermediate Calculations'!T25&lt;$F$14,"Medium",IF('Intermediate Calculations'!T25&lt;$G$14,"High","Very High")))),"")</f>
        <v/>
      </c>
      <c r="I36" s="27" t="str">
        <f>IFERROR(IF(VLOOKUP($B36,'1. LDC Asset Summary'!$B$11:$G$100,5,FALSE)=0,"None",IF('Intermediate Calculations'!U25&lt;$E$14,"Low",IF('Intermediate Calculations'!U25&lt;$F$14,"Medium",IF('Intermediate Calculations'!U25&lt;$G$14,"High","Very High")))),"")</f>
        <v/>
      </c>
      <c r="J36" s="27" t="str">
        <f>IFERROR(IF(VLOOKUP($B36,'1. LDC Asset Summary'!$B$11:$G$100,5,FALSE)=0,"None",IF('Intermediate Calculations'!V25&lt;$E$14,"Low",IF('Intermediate Calculations'!V25&lt;$F$14,"Medium",IF('Intermediate Calculations'!V25&lt;$G$14,"High","Very High")))),"")</f>
        <v/>
      </c>
    </row>
    <row r="37" spans="2:10" x14ac:dyDescent="0.2">
      <c r="B37" s="22" t="str">
        <f t="shared" si="0"/>
        <v>County 1</v>
      </c>
      <c r="C37" s="21" t="str">
        <f>IF(ISBLANK('Intermediate Calculations'!Z26),"",'Intermediate Calculations'!Z26)</f>
        <v/>
      </c>
      <c r="D37" s="21" t="str">
        <f>IF(ISBLANK('Intermediate Calculations'!AA26),"",'Intermediate Calculations'!AA26)</f>
        <v/>
      </c>
      <c r="E37" s="27" t="str">
        <f>IFERROR(IF(VLOOKUP($B37,'1. LDC Asset Summary'!$B$11:$G$100,5,FALSE)=0,"None",IF('Intermediate Calculations'!Q26&lt;$E$14,"Low",IF('Intermediate Calculations'!Q26&lt;$F$14,"Medium",IF('Intermediate Calculations'!Q26&lt;$G$14,"High","Very High")))),"")</f>
        <v/>
      </c>
      <c r="F37" s="27" t="str">
        <f>IFERROR(IF(VLOOKUP($B37,'1. LDC Asset Summary'!$B$11:$G$100,5,FALSE)=0,"None",IF('Intermediate Calculations'!R26&lt;$E$14,"Low",IF('Intermediate Calculations'!R26&lt;$F$14,"Medium",IF('Intermediate Calculations'!R26&lt;$G$14,"High","Very High")))),"")</f>
        <v/>
      </c>
      <c r="G37" s="27" t="str">
        <f>IFERROR(IF(VLOOKUP($B37,'1. LDC Asset Summary'!$B$11:$G$100,5,FALSE)=0,"None",IF('Intermediate Calculations'!S26&lt;$E$14,"Low",IF('Intermediate Calculations'!S26&lt;$F$14,"Medium",IF('Intermediate Calculations'!S26&lt;$G$14,"High","Very High")))),"")</f>
        <v/>
      </c>
      <c r="H37" s="27" t="str">
        <f>IFERROR(IF(VLOOKUP($B37,'1. LDC Asset Summary'!$B$11:$G$100,5,FALSE)=0,"None",IF('Intermediate Calculations'!T26&lt;$E$14,"Low",IF('Intermediate Calculations'!T26&lt;$F$14,"Medium",IF('Intermediate Calculations'!T26&lt;$G$14,"High","Very High")))),"")</f>
        <v/>
      </c>
      <c r="I37" s="27" t="str">
        <f>IFERROR(IF(VLOOKUP($B37,'1. LDC Asset Summary'!$B$11:$G$100,5,FALSE)=0,"None",IF('Intermediate Calculations'!U26&lt;$E$14,"Low",IF('Intermediate Calculations'!U26&lt;$F$14,"Medium",IF('Intermediate Calculations'!U26&lt;$G$14,"High","Very High")))),"")</f>
        <v/>
      </c>
      <c r="J37" s="27" t="str">
        <f>IFERROR(IF(VLOOKUP($B37,'1. LDC Asset Summary'!$B$11:$G$100,5,FALSE)=0,"None",IF('Intermediate Calculations'!V26&lt;$E$14,"Low",IF('Intermediate Calculations'!V26&lt;$F$14,"Medium",IF('Intermediate Calculations'!V26&lt;$G$14,"High","Very High")))),"")</f>
        <v/>
      </c>
    </row>
    <row r="38" spans="2:10" x14ac:dyDescent="0.2">
      <c r="B38" s="22" t="str">
        <f t="shared" si="0"/>
        <v>County 1</v>
      </c>
      <c r="C38" s="21" t="str">
        <f>IF(ISBLANK('Intermediate Calculations'!Z27),"",'Intermediate Calculations'!Z27)</f>
        <v/>
      </c>
      <c r="D38" s="21" t="str">
        <f>IF(ISBLANK('Intermediate Calculations'!AA27),"",'Intermediate Calculations'!AA27)</f>
        <v/>
      </c>
      <c r="E38" s="27" t="str">
        <f>IFERROR(IF(VLOOKUP($B38,'1. LDC Asset Summary'!$B$11:$G$100,5,FALSE)=0,"None",IF('Intermediate Calculations'!Q27&lt;$E$14,"Low",IF('Intermediate Calculations'!Q27&lt;$F$14,"Medium",IF('Intermediate Calculations'!Q27&lt;$G$14,"High","Very High")))),"")</f>
        <v/>
      </c>
      <c r="F38" s="27" t="str">
        <f>IFERROR(IF(VLOOKUP($B38,'1. LDC Asset Summary'!$B$11:$G$100,5,FALSE)=0,"None",IF('Intermediate Calculations'!R27&lt;$E$14,"Low",IF('Intermediate Calculations'!R27&lt;$F$14,"Medium",IF('Intermediate Calculations'!R27&lt;$G$14,"High","Very High")))),"")</f>
        <v/>
      </c>
      <c r="G38" s="27" t="str">
        <f>IFERROR(IF(VLOOKUP($B38,'1. LDC Asset Summary'!$B$11:$G$100,5,FALSE)=0,"None",IF('Intermediate Calculations'!S27&lt;$E$14,"Low",IF('Intermediate Calculations'!S27&lt;$F$14,"Medium",IF('Intermediate Calculations'!S27&lt;$G$14,"High","Very High")))),"")</f>
        <v/>
      </c>
      <c r="H38" s="27" t="str">
        <f>IFERROR(IF(VLOOKUP($B38,'1. LDC Asset Summary'!$B$11:$G$100,5,FALSE)=0,"None",IF('Intermediate Calculations'!T27&lt;$E$14,"Low",IF('Intermediate Calculations'!T27&lt;$F$14,"Medium",IF('Intermediate Calculations'!T27&lt;$G$14,"High","Very High")))),"")</f>
        <v/>
      </c>
      <c r="I38" s="27" t="str">
        <f>IFERROR(IF(VLOOKUP($B38,'1. LDC Asset Summary'!$B$11:$G$100,5,FALSE)=0,"None",IF('Intermediate Calculations'!U27&lt;$E$14,"Low",IF('Intermediate Calculations'!U27&lt;$F$14,"Medium",IF('Intermediate Calculations'!U27&lt;$G$14,"High","Very High")))),"")</f>
        <v/>
      </c>
      <c r="J38" s="27" t="str">
        <f>IFERROR(IF(VLOOKUP($B38,'1. LDC Asset Summary'!$B$11:$G$100,5,FALSE)=0,"None",IF('Intermediate Calculations'!V27&lt;$E$14,"Low",IF('Intermediate Calculations'!V27&lt;$F$14,"Medium",IF('Intermediate Calculations'!V27&lt;$G$14,"High","Very High")))),"")</f>
        <v/>
      </c>
    </row>
    <row r="39" spans="2:10" x14ac:dyDescent="0.2">
      <c r="C39" s="21" t="str">
        <f>IF(ISBLANK('Intermediate Calculations'!Z28),"",'Intermediate Calculations'!Z28)</f>
        <v/>
      </c>
      <c r="D39" s="21" t="str">
        <f>IF(ISBLANK('Intermediate Calculations'!AA28),"",'Intermediate Calculations'!AA28)</f>
        <v/>
      </c>
      <c r="E39" s="27" t="str">
        <f>IFERROR(IF(VLOOKUP($B39,'1. LDC Asset Summary'!$B$11:$G$100,5,FALSE)=0,"None",IF('Intermediate Calculations'!Q28&lt;$E$14,"Low",IF('Intermediate Calculations'!Q28&lt;$F$14,"Medium",IF('Intermediate Calculations'!Q28&lt;$G$14,"High","Very High")))),"")</f>
        <v/>
      </c>
      <c r="F39" s="27" t="str">
        <f>IFERROR(IF(VLOOKUP($B39,'1. LDC Asset Summary'!$B$11:$G$100,5,FALSE)=0,"None",IF('Intermediate Calculations'!R28&lt;$E$14,"Low",IF('Intermediate Calculations'!R28&lt;$F$14,"Medium",IF('Intermediate Calculations'!R28&lt;$G$14,"High","Very High")))),"")</f>
        <v/>
      </c>
      <c r="G39" s="27" t="str">
        <f>IFERROR(IF(VLOOKUP($B39,'1. LDC Asset Summary'!$B$11:$G$100,5,FALSE)=0,"None",IF('Intermediate Calculations'!S28&lt;$E$14,"Low",IF('Intermediate Calculations'!S28&lt;$F$14,"Medium",IF('Intermediate Calculations'!S28&lt;$G$14,"High","Very High")))),"")</f>
        <v/>
      </c>
      <c r="H39" s="27" t="str">
        <f>IFERROR(IF(VLOOKUP($B39,'1. LDC Asset Summary'!$B$11:$G$100,5,FALSE)=0,"None",IF('Intermediate Calculations'!T28&lt;$E$14,"Low",IF('Intermediate Calculations'!T28&lt;$F$14,"Medium",IF('Intermediate Calculations'!T28&lt;$G$14,"High","Very High")))),"")</f>
        <v/>
      </c>
      <c r="I39" s="27" t="str">
        <f>IFERROR(IF(VLOOKUP($B39,'1. LDC Asset Summary'!$B$11:$G$100,5,FALSE)=0,"None",IF('Intermediate Calculations'!U28&lt;$E$14,"Low",IF('Intermediate Calculations'!U28&lt;$F$14,"Medium",IF('Intermediate Calculations'!U28&lt;$G$14,"High","Very High")))),"")</f>
        <v/>
      </c>
      <c r="J39" s="27" t="str">
        <f>IFERROR(IF(VLOOKUP($B39,'1. LDC Asset Summary'!$B$11:$G$100,5,FALSE)=0,"None",IF('Intermediate Calculations'!V28&lt;$E$14,"Low",IF('Intermediate Calculations'!V28&lt;$F$14,"Medium",IF('Intermediate Calculations'!V28&lt;$G$14,"High","Very High")))),"")</f>
        <v/>
      </c>
    </row>
    <row r="40" spans="2:10" x14ac:dyDescent="0.2">
      <c r="C40" s="21" t="str">
        <f>IF(ISBLANK('Intermediate Calculations'!Z29),"",'Intermediate Calculations'!Z29)</f>
        <v/>
      </c>
      <c r="D40" s="21" t="str">
        <f>IF(ISBLANK('Intermediate Calculations'!AA29),"",'Intermediate Calculations'!AA29)</f>
        <v/>
      </c>
      <c r="E40" s="27" t="str">
        <f>IFERROR(IF(VLOOKUP($B40,'1. LDC Asset Summary'!$B$11:$G$100,5,FALSE)=0,"None",IF('Intermediate Calculations'!Q29&lt;$E$14,"Low",IF('Intermediate Calculations'!Q29&lt;$F$14,"Medium",IF('Intermediate Calculations'!Q29&lt;$G$14,"High","Very High")))),"")</f>
        <v/>
      </c>
      <c r="F40" s="27" t="str">
        <f>IFERROR(IF(VLOOKUP($B40,'1. LDC Asset Summary'!$B$11:$G$100,5,FALSE)=0,"None",IF('Intermediate Calculations'!R29&lt;$E$14,"Low",IF('Intermediate Calculations'!R29&lt;$F$14,"Medium",IF('Intermediate Calculations'!R29&lt;$G$14,"High","Very High")))),"")</f>
        <v/>
      </c>
      <c r="G40" s="27" t="str">
        <f>IFERROR(IF(VLOOKUP($B40,'1. LDC Asset Summary'!$B$11:$G$100,5,FALSE)=0,"None",IF('Intermediate Calculations'!S29&lt;$E$14,"Low",IF('Intermediate Calculations'!S29&lt;$F$14,"Medium",IF('Intermediate Calculations'!S29&lt;$G$14,"High","Very High")))),"")</f>
        <v/>
      </c>
      <c r="H40" s="27" t="str">
        <f>IFERROR(IF(VLOOKUP($B40,'1. LDC Asset Summary'!$B$11:$G$100,5,FALSE)=0,"None",IF('Intermediate Calculations'!T29&lt;$E$14,"Low",IF('Intermediate Calculations'!T29&lt;$F$14,"Medium",IF('Intermediate Calculations'!T29&lt;$G$14,"High","Very High")))),"")</f>
        <v/>
      </c>
      <c r="I40" s="27" t="str">
        <f>IFERROR(IF(VLOOKUP($B40,'1. LDC Asset Summary'!$B$11:$G$100,5,FALSE)=0,"None",IF('Intermediate Calculations'!U29&lt;$E$14,"Low",IF('Intermediate Calculations'!U29&lt;$F$14,"Medium",IF('Intermediate Calculations'!U29&lt;$G$14,"High","Very High")))),"")</f>
        <v/>
      </c>
      <c r="J40" s="27" t="str">
        <f>IFERROR(IF(VLOOKUP($B40,'1. LDC Asset Summary'!$B$11:$G$100,5,FALSE)=0,"None",IF('Intermediate Calculations'!V29&lt;$E$14,"Low",IF('Intermediate Calculations'!V29&lt;$F$14,"Medium",IF('Intermediate Calculations'!V29&lt;$G$14,"High","Very High")))),"")</f>
        <v/>
      </c>
    </row>
    <row r="41" spans="2:10" x14ac:dyDescent="0.2">
      <c r="C41" s="21" t="str">
        <f>IF(ISBLANK('Intermediate Calculations'!Z30),"",'Intermediate Calculations'!Z30)</f>
        <v/>
      </c>
      <c r="D41" s="21" t="str">
        <f>IF(ISBLANK('Intermediate Calculations'!AA30),"",'Intermediate Calculations'!AA30)</f>
        <v/>
      </c>
      <c r="E41" s="27" t="str">
        <f>IFERROR(IF(VLOOKUP($B41,'1. LDC Asset Summary'!$B$11:$G$100,5,FALSE)=0,"None",IF('Intermediate Calculations'!Q30&lt;$E$14,"Low",IF('Intermediate Calculations'!Q30&lt;$F$14,"Medium",IF('Intermediate Calculations'!Q30&lt;$G$14,"High","Very High")))),"")</f>
        <v/>
      </c>
      <c r="F41" s="27" t="str">
        <f>IFERROR(IF(VLOOKUP($B41,'1. LDC Asset Summary'!$B$11:$G$100,5,FALSE)=0,"None",IF('Intermediate Calculations'!R30&lt;$E$14,"Low",IF('Intermediate Calculations'!R30&lt;$F$14,"Medium",IF('Intermediate Calculations'!R30&lt;$G$14,"High","Very High")))),"")</f>
        <v/>
      </c>
      <c r="G41" s="27" t="str">
        <f>IFERROR(IF(VLOOKUP($B41,'1. LDC Asset Summary'!$B$11:$G$100,5,FALSE)=0,"None",IF('Intermediate Calculations'!S30&lt;$E$14,"Low",IF('Intermediate Calculations'!S30&lt;$F$14,"Medium",IF('Intermediate Calculations'!S30&lt;$G$14,"High","Very High")))),"")</f>
        <v/>
      </c>
      <c r="H41" s="27" t="str">
        <f>IFERROR(IF(VLOOKUP($B41,'1. LDC Asset Summary'!$B$11:$G$100,5,FALSE)=0,"None",IF('Intermediate Calculations'!T30&lt;$E$14,"Low",IF('Intermediate Calculations'!T30&lt;$F$14,"Medium",IF('Intermediate Calculations'!T30&lt;$G$14,"High","Very High")))),"")</f>
        <v/>
      </c>
      <c r="I41" s="27" t="str">
        <f>IFERROR(IF(VLOOKUP($B41,'1. LDC Asset Summary'!$B$11:$G$100,5,FALSE)=0,"None",IF('Intermediate Calculations'!U30&lt;$E$14,"Low",IF('Intermediate Calculations'!U30&lt;$F$14,"Medium",IF('Intermediate Calculations'!U30&lt;$G$14,"High","Very High")))),"")</f>
        <v/>
      </c>
      <c r="J41" s="27" t="str">
        <f>IFERROR(IF(VLOOKUP($B41,'1. LDC Asset Summary'!$B$11:$G$100,5,FALSE)=0,"None",IF('Intermediate Calculations'!V30&lt;$E$14,"Low",IF('Intermediate Calculations'!V30&lt;$F$14,"Medium",IF('Intermediate Calculations'!V30&lt;$G$14,"High","Very High")))),"")</f>
        <v/>
      </c>
    </row>
    <row r="42" spans="2:10" x14ac:dyDescent="0.2">
      <c r="C42" s="21" t="str">
        <f>IF(ISBLANK('Intermediate Calculations'!Z31),"",'Intermediate Calculations'!Z31)</f>
        <v/>
      </c>
      <c r="D42" s="21" t="str">
        <f>IF(ISBLANK('Intermediate Calculations'!AA31),"",'Intermediate Calculations'!AA31)</f>
        <v/>
      </c>
      <c r="E42" s="27" t="str">
        <f>IFERROR(IF(VLOOKUP($B42,'1. LDC Asset Summary'!$B$11:$G$100,5,FALSE)=0,"None",IF('Intermediate Calculations'!Q31&lt;$E$14,"Low",IF('Intermediate Calculations'!Q31&lt;$F$14,"Medium",IF('Intermediate Calculations'!Q31&lt;$G$14,"High","Very High")))),"")</f>
        <v/>
      </c>
      <c r="F42" s="27" t="str">
        <f>IFERROR(IF(VLOOKUP($B42,'1. LDC Asset Summary'!$B$11:$G$100,5,FALSE)=0,"None",IF('Intermediate Calculations'!R31&lt;$E$14,"Low",IF('Intermediate Calculations'!R31&lt;$F$14,"Medium",IF('Intermediate Calculations'!R31&lt;$G$14,"High","Very High")))),"")</f>
        <v/>
      </c>
      <c r="G42" s="27" t="str">
        <f>IFERROR(IF(VLOOKUP($B42,'1. LDC Asset Summary'!$B$11:$G$100,5,FALSE)=0,"None",IF('Intermediate Calculations'!S31&lt;$E$14,"Low",IF('Intermediate Calculations'!S31&lt;$F$14,"Medium",IF('Intermediate Calculations'!S31&lt;$G$14,"High","Very High")))),"")</f>
        <v/>
      </c>
      <c r="H42" s="27" t="str">
        <f>IFERROR(IF(VLOOKUP($B42,'1. LDC Asset Summary'!$B$11:$G$100,5,FALSE)=0,"None",IF('Intermediate Calculations'!T31&lt;$E$14,"Low",IF('Intermediate Calculations'!T31&lt;$F$14,"Medium",IF('Intermediate Calculations'!T31&lt;$G$14,"High","Very High")))),"")</f>
        <v/>
      </c>
      <c r="I42" s="27" t="str">
        <f>IFERROR(IF(VLOOKUP($B42,'1. LDC Asset Summary'!$B$11:$G$100,5,FALSE)=0,"None",IF('Intermediate Calculations'!U31&lt;$E$14,"Low",IF('Intermediate Calculations'!U31&lt;$F$14,"Medium",IF('Intermediate Calculations'!U31&lt;$G$14,"High","Very High")))),"")</f>
        <v/>
      </c>
      <c r="J42" s="27" t="str">
        <f>IFERROR(IF(VLOOKUP($B42,'1. LDC Asset Summary'!$B$11:$G$100,5,FALSE)=0,"None",IF('Intermediate Calculations'!V31&lt;$E$14,"Low",IF('Intermediate Calculations'!V31&lt;$F$14,"Medium",IF('Intermediate Calculations'!V31&lt;$G$14,"High","Very High")))),"")</f>
        <v/>
      </c>
    </row>
    <row r="43" spans="2:10" x14ac:dyDescent="0.2">
      <c r="C43" s="21" t="str">
        <f>IF(ISBLANK('Intermediate Calculations'!Z32),"",'Intermediate Calculations'!Z32)</f>
        <v/>
      </c>
      <c r="D43" s="21" t="str">
        <f>IF(ISBLANK('Intermediate Calculations'!AA32),"",'Intermediate Calculations'!AA32)</f>
        <v/>
      </c>
      <c r="E43" s="27" t="str">
        <f>IFERROR(IF(VLOOKUP($B43,'1. LDC Asset Summary'!$B$11:$G$100,5,FALSE)=0,"None",IF('Intermediate Calculations'!Q32&lt;$E$14,"Low",IF('Intermediate Calculations'!Q32&lt;$F$14,"Medium",IF('Intermediate Calculations'!Q32&lt;$G$14,"High","Very High")))),"")</f>
        <v/>
      </c>
      <c r="F43" s="27" t="str">
        <f>IFERROR(IF(VLOOKUP($B43,'1. LDC Asset Summary'!$B$11:$G$100,5,FALSE)=0,"None",IF('Intermediate Calculations'!R32&lt;$E$14,"Low",IF('Intermediate Calculations'!R32&lt;$F$14,"Medium",IF('Intermediate Calculations'!R32&lt;$G$14,"High","Very High")))),"")</f>
        <v/>
      </c>
      <c r="G43" s="27" t="str">
        <f>IFERROR(IF(VLOOKUP($B43,'1. LDC Asset Summary'!$B$11:$G$100,5,FALSE)=0,"None",IF('Intermediate Calculations'!S32&lt;$E$14,"Low",IF('Intermediate Calculations'!S32&lt;$F$14,"Medium",IF('Intermediate Calculations'!S32&lt;$G$14,"High","Very High")))),"")</f>
        <v/>
      </c>
      <c r="H43" s="27" t="str">
        <f>IFERROR(IF(VLOOKUP($B43,'1. LDC Asset Summary'!$B$11:$G$100,5,FALSE)=0,"None",IF('Intermediate Calculations'!T32&lt;$E$14,"Low",IF('Intermediate Calculations'!T32&lt;$F$14,"Medium",IF('Intermediate Calculations'!T32&lt;$G$14,"High","Very High")))),"")</f>
        <v/>
      </c>
      <c r="I43" s="27" t="str">
        <f>IFERROR(IF(VLOOKUP($B43,'1. LDC Asset Summary'!$B$11:$G$100,5,FALSE)=0,"None",IF('Intermediate Calculations'!U32&lt;$E$14,"Low",IF('Intermediate Calculations'!U32&lt;$F$14,"Medium",IF('Intermediate Calculations'!U32&lt;$G$14,"High","Very High")))),"")</f>
        <v/>
      </c>
      <c r="J43" s="27" t="str">
        <f>IFERROR(IF(VLOOKUP($B43,'1. LDC Asset Summary'!$B$11:$G$100,5,FALSE)=0,"None",IF('Intermediate Calculations'!V32&lt;$E$14,"Low",IF('Intermediate Calculations'!V32&lt;$F$14,"Medium",IF('Intermediate Calculations'!V32&lt;$G$14,"High","Very High")))),"")</f>
        <v/>
      </c>
    </row>
    <row r="44" spans="2:10" x14ac:dyDescent="0.2">
      <c r="C44" s="21" t="str">
        <f>IF(ISBLANK('Intermediate Calculations'!Z33),"",'Intermediate Calculations'!Z33)</f>
        <v/>
      </c>
      <c r="D44" s="21" t="str">
        <f>IF(ISBLANK('Intermediate Calculations'!AA33),"",'Intermediate Calculations'!AA33)</f>
        <v/>
      </c>
      <c r="E44" s="27" t="str">
        <f>IFERROR(IF(VLOOKUP($B44,'1. LDC Asset Summary'!$B$11:$G$100,5,FALSE)=0,"None",IF('Intermediate Calculations'!Q33&lt;$E$14,"Low",IF('Intermediate Calculations'!Q33&lt;$F$14,"Medium",IF('Intermediate Calculations'!Q33&lt;$G$14,"High","Very High")))),"")</f>
        <v/>
      </c>
      <c r="F44" s="27" t="str">
        <f>IFERROR(IF(VLOOKUP($B44,'1. LDC Asset Summary'!$B$11:$G$100,5,FALSE)=0,"None",IF('Intermediate Calculations'!R33&lt;$E$14,"Low",IF('Intermediate Calculations'!R33&lt;$F$14,"Medium",IF('Intermediate Calculations'!R33&lt;$G$14,"High","Very High")))),"")</f>
        <v/>
      </c>
      <c r="G44" s="27" t="str">
        <f>IFERROR(IF(VLOOKUP($B44,'1. LDC Asset Summary'!$B$11:$G$100,5,FALSE)=0,"None",IF('Intermediate Calculations'!S33&lt;$E$14,"Low",IF('Intermediate Calculations'!S33&lt;$F$14,"Medium",IF('Intermediate Calculations'!S33&lt;$G$14,"High","Very High")))),"")</f>
        <v/>
      </c>
      <c r="H44" s="27" t="str">
        <f>IFERROR(IF(VLOOKUP($B44,'1. LDC Asset Summary'!$B$11:$G$100,5,FALSE)=0,"None",IF('Intermediate Calculations'!T33&lt;$E$14,"Low",IF('Intermediate Calculations'!T33&lt;$F$14,"Medium",IF('Intermediate Calculations'!T33&lt;$G$14,"High","Very High")))),"")</f>
        <v/>
      </c>
      <c r="I44" s="27" t="str">
        <f>IFERROR(IF(VLOOKUP($B44,'1. LDC Asset Summary'!$B$11:$G$100,5,FALSE)=0,"None",IF('Intermediate Calculations'!U33&lt;$E$14,"Low",IF('Intermediate Calculations'!U33&lt;$F$14,"Medium",IF('Intermediate Calculations'!U33&lt;$G$14,"High","Very High")))),"")</f>
        <v/>
      </c>
      <c r="J44" s="27" t="str">
        <f>IFERROR(IF(VLOOKUP($B44,'1. LDC Asset Summary'!$B$11:$G$100,5,FALSE)=0,"None",IF('Intermediate Calculations'!V33&lt;$E$14,"Low",IF('Intermediate Calculations'!V33&lt;$F$14,"Medium",IF('Intermediate Calculations'!V33&lt;$G$14,"High","Very High")))),"")</f>
        <v/>
      </c>
    </row>
    <row r="45" spans="2:10" x14ac:dyDescent="0.2">
      <c r="C45" s="21" t="str">
        <f>IF(ISBLANK('Intermediate Calculations'!Z34),"",'Intermediate Calculations'!Z34)</f>
        <v/>
      </c>
      <c r="D45" s="21" t="str">
        <f>IF(ISBLANK('Intermediate Calculations'!AA34),"",'Intermediate Calculations'!AA34)</f>
        <v/>
      </c>
      <c r="E45" s="27" t="str">
        <f>IFERROR(IF(VLOOKUP($B45,'1. LDC Asset Summary'!$B$11:$G$100,5,FALSE)=0,"None",IF('Intermediate Calculations'!Q34&lt;$E$14,"Low",IF('Intermediate Calculations'!Q34&lt;$F$14,"Medium",IF('Intermediate Calculations'!Q34&lt;$G$14,"High","Very High")))),"")</f>
        <v/>
      </c>
      <c r="F45" s="27" t="str">
        <f>IFERROR(IF(VLOOKUP($B45,'1. LDC Asset Summary'!$B$11:$G$100,5,FALSE)=0,"None",IF('Intermediate Calculations'!R34&lt;$E$14,"Low",IF('Intermediate Calculations'!R34&lt;$F$14,"Medium",IF('Intermediate Calculations'!R34&lt;$G$14,"High","Very High")))),"")</f>
        <v/>
      </c>
      <c r="G45" s="27" t="str">
        <f>IFERROR(IF(VLOOKUP($B45,'1. LDC Asset Summary'!$B$11:$G$100,5,FALSE)=0,"None",IF('Intermediate Calculations'!S34&lt;$E$14,"Low",IF('Intermediate Calculations'!S34&lt;$F$14,"Medium",IF('Intermediate Calculations'!S34&lt;$G$14,"High","Very High")))),"")</f>
        <v/>
      </c>
      <c r="H45" s="27" t="str">
        <f>IFERROR(IF(VLOOKUP($B45,'1. LDC Asset Summary'!$B$11:$G$100,5,FALSE)=0,"None",IF('Intermediate Calculations'!T34&lt;$E$14,"Low",IF('Intermediate Calculations'!T34&lt;$F$14,"Medium",IF('Intermediate Calculations'!T34&lt;$G$14,"High","Very High")))),"")</f>
        <v/>
      </c>
      <c r="I45" s="27" t="str">
        <f>IFERROR(IF(VLOOKUP($B45,'1. LDC Asset Summary'!$B$11:$G$100,5,FALSE)=0,"None",IF('Intermediate Calculations'!U34&lt;$E$14,"Low",IF('Intermediate Calculations'!U34&lt;$F$14,"Medium",IF('Intermediate Calculations'!U34&lt;$G$14,"High","Very High")))),"")</f>
        <v/>
      </c>
      <c r="J45" s="27" t="str">
        <f>IFERROR(IF(VLOOKUP($B45,'1. LDC Asset Summary'!$B$11:$G$100,5,FALSE)=0,"None",IF('Intermediate Calculations'!V34&lt;$E$14,"Low",IF('Intermediate Calculations'!V34&lt;$F$14,"Medium",IF('Intermediate Calculations'!V34&lt;$G$14,"High","Very High")))),"")</f>
        <v/>
      </c>
    </row>
    <row r="46" spans="2:10" x14ac:dyDescent="0.2">
      <c r="C46" s="21" t="str">
        <f>IF(ISBLANK('Intermediate Calculations'!Z35),"",'Intermediate Calculations'!Z35)</f>
        <v/>
      </c>
      <c r="D46" s="21" t="str">
        <f>IF(ISBLANK('Intermediate Calculations'!AA35),"",'Intermediate Calculations'!AA35)</f>
        <v/>
      </c>
      <c r="E46" s="27" t="str">
        <f>IFERROR(IF(VLOOKUP($B46,'1. LDC Asset Summary'!$B$11:$G$100,5,FALSE)=0,"None",IF('Intermediate Calculations'!Q35&lt;$E$14,"Low",IF('Intermediate Calculations'!Q35&lt;$F$14,"Medium",IF('Intermediate Calculations'!Q35&lt;$G$14,"High","Very High")))),"")</f>
        <v/>
      </c>
      <c r="F46" s="27" t="str">
        <f>IFERROR(IF(VLOOKUP($B46,'1. LDC Asset Summary'!$B$11:$G$100,5,FALSE)=0,"None",IF('Intermediate Calculations'!R35&lt;$E$14,"Low",IF('Intermediate Calculations'!R35&lt;$F$14,"Medium",IF('Intermediate Calculations'!R35&lt;$G$14,"High","Very High")))),"")</f>
        <v/>
      </c>
      <c r="G46" s="27" t="str">
        <f>IFERROR(IF(VLOOKUP($B46,'1. LDC Asset Summary'!$B$11:$G$100,5,FALSE)=0,"None",IF('Intermediate Calculations'!S35&lt;$E$14,"Low",IF('Intermediate Calculations'!S35&lt;$F$14,"Medium",IF('Intermediate Calculations'!S35&lt;$G$14,"High","Very High")))),"")</f>
        <v/>
      </c>
      <c r="H46" s="27" t="str">
        <f>IFERROR(IF(VLOOKUP($B46,'1. LDC Asset Summary'!$B$11:$G$100,5,FALSE)=0,"None",IF('Intermediate Calculations'!T35&lt;$E$14,"Low",IF('Intermediate Calculations'!T35&lt;$F$14,"Medium",IF('Intermediate Calculations'!T35&lt;$G$14,"High","Very High")))),"")</f>
        <v/>
      </c>
      <c r="I46" s="27" t="str">
        <f>IFERROR(IF(VLOOKUP($B46,'1. LDC Asset Summary'!$B$11:$G$100,5,FALSE)=0,"None",IF('Intermediate Calculations'!U35&lt;$E$14,"Low",IF('Intermediate Calculations'!U35&lt;$F$14,"Medium",IF('Intermediate Calculations'!U35&lt;$G$14,"High","Very High")))),"")</f>
        <v/>
      </c>
      <c r="J46" s="27" t="str">
        <f>IFERROR(IF(VLOOKUP($B46,'1. LDC Asset Summary'!$B$11:$G$100,5,FALSE)=0,"None",IF('Intermediate Calculations'!V35&lt;$E$14,"Low",IF('Intermediate Calculations'!V35&lt;$F$14,"Medium",IF('Intermediate Calculations'!V35&lt;$G$14,"High","Very High")))),"")</f>
        <v/>
      </c>
    </row>
    <row r="47" spans="2:10" x14ac:dyDescent="0.2">
      <c r="C47" s="21" t="str">
        <f>IF(ISBLANK('Intermediate Calculations'!Z36),"",'Intermediate Calculations'!Z36)</f>
        <v/>
      </c>
      <c r="D47" s="21" t="str">
        <f>IF(ISBLANK('Intermediate Calculations'!AA36),"",'Intermediate Calculations'!AA36)</f>
        <v/>
      </c>
      <c r="E47" s="27" t="str">
        <f>IFERROR(IF(VLOOKUP($B47,'1. LDC Asset Summary'!$B$11:$G$100,5,FALSE)=0,"None",IF('Intermediate Calculations'!Q36&lt;$E$14,"Low",IF('Intermediate Calculations'!Q36&lt;$F$14,"Medium",IF('Intermediate Calculations'!Q36&lt;$G$14,"High","Very High")))),"")</f>
        <v/>
      </c>
      <c r="F47" s="27" t="str">
        <f>IFERROR(IF(VLOOKUP($B47,'1. LDC Asset Summary'!$B$11:$G$100,5,FALSE)=0,"None",IF('Intermediate Calculations'!R36&lt;$E$14,"Low",IF('Intermediate Calculations'!R36&lt;$F$14,"Medium",IF('Intermediate Calculations'!R36&lt;$G$14,"High","Very High")))),"")</f>
        <v/>
      </c>
      <c r="G47" s="27" t="str">
        <f>IFERROR(IF(VLOOKUP($B47,'1. LDC Asset Summary'!$B$11:$G$100,5,FALSE)=0,"None",IF('Intermediate Calculations'!S36&lt;$E$14,"Low",IF('Intermediate Calculations'!S36&lt;$F$14,"Medium",IF('Intermediate Calculations'!S36&lt;$G$14,"High","Very High")))),"")</f>
        <v/>
      </c>
      <c r="H47" s="27" t="str">
        <f>IFERROR(IF(VLOOKUP($B47,'1. LDC Asset Summary'!$B$11:$G$100,5,FALSE)=0,"None",IF('Intermediate Calculations'!T36&lt;$E$14,"Low",IF('Intermediate Calculations'!T36&lt;$F$14,"Medium",IF('Intermediate Calculations'!T36&lt;$G$14,"High","Very High")))),"")</f>
        <v/>
      </c>
      <c r="I47" s="27" t="str">
        <f>IFERROR(IF(VLOOKUP($B47,'1. LDC Asset Summary'!$B$11:$G$100,5,FALSE)=0,"None",IF('Intermediate Calculations'!U36&lt;$E$14,"Low",IF('Intermediate Calculations'!U36&lt;$F$14,"Medium",IF('Intermediate Calculations'!U36&lt;$G$14,"High","Very High")))),"")</f>
        <v/>
      </c>
      <c r="J47" s="27" t="str">
        <f>IFERROR(IF(VLOOKUP($B47,'1. LDC Asset Summary'!$B$11:$G$100,5,FALSE)=0,"None",IF('Intermediate Calculations'!V36&lt;$E$14,"Low",IF('Intermediate Calculations'!V36&lt;$F$14,"Medium",IF('Intermediate Calculations'!V36&lt;$G$14,"High","Very High")))),"")</f>
        <v/>
      </c>
    </row>
    <row r="48" spans="2:10" x14ac:dyDescent="0.2">
      <c r="C48" s="21" t="str">
        <f>IF(ISBLANK('Intermediate Calculations'!Z37),"",'Intermediate Calculations'!Z37)</f>
        <v/>
      </c>
      <c r="D48" s="21" t="str">
        <f>IF(ISBLANK('Intermediate Calculations'!AA37),"",'Intermediate Calculations'!AA37)</f>
        <v/>
      </c>
      <c r="E48" s="27" t="str">
        <f>IFERROR(IF(VLOOKUP($B48,'1. LDC Asset Summary'!$B$11:$G$100,5,FALSE)=0,"None",IF('Intermediate Calculations'!Q37&lt;$E$14,"Low",IF('Intermediate Calculations'!Q37&lt;$F$14,"Medium",IF('Intermediate Calculations'!Q37&lt;$G$14,"High","Very High")))),"")</f>
        <v/>
      </c>
      <c r="F48" s="27" t="str">
        <f>IFERROR(IF(VLOOKUP($B48,'1. LDC Asset Summary'!$B$11:$G$100,5,FALSE)=0,"None",IF('Intermediate Calculations'!R37&lt;$E$14,"Low",IF('Intermediate Calculations'!R37&lt;$F$14,"Medium",IF('Intermediate Calculations'!R37&lt;$G$14,"High","Very High")))),"")</f>
        <v/>
      </c>
      <c r="G48" s="27" t="str">
        <f>IFERROR(IF(VLOOKUP($B48,'1. LDC Asset Summary'!$B$11:$G$100,5,FALSE)=0,"None",IF('Intermediate Calculations'!S37&lt;$E$14,"Low",IF('Intermediate Calculations'!S37&lt;$F$14,"Medium",IF('Intermediate Calculations'!S37&lt;$G$14,"High","Very High")))),"")</f>
        <v/>
      </c>
      <c r="H48" s="27" t="str">
        <f>IFERROR(IF(VLOOKUP($B48,'1. LDC Asset Summary'!$B$11:$G$100,5,FALSE)=0,"None",IF('Intermediate Calculations'!T37&lt;$E$14,"Low",IF('Intermediate Calculations'!T37&lt;$F$14,"Medium",IF('Intermediate Calculations'!T37&lt;$G$14,"High","Very High")))),"")</f>
        <v/>
      </c>
      <c r="I48" s="27" t="str">
        <f>IFERROR(IF(VLOOKUP($B48,'1. LDC Asset Summary'!$B$11:$G$100,5,FALSE)=0,"None",IF('Intermediate Calculations'!U37&lt;$E$14,"Low",IF('Intermediate Calculations'!U37&lt;$F$14,"Medium",IF('Intermediate Calculations'!U37&lt;$G$14,"High","Very High")))),"")</f>
        <v/>
      </c>
      <c r="J48" s="27" t="str">
        <f>IFERROR(IF(VLOOKUP($B48,'1. LDC Asset Summary'!$B$11:$G$100,5,FALSE)=0,"None",IF('Intermediate Calculations'!V37&lt;$E$14,"Low",IF('Intermediate Calculations'!V37&lt;$F$14,"Medium",IF('Intermediate Calculations'!V37&lt;$G$14,"High","Very High")))),"")</f>
        <v/>
      </c>
    </row>
    <row r="49" spans="3:10" x14ac:dyDescent="0.2">
      <c r="C49" s="21" t="str">
        <f>IF(ISBLANK('Intermediate Calculations'!Z38),"",'Intermediate Calculations'!Z38)</f>
        <v/>
      </c>
      <c r="D49" s="21" t="str">
        <f>IF(ISBLANK('Intermediate Calculations'!AA38),"",'Intermediate Calculations'!AA38)</f>
        <v/>
      </c>
      <c r="E49" s="27" t="str">
        <f>IFERROR(IF(VLOOKUP($B49,'1. LDC Asset Summary'!$B$11:$G$100,5,FALSE)=0,"None",IF('Intermediate Calculations'!Q38&lt;$E$14,"Low",IF('Intermediate Calculations'!Q38&lt;$F$14,"Medium",IF('Intermediate Calculations'!Q38&lt;$G$14,"High","Very High")))),"")</f>
        <v/>
      </c>
      <c r="F49" s="27" t="str">
        <f>IFERROR(IF(VLOOKUP($B49,'1. LDC Asset Summary'!$B$11:$G$100,5,FALSE)=0,"None",IF('Intermediate Calculations'!R38&lt;$E$14,"Low",IF('Intermediate Calculations'!R38&lt;$F$14,"Medium",IF('Intermediate Calculations'!R38&lt;$G$14,"High","Very High")))),"")</f>
        <v/>
      </c>
      <c r="G49" s="27" t="str">
        <f>IFERROR(IF(VLOOKUP($B49,'1. LDC Asset Summary'!$B$11:$G$100,5,FALSE)=0,"None",IF('Intermediate Calculations'!S38&lt;$E$14,"Low",IF('Intermediate Calculations'!S38&lt;$F$14,"Medium",IF('Intermediate Calculations'!S38&lt;$G$14,"High","Very High")))),"")</f>
        <v/>
      </c>
      <c r="H49" s="27" t="str">
        <f>IFERROR(IF(VLOOKUP($B49,'1. LDC Asset Summary'!$B$11:$G$100,5,FALSE)=0,"None",IF('Intermediate Calculations'!T38&lt;$E$14,"Low",IF('Intermediate Calculations'!T38&lt;$F$14,"Medium",IF('Intermediate Calculations'!T38&lt;$G$14,"High","Very High")))),"")</f>
        <v/>
      </c>
      <c r="I49" s="27" t="str">
        <f>IFERROR(IF(VLOOKUP($B49,'1. LDC Asset Summary'!$B$11:$G$100,5,FALSE)=0,"None",IF('Intermediate Calculations'!U38&lt;$E$14,"Low",IF('Intermediate Calculations'!U38&lt;$F$14,"Medium",IF('Intermediate Calculations'!U38&lt;$G$14,"High","Very High")))),"")</f>
        <v/>
      </c>
      <c r="J49" s="27" t="str">
        <f>IFERROR(IF(VLOOKUP($B49,'1. LDC Asset Summary'!$B$11:$G$100,5,FALSE)=0,"None",IF('Intermediate Calculations'!V38&lt;$E$14,"Low",IF('Intermediate Calculations'!V38&lt;$F$14,"Medium",IF('Intermediate Calculations'!V38&lt;$G$14,"High","Very High")))),"")</f>
        <v/>
      </c>
    </row>
    <row r="50" spans="3:10" x14ac:dyDescent="0.2">
      <c r="C50" s="21" t="str">
        <f>IF(ISBLANK('Intermediate Calculations'!Z39),"",'Intermediate Calculations'!Z39)</f>
        <v/>
      </c>
      <c r="D50" s="21" t="str">
        <f>IF(ISBLANK('Intermediate Calculations'!AA39),"",'Intermediate Calculations'!AA39)</f>
        <v/>
      </c>
      <c r="E50" s="27" t="str">
        <f>IFERROR(IF(VLOOKUP($B50,'1. LDC Asset Summary'!$B$11:$G$100,5,FALSE)=0,"None",IF('Intermediate Calculations'!Q39&lt;$E$14,"Low",IF('Intermediate Calculations'!Q39&lt;$F$14,"Medium",IF('Intermediate Calculations'!Q39&lt;$G$14,"High","Very High")))),"")</f>
        <v/>
      </c>
      <c r="F50" s="27" t="str">
        <f>IFERROR(IF(VLOOKUP($B50,'1. LDC Asset Summary'!$B$11:$G$100,5,FALSE)=0,"None",IF('Intermediate Calculations'!R39&lt;$E$14,"Low",IF('Intermediate Calculations'!R39&lt;$F$14,"Medium",IF('Intermediate Calculations'!R39&lt;$G$14,"High","Very High")))),"")</f>
        <v/>
      </c>
      <c r="G50" s="27" t="str">
        <f>IFERROR(IF(VLOOKUP($B50,'1. LDC Asset Summary'!$B$11:$G$100,5,FALSE)=0,"None",IF('Intermediate Calculations'!S39&lt;$E$14,"Low",IF('Intermediate Calculations'!S39&lt;$F$14,"Medium",IF('Intermediate Calculations'!S39&lt;$G$14,"High","Very High")))),"")</f>
        <v/>
      </c>
      <c r="H50" s="27" t="str">
        <f>IFERROR(IF(VLOOKUP($B50,'1. LDC Asset Summary'!$B$11:$G$100,5,FALSE)=0,"None",IF('Intermediate Calculations'!T39&lt;$E$14,"Low",IF('Intermediate Calculations'!T39&lt;$F$14,"Medium",IF('Intermediate Calculations'!T39&lt;$G$14,"High","Very High")))),"")</f>
        <v/>
      </c>
      <c r="I50" s="27" t="str">
        <f>IFERROR(IF(VLOOKUP($B50,'1. LDC Asset Summary'!$B$11:$G$100,5,FALSE)=0,"None",IF('Intermediate Calculations'!U39&lt;$E$14,"Low",IF('Intermediate Calculations'!U39&lt;$F$14,"Medium",IF('Intermediate Calculations'!U39&lt;$G$14,"High","Very High")))),"")</f>
        <v/>
      </c>
      <c r="J50" s="27" t="str">
        <f>IFERROR(IF(VLOOKUP($B50,'1. LDC Asset Summary'!$B$11:$G$100,5,FALSE)=0,"None",IF('Intermediate Calculations'!V39&lt;$E$14,"Low",IF('Intermediate Calculations'!V39&lt;$F$14,"Medium",IF('Intermediate Calculations'!V39&lt;$G$14,"High","Very High")))),"")</f>
        <v/>
      </c>
    </row>
    <row r="51" spans="3:10" x14ac:dyDescent="0.2">
      <c r="C51" s="21" t="str">
        <f>IF(ISBLANK('Intermediate Calculations'!Z40),"",'Intermediate Calculations'!Z40)</f>
        <v/>
      </c>
      <c r="D51" s="21" t="str">
        <f>IF(ISBLANK('Intermediate Calculations'!AA40),"",'Intermediate Calculations'!AA40)</f>
        <v/>
      </c>
      <c r="E51" s="27" t="str">
        <f>IFERROR(IF(VLOOKUP($B51,'1. LDC Asset Summary'!$B$11:$G$100,5,FALSE)=0,"None",IF('Intermediate Calculations'!Q40&lt;$E$14,"Low",IF('Intermediate Calculations'!Q40&lt;$F$14,"Medium",IF('Intermediate Calculations'!Q40&lt;$G$14,"High","Very High")))),"")</f>
        <v/>
      </c>
      <c r="F51" s="27" t="str">
        <f>IFERROR(IF(VLOOKUP($B51,'1. LDC Asset Summary'!$B$11:$G$100,5,FALSE)=0,"None",IF('Intermediate Calculations'!R40&lt;$E$14,"Low",IF('Intermediate Calculations'!R40&lt;$F$14,"Medium",IF('Intermediate Calculations'!R40&lt;$G$14,"High","Very High")))),"")</f>
        <v/>
      </c>
      <c r="G51" s="27" t="str">
        <f>IFERROR(IF(VLOOKUP($B51,'1. LDC Asset Summary'!$B$11:$G$100,5,FALSE)=0,"None",IF('Intermediate Calculations'!S40&lt;$E$14,"Low",IF('Intermediate Calculations'!S40&lt;$F$14,"Medium",IF('Intermediate Calculations'!S40&lt;$G$14,"High","Very High")))),"")</f>
        <v/>
      </c>
      <c r="H51" s="27" t="str">
        <f>IFERROR(IF(VLOOKUP($B51,'1. LDC Asset Summary'!$B$11:$G$100,5,FALSE)=0,"None",IF('Intermediate Calculations'!T40&lt;$E$14,"Low",IF('Intermediate Calculations'!T40&lt;$F$14,"Medium",IF('Intermediate Calculations'!T40&lt;$G$14,"High","Very High")))),"")</f>
        <v/>
      </c>
      <c r="I51" s="27" t="str">
        <f>IFERROR(IF(VLOOKUP($B51,'1. LDC Asset Summary'!$B$11:$G$100,5,FALSE)=0,"None",IF('Intermediate Calculations'!U40&lt;$E$14,"Low",IF('Intermediate Calculations'!U40&lt;$F$14,"Medium",IF('Intermediate Calculations'!U40&lt;$G$14,"High","Very High")))),"")</f>
        <v/>
      </c>
      <c r="J51" s="27" t="str">
        <f>IFERROR(IF(VLOOKUP($B51,'1. LDC Asset Summary'!$B$11:$G$100,5,FALSE)=0,"None",IF('Intermediate Calculations'!V40&lt;$E$14,"Low",IF('Intermediate Calculations'!V40&lt;$F$14,"Medium",IF('Intermediate Calculations'!V40&lt;$G$14,"High","Very High")))),"")</f>
        <v/>
      </c>
    </row>
    <row r="52" spans="3:10" x14ac:dyDescent="0.2">
      <c r="C52" s="21" t="str">
        <f>IF(ISBLANK('Intermediate Calculations'!Z41),"",'Intermediate Calculations'!Z41)</f>
        <v/>
      </c>
      <c r="D52" s="21" t="str">
        <f>IF(ISBLANK('Intermediate Calculations'!AA41),"",'Intermediate Calculations'!AA41)</f>
        <v/>
      </c>
      <c r="E52" s="27" t="str">
        <f>IFERROR(IF(VLOOKUP($B52,'1. LDC Asset Summary'!$B$11:$G$100,5,FALSE)=0,"None",IF('Intermediate Calculations'!Q41&lt;$E$14,"Low",IF('Intermediate Calculations'!Q41&lt;$F$14,"Medium",IF('Intermediate Calculations'!Q41&lt;$G$14,"High","Very High")))),"")</f>
        <v/>
      </c>
      <c r="F52" s="27" t="str">
        <f>IFERROR(IF(VLOOKUP($B52,'1. LDC Asset Summary'!$B$11:$G$100,5,FALSE)=0,"None",IF('Intermediate Calculations'!R41&lt;$E$14,"Low",IF('Intermediate Calculations'!R41&lt;$F$14,"Medium",IF('Intermediate Calculations'!R41&lt;$G$14,"High","Very High")))),"")</f>
        <v/>
      </c>
      <c r="G52" s="27" t="str">
        <f>IFERROR(IF(VLOOKUP($B52,'1. LDC Asset Summary'!$B$11:$G$100,5,FALSE)=0,"None",IF('Intermediate Calculations'!S41&lt;$E$14,"Low",IF('Intermediate Calculations'!S41&lt;$F$14,"Medium",IF('Intermediate Calculations'!S41&lt;$G$14,"High","Very High")))),"")</f>
        <v/>
      </c>
      <c r="H52" s="27" t="str">
        <f>IFERROR(IF(VLOOKUP($B52,'1. LDC Asset Summary'!$B$11:$G$100,5,FALSE)=0,"None",IF('Intermediate Calculations'!T41&lt;$E$14,"Low",IF('Intermediate Calculations'!T41&lt;$F$14,"Medium",IF('Intermediate Calculations'!T41&lt;$G$14,"High","Very High")))),"")</f>
        <v/>
      </c>
      <c r="I52" s="27" t="str">
        <f>IFERROR(IF(VLOOKUP($B52,'1. LDC Asset Summary'!$B$11:$G$100,5,FALSE)=0,"None",IF('Intermediate Calculations'!U41&lt;$E$14,"Low",IF('Intermediate Calculations'!U41&lt;$F$14,"Medium",IF('Intermediate Calculations'!U41&lt;$G$14,"High","Very High")))),"")</f>
        <v/>
      </c>
      <c r="J52" s="27" t="str">
        <f>IFERROR(IF(VLOOKUP($B52,'1. LDC Asset Summary'!$B$11:$G$100,5,FALSE)=0,"None",IF('Intermediate Calculations'!V41&lt;$E$14,"Low",IF('Intermediate Calculations'!V41&lt;$F$14,"Medium",IF('Intermediate Calculations'!V41&lt;$G$14,"High","Very High")))),"")</f>
        <v/>
      </c>
    </row>
    <row r="53" spans="3:10" x14ac:dyDescent="0.2">
      <c r="C53" s="21" t="str">
        <f>IF(ISBLANK('Intermediate Calculations'!Z42),"",'Intermediate Calculations'!Z42)</f>
        <v/>
      </c>
      <c r="D53" s="21" t="str">
        <f>IF(ISBLANK('Intermediate Calculations'!AA42),"",'Intermediate Calculations'!AA42)</f>
        <v/>
      </c>
      <c r="E53" s="27" t="str">
        <f>IFERROR(IF(VLOOKUP($B53,'1. LDC Asset Summary'!$B$11:$G$100,5,FALSE)=0,"None",IF('Intermediate Calculations'!Q42&lt;$E$14,"Low",IF('Intermediate Calculations'!Q42&lt;$F$14,"Medium",IF('Intermediate Calculations'!Q42&lt;$G$14,"High","Very High")))),"")</f>
        <v/>
      </c>
      <c r="F53" s="27" t="str">
        <f>IFERROR(IF(VLOOKUP($B53,'1. LDC Asset Summary'!$B$11:$G$100,5,FALSE)=0,"None",IF('Intermediate Calculations'!R42&lt;$E$14,"Low",IF('Intermediate Calculations'!R42&lt;$F$14,"Medium",IF('Intermediate Calculations'!R42&lt;$G$14,"High","Very High")))),"")</f>
        <v/>
      </c>
      <c r="G53" s="27" t="str">
        <f>IFERROR(IF(VLOOKUP($B53,'1. LDC Asset Summary'!$B$11:$G$100,5,FALSE)=0,"None",IF('Intermediate Calculations'!S42&lt;$E$14,"Low",IF('Intermediate Calculations'!S42&lt;$F$14,"Medium",IF('Intermediate Calculations'!S42&lt;$G$14,"High","Very High")))),"")</f>
        <v/>
      </c>
      <c r="H53" s="27" t="str">
        <f>IFERROR(IF(VLOOKUP($B53,'1. LDC Asset Summary'!$B$11:$G$100,5,FALSE)=0,"None",IF('Intermediate Calculations'!T42&lt;$E$14,"Low",IF('Intermediate Calculations'!T42&lt;$F$14,"Medium",IF('Intermediate Calculations'!T42&lt;$G$14,"High","Very High")))),"")</f>
        <v/>
      </c>
      <c r="I53" s="27" t="str">
        <f>IFERROR(IF(VLOOKUP($B53,'1. LDC Asset Summary'!$B$11:$G$100,5,FALSE)=0,"None",IF('Intermediate Calculations'!U42&lt;$E$14,"Low",IF('Intermediate Calculations'!U42&lt;$F$14,"Medium",IF('Intermediate Calculations'!U42&lt;$G$14,"High","Very High")))),"")</f>
        <v/>
      </c>
      <c r="J53" s="27" t="str">
        <f>IFERROR(IF(VLOOKUP($B53,'1. LDC Asset Summary'!$B$11:$G$100,5,FALSE)=0,"None",IF('Intermediate Calculations'!V42&lt;$E$14,"Low",IF('Intermediate Calculations'!V42&lt;$F$14,"Medium",IF('Intermediate Calculations'!V42&lt;$G$14,"High","Very High")))),"")</f>
        <v/>
      </c>
    </row>
    <row r="54" spans="3:10" x14ac:dyDescent="0.2">
      <c r="C54" s="21" t="str">
        <f>IF(ISBLANK('Intermediate Calculations'!Z43),"",'Intermediate Calculations'!Z43)</f>
        <v/>
      </c>
      <c r="D54" s="21" t="str">
        <f>IF(ISBLANK('Intermediate Calculations'!AA43),"",'Intermediate Calculations'!AA43)</f>
        <v/>
      </c>
      <c r="E54" s="27" t="str">
        <f>IFERROR(IF(VLOOKUP($B54,'1. LDC Asset Summary'!$B$11:$G$100,5,FALSE)=0,"None",IF('Intermediate Calculations'!Q43&lt;$E$14,"Low",IF('Intermediate Calculations'!Q43&lt;$F$14,"Medium",IF('Intermediate Calculations'!Q43&lt;$G$14,"High","Very High")))),"")</f>
        <v/>
      </c>
      <c r="F54" s="27" t="str">
        <f>IFERROR(IF(VLOOKUP($B54,'1. LDC Asset Summary'!$B$11:$G$100,5,FALSE)=0,"None",IF('Intermediate Calculations'!R43&lt;$E$14,"Low",IF('Intermediate Calculations'!R43&lt;$F$14,"Medium",IF('Intermediate Calculations'!R43&lt;$G$14,"High","Very High")))),"")</f>
        <v/>
      </c>
      <c r="G54" s="27" t="str">
        <f>IFERROR(IF(VLOOKUP($B54,'1. LDC Asset Summary'!$B$11:$G$100,5,FALSE)=0,"None",IF('Intermediate Calculations'!S43&lt;$E$14,"Low",IF('Intermediate Calculations'!S43&lt;$F$14,"Medium",IF('Intermediate Calculations'!S43&lt;$G$14,"High","Very High")))),"")</f>
        <v/>
      </c>
      <c r="H54" s="27" t="str">
        <f>IFERROR(IF(VLOOKUP($B54,'1. LDC Asset Summary'!$B$11:$G$100,5,FALSE)=0,"None",IF('Intermediate Calculations'!T43&lt;$E$14,"Low",IF('Intermediate Calculations'!T43&lt;$F$14,"Medium",IF('Intermediate Calculations'!T43&lt;$G$14,"High","Very High")))),"")</f>
        <v/>
      </c>
      <c r="I54" s="27" t="str">
        <f>IFERROR(IF(VLOOKUP($B54,'1. LDC Asset Summary'!$B$11:$G$100,5,FALSE)=0,"None",IF('Intermediate Calculations'!U43&lt;$E$14,"Low",IF('Intermediate Calculations'!U43&lt;$F$14,"Medium",IF('Intermediate Calculations'!U43&lt;$G$14,"High","Very High")))),"")</f>
        <v/>
      </c>
      <c r="J54" s="27" t="str">
        <f>IFERROR(IF(VLOOKUP($B54,'1. LDC Asset Summary'!$B$11:$G$100,5,FALSE)=0,"None",IF('Intermediate Calculations'!V43&lt;$E$14,"Low",IF('Intermediate Calculations'!V43&lt;$F$14,"Medium",IF('Intermediate Calculations'!V43&lt;$G$14,"High","Very High")))),"")</f>
        <v/>
      </c>
    </row>
    <row r="55" spans="3:10" x14ac:dyDescent="0.2">
      <c r="C55" s="21" t="str">
        <f>IF(ISBLANK('Intermediate Calculations'!Z44),"",'Intermediate Calculations'!Z44)</f>
        <v/>
      </c>
      <c r="D55" s="21" t="str">
        <f>IF(ISBLANK('Intermediate Calculations'!AA44),"",'Intermediate Calculations'!AA44)</f>
        <v/>
      </c>
      <c r="E55" s="27" t="str">
        <f>IFERROR(IF(VLOOKUP($B55,'1. LDC Asset Summary'!$B$11:$G$100,5,FALSE)=0,"None",IF('Intermediate Calculations'!Q44&lt;$E$14,"Low",IF('Intermediate Calculations'!Q44&lt;$F$14,"Medium",IF('Intermediate Calculations'!Q44&lt;$G$14,"High","Very High")))),"")</f>
        <v/>
      </c>
      <c r="F55" s="27" t="str">
        <f>IFERROR(IF(VLOOKUP($B55,'1. LDC Asset Summary'!$B$11:$G$100,5,FALSE)=0,"None",IF('Intermediate Calculations'!R44&lt;$E$14,"Low",IF('Intermediate Calculations'!R44&lt;$F$14,"Medium",IF('Intermediate Calculations'!R44&lt;$G$14,"High","Very High")))),"")</f>
        <v/>
      </c>
      <c r="G55" s="27" t="str">
        <f>IFERROR(IF(VLOOKUP($B55,'1. LDC Asset Summary'!$B$11:$G$100,5,FALSE)=0,"None",IF('Intermediate Calculations'!S44&lt;$E$14,"Low",IF('Intermediate Calculations'!S44&lt;$F$14,"Medium",IF('Intermediate Calculations'!S44&lt;$G$14,"High","Very High")))),"")</f>
        <v/>
      </c>
      <c r="H55" s="27" t="str">
        <f>IFERROR(IF(VLOOKUP($B55,'1. LDC Asset Summary'!$B$11:$G$100,5,FALSE)=0,"None",IF('Intermediate Calculations'!T44&lt;$E$14,"Low",IF('Intermediate Calculations'!T44&lt;$F$14,"Medium",IF('Intermediate Calculations'!T44&lt;$G$14,"High","Very High")))),"")</f>
        <v/>
      </c>
      <c r="I55" s="27" t="str">
        <f>IFERROR(IF(VLOOKUP($B55,'1. LDC Asset Summary'!$B$11:$G$100,5,FALSE)=0,"None",IF('Intermediate Calculations'!U44&lt;$E$14,"Low",IF('Intermediate Calculations'!U44&lt;$F$14,"Medium",IF('Intermediate Calculations'!U44&lt;$G$14,"High","Very High")))),"")</f>
        <v/>
      </c>
      <c r="J55" s="27" t="str">
        <f>IFERROR(IF(VLOOKUP($B55,'1. LDC Asset Summary'!$B$11:$G$100,5,FALSE)=0,"None",IF('Intermediate Calculations'!V44&lt;$E$14,"Low",IF('Intermediate Calculations'!V44&lt;$F$14,"Medium",IF('Intermediate Calculations'!V44&lt;$G$14,"High","Very High")))),"")</f>
        <v/>
      </c>
    </row>
    <row r="56" spans="3:10" x14ac:dyDescent="0.2">
      <c r="C56" s="21" t="str">
        <f>IF(ISBLANK('Intermediate Calculations'!Z45),"",'Intermediate Calculations'!Z45)</f>
        <v/>
      </c>
      <c r="D56" s="21" t="str">
        <f>IF(ISBLANK('Intermediate Calculations'!AA45),"",'Intermediate Calculations'!AA45)</f>
        <v/>
      </c>
      <c r="E56" s="27" t="str">
        <f>IFERROR(IF(VLOOKUP($B56,'1. LDC Asset Summary'!$B$11:$G$100,5,FALSE)=0,"None",IF('Intermediate Calculations'!Q45&lt;$E$14,"Low",IF('Intermediate Calculations'!Q45&lt;$F$14,"Medium",IF('Intermediate Calculations'!Q45&lt;$G$14,"High","Very High")))),"")</f>
        <v/>
      </c>
      <c r="F56" s="27" t="str">
        <f>IFERROR(IF(VLOOKUP($B56,'1. LDC Asset Summary'!$B$11:$G$100,5,FALSE)=0,"None",IF('Intermediate Calculations'!R45&lt;$E$14,"Low",IF('Intermediate Calculations'!R45&lt;$F$14,"Medium",IF('Intermediate Calculations'!R45&lt;$G$14,"High","Very High")))),"")</f>
        <v/>
      </c>
      <c r="G56" s="27" t="str">
        <f>IFERROR(IF(VLOOKUP($B56,'1. LDC Asset Summary'!$B$11:$G$100,5,FALSE)=0,"None",IF('Intermediate Calculations'!S45&lt;$E$14,"Low",IF('Intermediate Calculations'!S45&lt;$F$14,"Medium",IF('Intermediate Calculations'!S45&lt;$G$14,"High","Very High")))),"")</f>
        <v/>
      </c>
      <c r="H56" s="27" t="str">
        <f>IFERROR(IF(VLOOKUP($B56,'1. LDC Asset Summary'!$B$11:$G$100,5,FALSE)=0,"None",IF('Intermediate Calculations'!T45&lt;$E$14,"Low",IF('Intermediate Calculations'!T45&lt;$F$14,"Medium",IF('Intermediate Calculations'!T45&lt;$G$14,"High","Very High")))),"")</f>
        <v/>
      </c>
      <c r="I56" s="27" t="str">
        <f>IFERROR(IF(VLOOKUP($B56,'1. LDC Asset Summary'!$B$11:$G$100,5,FALSE)=0,"None",IF('Intermediate Calculations'!U45&lt;$E$14,"Low",IF('Intermediate Calculations'!U45&lt;$F$14,"Medium",IF('Intermediate Calculations'!U45&lt;$G$14,"High","Very High")))),"")</f>
        <v/>
      </c>
      <c r="J56" s="27" t="str">
        <f>IFERROR(IF(VLOOKUP($B56,'1. LDC Asset Summary'!$B$11:$G$100,5,FALSE)=0,"None",IF('Intermediate Calculations'!V45&lt;$E$14,"Low",IF('Intermediate Calculations'!V45&lt;$F$14,"Medium",IF('Intermediate Calculations'!V45&lt;$G$14,"High","Very High")))),"")</f>
        <v/>
      </c>
    </row>
    <row r="57" spans="3:10" x14ac:dyDescent="0.2">
      <c r="C57" s="21" t="str">
        <f>IF(ISBLANK('Intermediate Calculations'!Z46),"",'Intermediate Calculations'!Z46)</f>
        <v/>
      </c>
      <c r="D57" s="21" t="str">
        <f>IF(ISBLANK('Intermediate Calculations'!AA46),"",'Intermediate Calculations'!AA46)</f>
        <v/>
      </c>
      <c r="E57" s="27" t="str">
        <f>IFERROR(IF(VLOOKUP($B57,'1. LDC Asset Summary'!$B$11:$G$100,5,FALSE)=0,"None",IF('Intermediate Calculations'!Q46&lt;$E$14,"Low",IF('Intermediate Calculations'!Q46&lt;$F$14,"Medium",IF('Intermediate Calculations'!Q46&lt;$G$14,"High","Very High")))),"")</f>
        <v/>
      </c>
      <c r="F57" s="27" t="str">
        <f>IFERROR(IF(VLOOKUP($B57,'1. LDC Asset Summary'!$B$11:$G$100,5,FALSE)=0,"None",IF('Intermediate Calculations'!R46&lt;$E$14,"Low",IF('Intermediate Calculations'!R46&lt;$F$14,"Medium",IF('Intermediate Calculations'!R46&lt;$G$14,"High","Very High")))),"")</f>
        <v/>
      </c>
      <c r="G57" s="27" t="str">
        <f>IFERROR(IF(VLOOKUP($B57,'1. LDC Asset Summary'!$B$11:$G$100,5,FALSE)=0,"None",IF('Intermediate Calculations'!S46&lt;$E$14,"Low",IF('Intermediate Calculations'!S46&lt;$F$14,"Medium",IF('Intermediate Calculations'!S46&lt;$G$14,"High","Very High")))),"")</f>
        <v/>
      </c>
      <c r="H57" s="27" t="str">
        <f>IFERROR(IF(VLOOKUP($B57,'1. LDC Asset Summary'!$B$11:$G$100,5,FALSE)=0,"None",IF('Intermediate Calculations'!T46&lt;$E$14,"Low",IF('Intermediate Calculations'!T46&lt;$F$14,"Medium",IF('Intermediate Calculations'!T46&lt;$G$14,"High","Very High")))),"")</f>
        <v/>
      </c>
      <c r="I57" s="27" t="str">
        <f>IFERROR(IF(VLOOKUP($B57,'1. LDC Asset Summary'!$B$11:$G$100,5,FALSE)=0,"None",IF('Intermediate Calculations'!U46&lt;$E$14,"Low",IF('Intermediate Calculations'!U46&lt;$F$14,"Medium",IF('Intermediate Calculations'!U46&lt;$G$14,"High","Very High")))),"")</f>
        <v/>
      </c>
      <c r="J57" s="27" t="str">
        <f>IFERROR(IF(VLOOKUP($B57,'1. LDC Asset Summary'!$B$11:$G$100,5,FALSE)=0,"None",IF('Intermediate Calculations'!V46&lt;$E$14,"Low",IF('Intermediate Calculations'!V46&lt;$F$14,"Medium",IF('Intermediate Calculations'!V46&lt;$G$14,"High","Very High")))),"")</f>
        <v/>
      </c>
    </row>
    <row r="58" spans="3:10" x14ac:dyDescent="0.2">
      <c r="C58" s="21" t="str">
        <f>IF(ISBLANK('Intermediate Calculations'!Z47),"",'Intermediate Calculations'!Z47)</f>
        <v/>
      </c>
      <c r="D58" s="21" t="str">
        <f>IF(ISBLANK('Intermediate Calculations'!AA47),"",'Intermediate Calculations'!AA47)</f>
        <v/>
      </c>
      <c r="E58" s="27" t="str">
        <f>IFERROR(IF(VLOOKUP($B58,'1. LDC Asset Summary'!$B$11:$G$100,5,FALSE)=0,"None",IF('Intermediate Calculations'!Q47&lt;$E$14,"Low",IF('Intermediate Calculations'!Q47&lt;$F$14,"Medium",IF('Intermediate Calculations'!Q47&lt;$G$14,"High","Very High")))),"")</f>
        <v/>
      </c>
      <c r="F58" s="27" t="str">
        <f>IFERROR(IF(VLOOKUP($B58,'1. LDC Asset Summary'!$B$11:$G$100,5,FALSE)=0,"None",IF('Intermediate Calculations'!R47&lt;$E$14,"Low",IF('Intermediate Calculations'!R47&lt;$F$14,"Medium",IF('Intermediate Calculations'!R47&lt;$G$14,"High","Very High")))),"")</f>
        <v/>
      </c>
      <c r="G58" s="27" t="str">
        <f>IFERROR(IF(VLOOKUP($B58,'1. LDC Asset Summary'!$B$11:$G$100,5,FALSE)=0,"None",IF('Intermediate Calculations'!S47&lt;$E$14,"Low",IF('Intermediate Calculations'!S47&lt;$F$14,"Medium",IF('Intermediate Calculations'!S47&lt;$G$14,"High","Very High")))),"")</f>
        <v/>
      </c>
      <c r="H58" s="27" t="str">
        <f>IFERROR(IF(VLOOKUP($B58,'1. LDC Asset Summary'!$B$11:$G$100,5,FALSE)=0,"None",IF('Intermediate Calculations'!T47&lt;$E$14,"Low",IF('Intermediate Calculations'!T47&lt;$F$14,"Medium",IF('Intermediate Calculations'!T47&lt;$G$14,"High","Very High")))),"")</f>
        <v/>
      </c>
      <c r="I58" s="27" t="str">
        <f>IFERROR(IF(VLOOKUP($B58,'1. LDC Asset Summary'!$B$11:$G$100,5,FALSE)=0,"None",IF('Intermediate Calculations'!U47&lt;$E$14,"Low",IF('Intermediate Calculations'!U47&lt;$F$14,"Medium",IF('Intermediate Calculations'!U47&lt;$G$14,"High","Very High")))),"")</f>
        <v/>
      </c>
      <c r="J58" s="27" t="str">
        <f>IFERROR(IF(VLOOKUP($B58,'1. LDC Asset Summary'!$B$11:$G$100,5,FALSE)=0,"None",IF('Intermediate Calculations'!V47&lt;$E$14,"Low",IF('Intermediate Calculations'!V47&lt;$F$14,"Medium",IF('Intermediate Calculations'!V47&lt;$G$14,"High","Very High")))),"")</f>
        <v/>
      </c>
    </row>
    <row r="59" spans="3:10" x14ac:dyDescent="0.2">
      <c r="C59" s="21" t="str">
        <f>IF(ISBLANK('Intermediate Calculations'!Z48),"",'Intermediate Calculations'!Z48)</f>
        <v/>
      </c>
      <c r="D59" s="21" t="str">
        <f>IF(ISBLANK('Intermediate Calculations'!AA48),"",'Intermediate Calculations'!AA48)</f>
        <v/>
      </c>
      <c r="E59" s="27" t="str">
        <f>IFERROR(IF(VLOOKUP($B59,'1. LDC Asset Summary'!$B$11:$G$100,5,FALSE)=0,"None",IF('Intermediate Calculations'!Q48&lt;$E$14,"Low",IF('Intermediate Calculations'!Q48&lt;$F$14,"Medium",IF('Intermediate Calculations'!Q48&lt;$G$14,"High","Very High")))),"")</f>
        <v/>
      </c>
      <c r="F59" s="27" t="str">
        <f>IFERROR(IF(VLOOKUP($B59,'1. LDC Asset Summary'!$B$11:$G$100,5,FALSE)=0,"None",IF('Intermediate Calculations'!R48&lt;$E$14,"Low",IF('Intermediate Calculations'!R48&lt;$F$14,"Medium",IF('Intermediate Calculations'!R48&lt;$G$14,"High","Very High")))),"")</f>
        <v/>
      </c>
      <c r="G59" s="27" t="str">
        <f>IFERROR(IF(VLOOKUP($B59,'1. LDC Asset Summary'!$B$11:$G$100,5,FALSE)=0,"None",IF('Intermediate Calculations'!S48&lt;$E$14,"Low",IF('Intermediate Calculations'!S48&lt;$F$14,"Medium",IF('Intermediate Calculations'!S48&lt;$G$14,"High","Very High")))),"")</f>
        <v/>
      </c>
      <c r="H59" s="27" t="str">
        <f>IFERROR(IF(VLOOKUP($B59,'1. LDC Asset Summary'!$B$11:$G$100,5,FALSE)=0,"None",IF('Intermediate Calculations'!T48&lt;$E$14,"Low",IF('Intermediate Calculations'!T48&lt;$F$14,"Medium",IF('Intermediate Calculations'!T48&lt;$G$14,"High","Very High")))),"")</f>
        <v/>
      </c>
      <c r="I59" s="27" t="str">
        <f>IFERROR(IF(VLOOKUP($B59,'1. LDC Asset Summary'!$B$11:$G$100,5,FALSE)=0,"None",IF('Intermediate Calculations'!U48&lt;$E$14,"Low",IF('Intermediate Calculations'!U48&lt;$F$14,"Medium",IF('Intermediate Calculations'!U48&lt;$G$14,"High","Very High")))),"")</f>
        <v/>
      </c>
      <c r="J59" s="27" t="str">
        <f>IFERROR(IF(VLOOKUP($B59,'1. LDC Asset Summary'!$B$11:$G$100,5,FALSE)=0,"None",IF('Intermediate Calculations'!V48&lt;$E$14,"Low",IF('Intermediate Calculations'!V48&lt;$F$14,"Medium",IF('Intermediate Calculations'!V48&lt;$G$14,"High","Very High")))),"")</f>
        <v/>
      </c>
    </row>
    <row r="60" spans="3:10" x14ac:dyDescent="0.2">
      <c r="C60" s="21" t="str">
        <f>IF(ISBLANK('Intermediate Calculations'!Z49),"",'Intermediate Calculations'!Z49)</f>
        <v/>
      </c>
      <c r="D60" s="21" t="str">
        <f>IF(ISBLANK('Intermediate Calculations'!AA49),"",'Intermediate Calculations'!AA49)</f>
        <v/>
      </c>
      <c r="E60" s="27" t="str">
        <f>IFERROR(IF(VLOOKUP($B60,'1. LDC Asset Summary'!$B$11:$G$100,5,FALSE)=0,"None",IF('Intermediate Calculations'!Q49&lt;$E$14,"Low",IF('Intermediate Calculations'!Q49&lt;$F$14,"Medium",IF('Intermediate Calculations'!Q49&lt;$G$14,"High","Very High")))),"")</f>
        <v/>
      </c>
      <c r="F60" s="27" t="str">
        <f>IFERROR(IF(VLOOKUP($B60,'1. LDC Asset Summary'!$B$11:$G$100,5,FALSE)=0,"None",IF('Intermediate Calculations'!R49&lt;$E$14,"Low",IF('Intermediate Calculations'!R49&lt;$F$14,"Medium",IF('Intermediate Calculations'!R49&lt;$G$14,"High","Very High")))),"")</f>
        <v/>
      </c>
      <c r="G60" s="27" t="str">
        <f>IFERROR(IF(VLOOKUP($B60,'1. LDC Asset Summary'!$B$11:$G$100,5,FALSE)=0,"None",IF('Intermediate Calculations'!S49&lt;$E$14,"Low",IF('Intermediate Calculations'!S49&lt;$F$14,"Medium",IF('Intermediate Calculations'!S49&lt;$G$14,"High","Very High")))),"")</f>
        <v/>
      </c>
      <c r="H60" s="27" t="str">
        <f>IFERROR(IF(VLOOKUP($B60,'1. LDC Asset Summary'!$B$11:$G$100,5,FALSE)=0,"None",IF('Intermediate Calculations'!T49&lt;$E$14,"Low",IF('Intermediate Calculations'!T49&lt;$F$14,"Medium",IF('Intermediate Calculations'!T49&lt;$G$14,"High","Very High")))),"")</f>
        <v/>
      </c>
      <c r="I60" s="27" t="str">
        <f>IFERROR(IF(VLOOKUP($B60,'1. LDC Asset Summary'!$B$11:$G$100,5,FALSE)=0,"None",IF('Intermediate Calculations'!U49&lt;$E$14,"Low",IF('Intermediate Calculations'!U49&lt;$F$14,"Medium",IF('Intermediate Calculations'!U49&lt;$G$14,"High","Very High")))),"")</f>
        <v/>
      </c>
      <c r="J60" s="27" t="str">
        <f>IFERROR(IF(VLOOKUP($B60,'1. LDC Asset Summary'!$B$11:$G$100,5,FALSE)=0,"None",IF('Intermediate Calculations'!V49&lt;$E$14,"Low",IF('Intermediate Calculations'!V49&lt;$F$14,"Medium",IF('Intermediate Calculations'!V49&lt;$G$14,"High","Very High")))),"")</f>
        <v/>
      </c>
    </row>
    <row r="61" spans="3:10" x14ac:dyDescent="0.2">
      <c r="C61" s="21" t="str">
        <f>IF(ISBLANK('Intermediate Calculations'!Z50),"",'Intermediate Calculations'!Z50)</f>
        <v/>
      </c>
      <c r="D61" s="21" t="str">
        <f>IF(ISBLANK('Intermediate Calculations'!AA50),"",'Intermediate Calculations'!AA50)</f>
        <v/>
      </c>
      <c r="E61" s="27" t="str">
        <f>IFERROR(IF(VLOOKUP($B61,'1. LDC Asset Summary'!$B$11:$G$100,5,FALSE)=0,"None",IF('Intermediate Calculations'!Q50&lt;$E$14,"Low",IF('Intermediate Calculations'!Q50&lt;$F$14,"Medium",IF('Intermediate Calculations'!Q50&lt;$G$14,"High","Very High")))),"")</f>
        <v/>
      </c>
      <c r="F61" s="27" t="str">
        <f>IFERROR(IF(VLOOKUP($B61,'1. LDC Asset Summary'!$B$11:$G$100,5,FALSE)=0,"None",IF('Intermediate Calculations'!R50&lt;$E$14,"Low",IF('Intermediate Calculations'!R50&lt;$F$14,"Medium",IF('Intermediate Calculations'!R50&lt;$G$14,"High","Very High")))),"")</f>
        <v/>
      </c>
      <c r="G61" s="27" t="str">
        <f>IFERROR(IF(VLOOKUP($B61,'1. LDC Asset Summary'!$B$11:$G$100,5,FALSE)=0,"None",IF('Intermediate Calculations'!S50&lt;$E$14,"Low",IF('Intermediate Calculations'!S50&lt;$F$14,"Medium",IF('Intermediate Calculations'!S50&lt;$G$14,"High","Very High")))),"")</f>
        <v/>
      </c>
      <c r="H61" s="27" t="str">
        <f>IFERROR(IF(VLOOKUP($B61,'1. LDC Asset Summary'!$B$11:$G$100,5,FALSE)=0,"None",IF('Intermediate Calculations'!T50&lt;$E$14,"Low",IF('Intermediate Calculations'!T50&lt;$F$14,"Medium",IF('Intermediate Calculations'!T50&lt;$G$14,"High","Very High")))),"")</f>
        <v/>
      </c>
      <c r="I61" s="27" t="str">
        <f>IFERROR(IF(VLOOKUP($B61,'1. LDC Asset Summary'!$B$11:$G$100,5,FALSE)=0,"None",IF('Intermediate Calculations'!U50&lt;$E$14,"Low",IF('Intermediate Calculations'!U50&lt;$F$14,"Medium",IF('Intermediate Calculations'!U50&lt;$G$14,"High","Very High")))),"")</f>
        <v/>
      </c>
      <c r="J61" s="27" t="str">
        <f>IFERROR(IF(VLOOKUP($B61,'1. LDC Asset Summary'!$B$11:$G$100,5,FALSE)=0,"None",IF('Intermediate Calculations'!V50&lt;$E$14,"Low",IF('Intermediate Calculations'!V50&lt;$F$14,"Medium",IF('Intermediate Calculations'!V50&lt;$G$14,"High","Very High")))),"")</f>
        <v/>
      </c>
    </row>
    <row r="62" spans="3:10" x14ac:dyDescent="0.2">
      <c r="C62" s="21" t="str">
        <f>IF(ISBLANK('Intermediate Calculations'!Z51),"",'Intermediate Calculations'!Z51)</f>
        <v/>
      </c>
      <c r="D62" s="21" t="str">
        <f>IF(ISBLANK('Intermediate Calculations'!AA51),"",'Intermediate Calculations'!AA51)</f>
        <v/>
      </c>
      <c r="E62" s="27" t="str">
        <f>IFERROR(IF(VLOOKUP($B62,'1. LDC Asset Summary'!$B$11:$G$100,5,FALSE)=0,"None",IF('Intermediate Calculations'!Q51&lt;$E$14,"Low",IF('Intermediate Calculations'!Q51&lt;$F$14,"Medium",IF('Intermediate Calculations'!Q51&lt;$G$14,"High","Very High")))),"")</f>
        <v/>
      </c>
      <c r="F62" s="27" t="str">
        <f>IFERROR(IF(VLOOKUP($B62,'1. LDC Asset Summary'!$B$11:$G$100,5,FALSE)=0,"None",IF('Intermediate Calculations'!R51&lt;$E$14,"Low",IF('Intermediate Calculations'!R51&lt;$F$14,"Medium",IF('Intermediate Calculations'!R51&lt;$G$14,"High","Very High")))),"")</f>
        <v/>
      </c>
      <c r="G62" s="27" t="str">
        <f>IFERROR(IF(VLOOKUP($B62,'1. LDC Asset Summary'!$B$11:$G$100,5,FALSE)=0,"None",IF('Intermediate Calculations'!S51&lt;$E$14,"Low",IF('Intermediate Calculations'!S51&lt;$F$14,"Medium",IF('Intermediate Calculations'!S51&lt;$G$14,"High","Very High")))),"")</f>
        <v/>
      </c>
      <c r="H62" s="27" t="str">
        <f>IFERROR(IF(VLOOKUP($B62,'1. LDC Asset Summary'!$B$11:$G$100,5,FALSE)=0,"None",IF('Intermediate Calculations'!T51&lt;$E$14,"Low",IF('Intermediate Calculations'!T51&lt;$F$14,"Medium",IF('Intermediate Calculations'!T51&lt;$G$14,"High","Very High")))),"")</f>
        <v/>
      </c>
      <c r="I62" s="27" t="str">
        <f>IFERROR(IF(VLOOKUP($B62,'1. LDC Asset Summary'!$B$11:$G$100,5,FALSE)=0,"None",IF('Intermediate Calculations'!U51&lt;$E$14,"Low",IF('Intermediate Calculations'!U51&lt;$F$14,"Medium",IF('Intermediate Calculations'!U51&lt;$G$14,"High","Very High")))),"")</f>
        <v/>
      </c>
      <c r="J62" s="27" t="str">
        <f>IFERROR(IF(VLOOKUP($B62,'1. LDC Asset Summary'!$B$11:$G$100,5,FALSE)=0,"None",IF('Intermediate Calculations'!V51&lt;$E$14,"Low",IF('Intermediate Calculations'!V51&lt;$F$14,"Medium",IF('Intermediate Calculations'!V51&lt;$G$14,"High","Very High")))),"")</f>
        <v/>
      </c>
    </row>
    <row r="63" spans="3:10" x14ac:dyDescent="0.2">
      <c r="C63" s="21" t="str">
        <f>IF(ISBLANK('Intermediate Calculations'!Z52),"",'Intermediate Calculations'!Z52)</f>
        <v/>
      </c>
      <c r="D63" s="21" t="str">
        <f>IF(ISBLANK('Intermediate Calculations'!AA52),"",'Intermediate Calculations'!AA52)</f>
        <v/>
      </c>
      <c r="E63" s="27" t="str">
        <f>IFERROR(IF(VLOOKUP($B63,'1. LDC Asset Summary'!$B$11:$G$100,5,FALSE)=0,"None",IF('Intermediate Calculations'!Q52&lt;$E$14,"Low",IF('Intermediate Calculations'!Q52&lt;$F$14,"Medium",IF('Intermediate Calculations'!Q52&lt;$G$14,"High","Very High")))),"")</f>
        <v/>
      </c>
      <c r="F63" s="27" t="str">
        <f>IFERROR(IF(VLOOKUP($B63,'1. LDC Asset Summary'!$B$11:$G$100,5,FALSE)=0,"None",IF('Intermediate Calculations'!R52&lt;$E$14,"Low",IF('Intermediate Calculations'!R52&lt;$F$14,"Medium",IF('Intermediate Calculations'!R52&lt;$G$14,"High","Very High")))),"")</f>
        <v/>
      </c>
      <c r="G63" s="27" t="str">
        <f>IFERROR(IF(VLOOKUP($B63,'1. LDC Asset Summary'!$B$11:$G$100,5,FALSE)=0,"None",IF('Intermediate Calculations'!S52&lt;$E$14,"Low",IF('Intermediate Calculations'!S52&lt;$F$14,"Medium",IF('Intermediate Calculations'!S52&lt;$G$14,"High","Very High")))),"")</f>
        <v/>
      </c>
      <c r="H63" s="27" t="str">
        <f>IFERROR(IF(VLOOKUP($B63,'1. LDC Asset Summary'!$B$11:$G$100,5,FALSE)=0,"None",IF('Intermediate Calculations'!T52&lt;$E$14,"Low",IF('Intermediate Calculations'!T52&lt;$F$14,"Medium",IF('Intermediate Calculations'!T52&lt;$G$14,"High","Very High")))),"")</f>
        <v/>
      </c>
      <c r="I63" s="27" t="str">
        <f>IFERROR(IF(VLOOKUP($B63,'1. LDC Asset Summary'!$B$11:$G$100,5,FALSE)=0,"None",IF('Intermediate Calculations'!U52&lt;$E$14,"Low",IF('Intermediate Calculations'!U52&lt;$F$14,"Medium",IF('Intermediate Calculations'!U52&lt;$G$14,"High","Very High")))),"")</f>
        <v/>
      </c>
      <c r="J63" s="27" t="str">
        <f>IFERROR(IF(VLOOKUP($B63,'1. LDC Asset Summary'!$B$11:$G$100,5,FALSE)=0,"None",IF('Intermediate Calculations'!V52&lt;$E$14,"Low",IF('Intermediate Calculations'!V52&lt;$F$14,"Medium",IF('Intermediate Calculations'!V52&lt;$G$14,"High","Very High")))),"")</f>
        <v/>
      </c>
    </row>
    <row r="64" spans="3:10" x14ac:dyDescent="0.2">
      <c r="C64" s="21" t="str">
        <f>IF(ISBLANK('Intermediate Calculations'!Z53),"",'Intermediate Calculations'!Z53)</f>
        <v/>
      </c>
      <c r="D64" s="21" t="str">
        <f>IF(ISBLANK('Intermediate Calculations'!AA53),"",'Intermediate Calculations'!AA53)</f>
        <v/>
      </c>
      <c r="E64" s="27" t="str">
        <f>IFERROR(IF(VLOOKUP($B64,'1. LDC Asset Summary'!$B$11:$G$100,5,FALSE)=0,"None",IF('Intermediate Calculations'!Q53&lt;$E$14,"Low",IF('Intermediate Calculations'!Q53&lt;$F$14,"Medium",IF('Intermediate Calculations'!Q53&lt;$G$14,"High","Very High")))),"")</f>
        <v/>
      </c>
      <c r="F64" s="27" t="str">
        <f>IFERROR(IF(VLOOKUP($B64,'1. LDC Asset Summary'!$B$11:$G$100,5,FALSE)=0,"None",IF('Intermediate Calculations'!R53&lt;$E$14,"Low",IF('Intermediate Calculations'!R53&lt;$F$14,"Medium",IF('Intermediate Calculations'!R53&lt;$G$14,"High","Very High")))),"")</f>
        <v/>
      </c>
      <c r="G64" s="27" t="str">
        <f>IFERROR(IF(VLOOKUP($B64,'1. LDC Asset Summary'!$B$11:$G$100,5,FALSE)=0,"None",IF('Intermediate Calculations'!S53&lt;$E$14,"Low",IF('Intermediate Calculations'!S53&lt;$F$14,"Medium",IF('Intermediate Calculations'!S53&lt;$G$14,"High","Very High")))),"")</f>
        <v/>
      </c>
      <c r="H64" s="27" t="str">
        <f>IFERROR(IF(VLOOKUP($B64,'1. LDC Asset Summary'!$B$11:$G$100,5,FALSE)=0,"None",IF('Intermediate Calculations'!T53&lt;$E$14,"Low",IF('Intermediate Calculations'!T53&lt;$F$14,"Medium",IF('Intermediate Calculations'!T53&lt;$G$14,"High","Very High")))),"")</f>
        <v/>
      </c>
      <c r="I64" s="27" t="str">
        <f>IFERROR(IF(VLOOKUP($B64,'1. LDC Asset Summary'!$B$11:$G$100,5,FALSE)=0,"None",IF('Intermediate Calculations'!U53&lt;$E$14,"Low",IF('Intermediate Calculations'!U53&lt;$F$14,"Medium",IF('Intermediate Calculations'!U53&lt;$G$14,"High","Very High")))),"")</f>
        <v/>
      </c>
      <c r="J64" s="27" t="str">
        <f>IFERROR(IF(VLOOKUP($B64,'1. LDC Asset Summary'!$B$11:$G$100,5,FALSE)=0,"None",IF('Intermediate Calculations'!V53&lt;$E$14,"Low",IF('Intermediate Calculations'!V53&lt;$F$14,"Medium",IF('Intermediate Calculations'!V53&lt;$G$14,"High","Very High")))),"")</f>
        <v/>
      </c>
    </row>
    <row r="65" spans="3:10" x14ac:dyDescent="0.2">
      <c r="C65" s="21" t="str">
        <f>IF(ISBLANK('Intermediate Calculations'!Z54),"",'Intermediate Calculations'!Z54)</f>
        <v/>
      </c>
      <c r="D65" s="21" t="str">
        <f>IF(ISBLANK('Intermediate Calculations'!AA54),"",'Intermediate Calculations'!AA54)</f>
        <v/>
      </c>
      <c r="E65" s="27" t="str">
        <f>IFERROR(IF(VLOOKUP($B65,'1. LDC Asset Summary'!$B$11:$G$100,5,FALSE)=0,"None",IF('Intermediate Calculations'!Q54&lt;$E$14,"Low",IF('Intermediate Calculations'!Q54&lt;$F$14,"Medium",IF('Intermediate Calculations'!Q54&lt;$G$14,"High","Very High")))),"")</f>
        <v/>
      </c>
      <c r="F65" s="27" t="str">
        <f>IFERROR(IF(VLOOKUP($B65,'1. LDC Asset Summary'!$B$11:$G$100,5,FALSE)=0,"None",IF('Intermediate Calculations'!R54&lt;$E$14,"Low",IF('Intermediate Calculations'!R54&lt;$F$14,"Medium",IF('Intermediate Calculations'!R54&lt;$G$14,"High","Very High")))),"")</f>
        <v/>
      </c>
      <c r="G65" s="27" t="str">
        <f>IFERROR(IF(VLOOKUP($B65,'1. LDC Asset Summary'!$B$11:$G$100,5,FALSE)=0,"None",IF('Intermediate Calculations'!S54&lt;$E$14,"Low",IF('Intermediate Calculations'!S54&lt;$F$14,"Medium",IF('Intermediate Calculations'!S54&lt;$G$14,"High","Very High")))),"")</f>
        <v/>
      </c>
      <c r="H65" s="27" t="str">
        <f>IFERROR(IF(VLOOKUP($B65,'1. LDC Asset Summary'!$B$11:$G$100,5,FALSE)=0,"None",IF('Intermediate Calculations'!T54&lt;$E$14,"Low",IF('Intermediate Calculations'!T54&lt;$F$14,"Medium",IF('Intermediate Calculations'!T54&lt;$G$14,"High","Very High")))),"")</f>
        <v/>
      </c>
      <c r="I65" s="27" t="str">
        <f>IFERROR(IF(VLOOKUP($B65,'1. LDC Asset Summary'!$B$11:$G$100,5,FALSE)=0,"None",IF('Intermediate Calculations'!U54&lt;$E$14,"Low",IF('Intermediate Calculations'!U54&lt;$F$14,"Medium",IF('Intermediate Calculations'!U54&lt;$G$14,"High","Very High")))),"")</f>
        <v/>
      </c>
      <c r="J65" s="27" t="str">
        <f>IFERROR(IF(VLOOKUP($B65,'1. LDC Asset Summary'!$B$11:$G$100,5,FALSE)=0,"None",IF('Intermediate Calculations'!V54&lt;$E$14,"Low",IF('Intermediate Calculations'!V54&lt;$F$14,"Medium",IF('Intermediate Calculations'!V54&lt;$G$14,"High","Very High")))),"")</f>
        <v/>
      </c>
    </row>
    <row r="66" spans="3:10" x14ac:dyDescent="0.2">
      <c r="C66" s="21" t="str">
        <f>IF(ISBLANK('Intermediate Calculations'!Z55),"",'Intermediate Calculations'!Z55)</f>
        <v/>
      </c>
      <c r="D66" s="21" t="str">
        <f>IF(ISBLANK('Intermediate Calculations'!AA55),"",'Intermediate Calculations'!AA55)</f>
        <v/>
      </c>
      <c r="E66" s="27" t="str">
        <f>IFERROR(IF(VLOOKUP($B66,'1. LDC Asset Summary'!$B$11:$G$100,5,FALSE)=0,"None",IF('Intermediate Calculations'!Q55&lt;$E$14,"Low",IF('Intermediate Calculations'!Q55&lt;$F$14,"Medium",IF('Intermediate Calculations'!Q55&lt;$G$14,"High","Very High")))),"")</f>
        <v/>
      </c>
      <c r="F66" s="27" t="str">
        <f>IFERROR(IF(VLOOKUP($B66,'1. LDC Asset Summary'!$B$11:$G$100,5,FALSE)=0,"None",IF('Intermediate Calculations'!R55&lt;$E$14,"Low",IF('Intermediate Calculations'!R55&lt;$F$14,"Medium",IF('Intermediate Calculations'!R55&lt;$G$14,"High","Very High")))),"")</f>
        <v/>
      </c>
      <c r="G66" s="27" t="str">
        <f>IFERROR(IF(VLOOKUP($B66,'1. LDC Asset Summary'!$B$11:$G$100,5,FALSE)=0,"None",IF('Intermediate Calculations'!S55&lt;$E$14,"Low",IF('Intermediate Calculations'!S55&lt;$F$14,"Medium",IF('Intermediate Calculations'!S55&lt;$G$14,"High","Very High")))),"")</f>
        <v/>
      </c>
      <c r="H66" s="27" t="str">
        <f>IFERROR(IF(VLOOKUP($B66,'1. LDC Asset Summary'!$B$11:$G$100,5,FALSE)=0,"None",IF('Intermediate Calculations'!T55&lt;$E$14,"Low",IF('Intermediate Calculations'!T55&lt;$F$14,"Medium",IF('Intermediate Calculations'!T55&lt;$G$14,"High","Very High")))),"")</f>
        <v/>
      </c>
      <c r="I66" s="27" t="str">
        <f>IFERROR(IF(VLOOKUP($B66,'1. LDC Asset Summary'!$B$11:$G$100,5,FALSE)=0,"None",IF('Intermediate Calculations'!U55&lt;$E$14,"Low",IF('Intermediate Calculations'!U55&lt;$F$14,"Medium",IF('Intermediate Calculations'!U55&lt;$G$14,"High","Very High")))),"")</f>
        <v/>
      </c>
      <c r="J66" s="27" t="str">
        <f>IFERROR(IF(VLOOKUP($B66,'1. LDC Asset Summary'!$B$11:$G$100,5,FALSE)=0,"None",IF('Intermediate Calculations'!V55&lt;$E$14,"Low",IF('Intermediate Calculations'!V55&lt;$F$14,"Medium",IF('Intermediate Calculations'!V55&lt;$G$14,"High","Very High")))),"")</f>
        <v/>
      </c>
    </row>
    <row r="67" spans="3:10" x14ac:dyDescent="0.2">
      <c r="C67" s="21" t="str">
        <f>IF(ISBLANK('Intermediate Calculations'!Z56),"",'Intermediate Calculations'!Z56)</f>
        <v/>
      </c>
      <c r="D67" s="21" t="str">
        <f>IF(ISBLANK('Intermediate Calculations'!AA56),"",'Intermediate Calculations'!AA56)</f>
        <v/>
      </c>
      <c r="E67" s="27" t="str">
        <f>IFERROR(IF(VLOOKUP($B67,'1. LDC Asset Summary'!$B$11:$G$100,5,FALSE)=0,"None",IF('Intermediate Calculations'!Q56&lt;$E$14,"Low",IF('Intermediate Calculations'!Q56&lt;$F$14,"Medium",IF('Intermediate Calculations'!Q56&lt;$G$14,"High","Very High")))),"")</f>
        <v/>
      </c>
      <c r="F67" s="27" t="str">
        <f>IFERROR(IF(VLOOKUP($B67,'1. LDC Asset Summary'!$B$11:$G$100,5,FALSE)=0,"None",IF('Intermediate Calculations'!R56&lt;$E$14,"Low",IF('Intermediate Calculations'!R56&lt;$F$14,"Medium",IF('Intermediate Calculations'!R56&lt;$G$14,"High","Very High")))),"")</f>
        <v/>
      </c>
      <c r="G67" s="27" t="str">
        <f>IFERROR(IF(VLOOKUP($B67,'1. LDC Asset Summary'!$B$11:$G$100,5,FALSE)=0,"None",IF('Intermediate Calculations'!S56&lt;$E$14,"Low",IF('Intermediate Calculations'!S56&lt;$F$14,"Medium",IF('Intermediate Calculations'!S56&lt;$G$14,"High","Very High")))),"")</f>
        <v/>
      </c>
      <c r="H67" s="27" t="str">
        <f>IFERROR(IF(VLOOKUP($B67,'1. LDC Asset Summary'!$B$11:$G$100,5,FALSE)=0,"None",IF('Intermediate Calculations'!T56&lt;$E$14,"Low",IF('Intermediate Calculations'!T56&lt;$F$14,"Medium",IF('Intermediate Calculations'!T56&lt;$G$14,"High","Very High")))),"")</f>
        <v/>
      </c>
      <c r="I67" s="27" t="str">
        <f>IFERROR(IF(VLOOKUP($B67,'1. LDC Asset Summary'!$B$11:$G$100,5,FALSE)=0,"None",IF('Intermediate Calculations'!U56&lt;$E$14,"Low",IF('Intermediate Calculations'!U56&lt;$F$14,"Medium",IF('Intermediate Calculations'!U56&lt;$G$14,"High","Very High")))),"")</f>
        <v/>
      </c>
      <c r="J67" s="27" t="str">
        <f>IFERROR(IF(VLOOKUP($B67,'1. LDC Asset Summary'!$B$11:$G$100,5,FALSE)=0,"None",IF('Intermediate Calculations'!V56&lt;$E$14,"Low",IF('Intermediate Calculations'!V56&lt;$F$14,"Medium",IF('Intermediate Calculations'!V56&lt;$G$14,"High","Very High")))),"")</f>
        <v/>
      </c>
    </row>
    <row r="68" spans="3:10" x14ac:dyDescent="0.2">
      <c r="C68" s="21" t="str">
        <f>IF(ISBLANK('Intermediate Calculations'!Z57),"",'Intermediate Calculations'!Z57)</f>
        <v/>
      </c>
      <c r="D68" s="21" t="str">
        <f>IF(ISBLANK('Intermediate Calculations'!AA57),"",'Intermediate Calculations'!AA57)</f>
        <v/>
      </c>
      <c r="E68" s="27" t="str">
        <f>IFERROR(IF(VLOOKUP($B68,'1. LDC Asset Summary'!$B$11:$G$100,5,FALSE)=0,"None",IF('Intermediate Calculations'!Q57&lt;$E$14,"Low",IF('Intermediate Calculations'!Q57&lt;$F$14,"Medium",IF('Intermediate Calculations'!Q57&lt;$G$14,"High","Very High")))),"")</f>
        <v/>
      </c>
      <c r="F68" s="27" t="str">
        <f>IFERROR(IF(VLOOKUP($B68,'1. LDC Asset Summary'!$B$11:$G$100,5,FALSE)=0,"None",IF('Intermediate Calculations'!R57&lt;$E$14,"Low",IF('Intermediate Calculations'!R57&lt;$F$14,"Medium",IF('Intermediate Calculations'!R57&lt;$G$14,"High","Very High")))),"")</f>
        <v/>
      </c>
      <c r="G68" s="27" t="str">
        <f>IFERROR(IF(VLOOKUP($B68,'1. LDC Asset Summary'!$B$11:$G$100,5,FALSE)=0,"None",IF('Intermediate Calculations'!S57&lt;$E$14,"Low",IF('Intermediate Calculations'!S57&lt;$F$14,"Medium",IF('Intermediate Calculations'!S57&lt;$G$14,"High","Very High")))),"")</f>
        <v/>
      </c>
      <c r="H68" s="27" t="str">
        <f>IFERROR(IF(VLOOKUP($B68,'1. LDC Asset Summary'!$B$11:$G$100,5,FALSE)=0,"None",IF('Intermediate Calculations'!T57&lt;$E$14,"Low",IF('Intermediate Calculations'!T57&lt;$F$14,"Medium",IF('Intermediate Calculations'!T57&lt;$G$14,"High","Very High")))),"")</f>
        <v/>
      </c>
      <c r="I68" s="27" t="str">
        <f>IFERROR(IF(VLOOKUP($B68,'1. LDC Asset Summary'!$B$11:$G$100,5,FALSE)=0,"None",IF('Intermediate Calculations'!U57&lt;$E$14,"Low",IF('Intermediate Calculations'!U57&lt;$F$14,"Medium",IF('Intermediate Calculations'!U57&lt;$G$14,"High","Very High")))),"")</f>
        <v/>
      </c>
      <c r="J68" s="27" t="str">
        <f>IFERROR(IF(VLOOKUP($B68,'1. LDC Asset Summary'!$B$11:$G$100,5,FALSE)=0,"None",IF('Intermediate Calculations'!V57&lt;$E$14,"Low",IF('Intermediate Calculations'!V57&lt;$F$14,"Medium",IF('Intermediate Calculations'!V57&lt;$G$14,"High","Very High")))),"")</f>
        <v/>
      </c>
    </row>
    <row r="69" spans="3:10" x14ac:dyDescent="0.2">
      <c r="C69" s="21" t="str">
        <f>IF(ISBLANK('Intermediate Calculations'!Z58),"",'Intermediate Calculations'!Z58)</f>
        <v/>
      </c>
      <c r="D69" s="21" t="str">
        <f>IF(ISBLANK('Intermediate Calculations'!AA58),"",'Intermediate Calculations'!AA58)</f>
        <v/>
      </c>
      <c r="E69" s="27" t="str">
        <f>IFERROR(IF(VLOOKUP($B69,'1. LDC Asset Summary'!$B$11:$G$100,5,FALSE)=0,"None",IF('Intermediate Calculations'!Q58&lt;$E$14,"Low",IF('Intermediate Calculations'!Q58&lt;$F$14,"Medium",IF('Intermediate Calculations'!Q58&lt;$G$14,"High","Very High")))),"")</f>
        <v/>
      </c>
      <c r="F69" s="27" t="str">
        <f>IFERROR(IF(VLOOKUP($B69,'1. LDC Asset Summary'!$B$11:$G$100,5,FALSE)=0,"None",IF('Intermediate Calculations'!R58&lt;$E$14,"Low",IF('Intermediate Calculations'!R58&lt;$F$14,"Medium",IF('Intermediate Calculations'!R58&lt;$G$14,"High","Very High")))),"")</f>
        <v/>
      </c>
      <c r="G69" s="27" t="str">
        <f>IFERROR(IF(VLOOKUP($B69,'1. LDC Asset Summary'!$B$11:$G$100,5,FALSE)=0,"None",IF('Intermediate Calculations'!S58&lt;$E$14,"Low",IF('Intermediate Calculations'!S58&lt;$F$14,"Medium",IF('Intermediate Calculations'!S58&lt;$G$14,"High","Very High")))),"")</f>
        <v/>
      </c>
      <c r="H69" s="27" t="str">
        <f>IFERROR(IF(VLOOKUP($B69,'1. LDC Asset Summary'!$B$11:$G$100,5,FALSE)=0,"None",IF('Intermediate Calculations'!T58&lt;$E$14,"Low",IF('Intermediate Calculations'!T58&lt;$F$14,"Medium",IF('Intermediate Calculations'!T58&lt;$G$14,"High","Very High")))),"")</f>
        <v/>
      </c>
      <c r="I69" s="27" t="str">
        <f>IFERROR(IF(VLOOKUP($B69,'1. LDC Asset Summary'!$B$11:$G$100,5,FALSE)=0,"None",IF('Intermediate Calculations'!U58&lt;$E$14,"Low",IF('Intermediate Calculations'!U58&lt;$F$14,"Medium",IF('Intermediate Calculations'!U58&lt;$G$14,"High","Very High")))),"")</f>
        <v/>
      </c>
      <c r="J69" s="27" t="str">
        <f>IFERROR(IF(VLOOKUP($B69,'1. LDC Asset Summary'!$B$11:$G$100,5,FALSE)=0,"None",IF('Intermediate Calculations'!V58&lt;$E$14,"Low",IF('Intermediate Calculations'!V58&lt;$F$14,"Medium",IF('Intermediate Calculations'!V58&lt;$G$14,"High","Very High")))),"")</f>
        <v/>
      </c>
    </row>
    <row r="70" spans="3:10" x14ac:dyDescent="0.2">
      <c r="C70" s="21" t="str">
        <f>IF(ISBLANK('Intermediate Calculations'!Z59),"",'Intermediate Calculations'!Z59)</f>
        <v/>
      </c>
      <c r="D70" s="21" t="str">
        <f>IF(ISBLANK('Intermediate Calculations'!AA59),"",'Intermediate Calculations'!AA59)</f>
        <v/>
      </c>
      <c r="E70" s="27" t="str">
        <f>IFERROR(IF(VLOOKUP($B70,'1. LDC Asset Summary'!$B$11:$G$100,5,FALSE)=0,"None",IF('Intermediate Calculations'!Q59&lt;$E$14,"Low",IF('Intermediate Calculations'!Q59&lt;$F$14,"Medium",IF('Intermediate Calculations'!Q59&lt;$G$14,"High","Very High")))),"")</f>
        <v/>
      </c>
      <c r="F70" s="27" t="str">
        <f>IFERROR(IF(VLOOKUP($B70,'1. LDC Asset Summary'!$B$11:$G$100,5,FALSE)=0,"None",IF('Intermediate Calculations'!R59&lt;$E$14,"Low",IF('Intermediate Calculations'!R59&lt;$F$14,"Medium",IF('Intermediate Calculations'!R59&lt;$G$14,"High","Very High")))),"")</f>
        <v/>
      </c>
      <c r="G70" s="27" t="str">
        <f>IFERROR(IF(VLOOKUP($B70,'1. LDC Asset Summary'!$B$11:$G$100,5,FALSE)=0,"None",IF('Intermediate Calculations'!S59&lt;$E$14,"Low",IF('Intermediate Calculations'!S59&lt;$F$14,"Medium",IF('Intermediate Calculations'!S59&lt;$G$14,"High","Very High")))),"")</f>
        <v/>
      </c>
      <c r="H70" s="27" t="str">
        <f>IFERROR(IF(VLOOKUP($B70,'1. LDC Asset Summary'!$B$11:$G$100,5,FALSE)=0,"None",IF('Intermediate Calculations'!T59&lt;$E$14,"Low",IF('Intermediate Calculations'!T59&lt;$F$14,"Medium",IF('Intermediate Calculations'!T59&lt;$G$14,"High","Very High")))),"")</f>
        <v/>
      </c>
      <c r="I70" s="27" t="str">
        <f>IFERROR(IF(VLOOKUP($B70,'1. LDC Asset Summary'!$B$11:$G$100,5,FALSE)=0,"None",IF('Intermediate Calculations'!U59&lt;$E$14,"Low",IF('Intermediate Calculations'!U59&lt;$F$14,"Medium",IF('Intermediate Calculations'!U59&lt;$G$14,"High","Very High")))),"")</f>
        <v/>
      </c>
      <c r="J70" s="27" t="str">
        <f>IFERROR(IF(VLOOKUP($B70,'1. LDC Asset Summary'!$B$11:$G$100,5,FALSE)=0,"None",IF('Intermediate Calculations'!V59&lt;$E$14,"Low",IF('Intermediate Calculations'!V59&lt;$F$14,"Medium",IF('Intermediate Calculations'!V59&lt;$G$14,"High","Very High")))),"")</f>
        <v/>
      </c>
    </row>
    <row r="71" spans="3:10" x14ac:dyDescent="0.2">
      <c r="C71" s="21" t="str">
        <f>IF(ISBLANK('Intermediate Calculations'!Z60),"",'Intermediate Calculations'!Z60)</f>
        <v/>
      </c>
      <c r="D71" s="21" t="str">
        <f>IF(ISBLANK('Intermediate Calculations'!AA60),"",'Intermediate Calculations'!AA60)</f>
        <v/>
      </c>
      <c r="E71" s="27" t="str">
        <f>IFERROR(IF(VLOOKUP($B71,'1. LDC Asset Summary'!$B$11:$G$100,5,FALSE)=0,"None",IF('Intermediate Calculations'!Q60&lt;$E$14,"Low",IF('Intermediate Calculations'!Q60&lt;$F$14,"Medium",IF('Intermediate Calculations'!Q60&lt;$G$14,"High","Very High")))),"")</f>
        <v/>
      </c>
      <c r="F71" s="27" t="str">
        <f>IFERROR(IF(VLOOKUP($B71,'1. LDC Asset Summary'!$B$11:$G$100,5,FALSE)=0,"None",IF('Intermediate Calculations'!R60&lt;$E$14,"Low",IF('Intermediate Calculations'!R60&lt;$F$14,"Medium",IF('Intermediate Calculations'!R60&lt;$G$14,"High","Very High")))),"")</f>
        <v/>
      </c>
      <c r="G71" s="27" t="str">
        <f>IFERROR(IF(VLOOKUP($B71,'1. LDC Asset Summary'!$B$11:$G$100,5,FALSE)=0,"None",IF('Intermediate Calculations'!S60&lt;$E$14,"Low",IF('Intermediate Calculations'!S60&lt;$F$14,"Medium",IF('Intermediate Calculations'!S60&lt;$G$14,"High","Very High")))),"")</f>
        <v/>
      </c>
      <c r="H71" s="27" t="str">
        <f>IFERROR(IF(VLOOKUP($B71,'1. LDC Asset Summary'!$B$11:$G$100,5,FALSE)=0,"None",IF('Intermediate Calculations'!T60&lt;$E$14,"Low",IF('Intermediate Calculations'!T60&lt;$F$14,"Medium",IF('Intermediate Calculations'!T60&lt;$G$14,"High","Very High")))),"")</f>
        <v/>
      </c>
      <c r="I71" s="27" t="str">
        <f>IFERROR(IF(VLOOKUP($B71,'1. LDC Asset Summary'!$B$11:$G$100,5,FALSE)=0,"None",IF('Intermediate Calculations'!U60&lt;$E$14,"Low",IF('Intermediate Calculations'!U60&lt;$F$14,"Medium",IF('Intermediate Calculations'!U60&lt;$G$14,"High","Very High")))),"")</f>
        <v/>
      </c>
      <c r="J71" s="27" t="str">
        <f>IFERROR(IF(VLOOKUP($B71,'1. LDC Asset Summary'!$B$11:$G$100,5,FALSE)=0,"None",IF('Intermediate Calculations'!V60&lt;$E$14,"Low",IF('Intermediate Calculations'!V60&lt;$F$14,"Medium",IF('Intermediate Calculations'!V60&lt;$G$14,"High","Very High")))),"")</f>
        <v/>
      </c>
    </row>
    <row r="72" spans="3:10" x14ac:dyDescent="0.2">
      <c r="C72" s="21" t="str">
        <f>IF(ISBLANK('Intermediate Calculations'!Z61),"",'Intermediate Calculations'!Z61)</f>
        <v/>
      </c>
      <c r="D72" s="21" t="str">
        <f>IF(ISBLANK('Intermediate Calculations'!AA61),"",'Intermediate Calculations'!AA61)</f>
        <v/>
      </c>
      <c r="E72" s="27" t="str">
        <f>IFERROR(IF(VLOOKUP($B72,'1. LDC Asset Summary'!$B$11:$G$100,5,FALSE)=0,"None",IF('Intermediate Calculations'!Q61&lt;$E$14,"Low",IF('Intermediate Calculations'!Q61&lt;$F$14,"Medium",IF('Intermediate Calculations'!Q61&lt;$G$14,"High","Very High")))),"")</f>
        <v/>
      </c>
      <c r="F72" s="27" t="str">
        <f>IFERROR(IF(VLOOKUP($B72,'1. LDC Asset Summary'!$B$11:$G$100,5,FALSE)=0,"None",IF('Intermediate Calculations'!R61&lt;$E$14,"Low",IF('Intermediate Calculations'!R61&lt;$F$14,"Medium",IF('Intermediate Calculations'!R61&lt;$G$14,"High","Very High")))),"")</f>
        <v/>
      </c>
      <c r="G72" s="27" t="str">
        <f>IFERROR(IF(VLOOKUP($B72,'1. LDC Asset Summary'!$B$11:$G$100,5,FALSE)=0,"None",IF('Intermediate Calculations'!S61&lt;$E$14,"Low",IF('Intermediate Calculations'!S61&lt;$F$14,"Medium",IF('Intermediate Calculations'!S61&lt;$G$14,"High","Very High")))),"")</f>
        <v/>
      </c>
      <c r="H72" s="27" t="str">
        <f>IFERROR(IF(VLOOKUP($B72,'1. LDC Asset Summary'!$B$11:$G$100,5,FALSE)=0,"None",IF('Intermediate Calculations'!T61&lt;$E$14,"Low",IF('Intermediate Calculations'!T61&lt;$F$14,"Medium",IF('Intermediate Calculations'!T61&lt;$G$14,"High","Very High")))),"")</f>
        <v/>
      </c>
      <c r="I72" s="27" t="str">
        <f>IFERROR(IF(VLOOKUP($B72,'1. LDC Asset Summary'!$B$11:$G$100,5,FALSE)=0,"None",IF('Intermediate Calculations'!U61&lt;$E$14,"Low",IF('Intermediate Calculations'!U61&lt;$F$14,"Medium",IF('Intermediate Calculations'!U61&lt;$G$14,"High","Very High")))),"")</f>
        <v/>
      </c>
      <c r="J72" s="27" t="str">
        <f>IFERROR(IF(VLOOKUP($B72,'1. LDC Asset Summary'!$B$11:$G$100,5,FALSE)=0,"None",IF('Intermediate Calculations'!V61&lt;$E$14,"Low",IF('Intermediate Calculations'!V61&lt;$F$14,"Medium",IF('Intermediate Calculations'!V61&lt;$G$14,"High","Very High")))),"")</f>
        <v/>
      </c>
    </row>
    <row r="73" spans="3:10" x14ac:dyDescent="0.2">
      <c r="C73" s="21" t="str">
        <f>IF(ISBLANK('Intermediate Calculations'!Z62),"",'Intermediate Calculations'!Z62)</f>
        <v/>
      </c>
      <c r="D73" s="21" t="str">
        <f>IF(ISBLANK('Intermediate Calculations'!AA62),"",'Intermediate Calculations'!AA62)</f>
        <v/>
      </c>
      <c r="E73" s="27" t="str">
        <f>IFERROR(IF(VLOOKUP($B73,'1. LDC Asset Summary'!$B$11:$G$100,5,FALSE)=0,"None",IF('Intermediate Calculations'!Q62&lt;$E$14,"Low",IF('Intermediate Calculations'!Q62&lt;$F$14,"Medium",IF('Intermediate Calculations'!Q62&lt;$G$14,"High","Very High")))),"")</f>
        <v/>
      </c>
      <c r="F73" s="27" t="str">
        <f>IFERROR(IF(VLOOKUP($B73,'1. LDC Asset Summary'!$B$11:$G$100,5,FALSE)=0,"None",IF('Intermediate Calculations'!R62&lt;$E$14,"Low",IF('Intermediate Calculations'!R62&lt;$F$14,"Medium",IF('Intermediate Calculations'!R62&lt;$G$14,"High","Very High")))),"")</f>
        <v/>
      </c>
      <c r="G73" s="27" t="str">
        <f>IFERROR(IF(VLOOKUP($B73,'1. LDC Asset Summary'!$B$11:$G$100,5,FALSE)=0,"None",IF('Intermediate Calculations'!S62&lt;$E$14,"Low",IF('Intermediate Calculations'!S62&lt;$F$14,"Medium",IF('Intermediate Calculations'!S62&lt;$G$14,"High","Very High")))),"")</f>
        <v/>
      </c>
      <c r="H73" s="27" t="str">
        <f>IFERROR(IF(VLOOKUP($B73,'1. LDC Asset Summary'!$B$11:$G$100,5,FALSE)=0,"None",IF('Intermediate Calculations'!T62&lt;$E$14,"Low",IF('Intermediate Calculations'!T62&lt;$F$14,"Medium",IF('Intermediate Calculations'!T62&lt;$G$14,"High","Very High")))),"")</f>
        <v/>
      </c>
      <c r="I73" s="27" t="str">
        <f>IFERROR(IF(VLOOKUP($B73,'1. LDC Asset Summary'!$B$11:$G$100,5,FALSE)=0,"None",IF('Intermediate Calculations'!U62&lt;$E$14,"Low",IF('Intermediate Calculations'!U62&lt;$F$14,"Medium",IF('Intermediate Calculations'!U62&lt;$G$14,"High","Very High")))),"")</f>
        <v/>
      </c>
      <c r="J73" s="27" t="str">
        <f>IFERROR(IF(VLOOKUP($B73,'1. LDC Asset Summary'!$B$11:$G$100,5,FALSE)=0,"None",IF('Intermediate Calculations'!V62&lt;$E$14,"Low",IF('Intermediate Calculations'!V62&lt;$F$14,"Medium",IF('Intermediate Calculations'!V62&lt;$G$14,"High","Very High")))),"")</f>
        <v/>
      </c>
    </row>
    <row r="74" spans="3:10" x14ac:dyDescent="0.2">
      <c r="C74" s="21" t="str">
        <f>IF(ISBLANK('Intermediate Calculations'!Z63),"",'Intermediate Calculations'!Z63)</f>
        <v/>
      </c>
      <c r="D74" s="21" t="str">
        <f>IF(ISBLANK('Intermediate Calculations'!AA63),"",'Intermediate Calculations'!AA63)</f>
        <v/>
      </c>
      <c r="E74" s="27" t="str">
        <f>IFERROR(IF(VLOOKUP($B74,'1. LDC Asset Summary'!$B$11:$G$100,5,FALSE)=0,"None",IF('Intermediate Calculations'!Q63&lt;$E$14,"Low",IF('Intermediate Calculations'!Q63&lt;$F$14,"Medium",IF('Intermediate Calculations'!Q63&lt;$G$14,"High","Very High")))),"")</f>
        <v/>
      </c>
      <c r="F74" s="27" t="str">
        <f>IFERROR(IF(VLOOKUP($B74,'1. LDC Asset Summary'!$B$11:$G$100,5,FALSE)=0,"None",IF('Intermediate Calculations'!R63&lt;$E$14,"Low",IF('Intermediate Calculations'!R63&lt;$F$14,"Medium",IF('Intermediate Calculations'!R63&lt;$G$14,"High","Very High")))),"")</f>
        <v/>
      </c>
      <c r="G74" s="27" t="str">
        <f>IFERROR(IF(VLOOKUP($B74,'1. LDC Asset Summary'!$B$11:$G$100,5,FALSE)=0,"None",IF('Intermediate Calculations'!S63&lt;$E$14,"Low",IF('Intermediate Calculations'!S63&lt;$F$14,"Medium",IF('Intermediate Calculations'!S63&lt;$G$14,"High","Very High")))),"")</f>
        <v/>
      </c>
      <c r="H74" s="27" t="str">
        <f>IFERROR(IF(VLOOKUP($B74,'1. LDC Asset Summary'!$B$11:$G$100,5,FALSE)=0,"None",IF('Intermediate Calculations'!T63&lt;$E$14,"Low",IF('Intermediate Calculations'!T63&lt;$F$14,"Medium",IF('Intermediate Calculations'!T63&lt;$G$14,"High","Very High")))),"")</f>
        <v/>
      </c>
      <c r="I74" s="27" t="str">
        <f>IFERROR(IF(VLOOKUP($B74,'1. LDC Asset Summary'!$B$11:$G$100,5,FALSE)=0,"None",IF('Intermediate Calculations'!U63&lt;$E$14,"Low",IF('Intermediate Calculations'!U63&lt;$F$14,"Medium",IF('Intermediate Calculations'!U63&lt;$G$14,"High","Very High")))),"")</f>
        <v/>
      </c>
      <c r="J74" s="27" t="str">
        <f>IFERROR(IF(VLOOKUP($B74,'1. LDC Asset Summary'!$B$11:$G$100,5,FALSE)=0,"None",IF('Intermediate Calculations'!V63&lt;$E$14,"Low",IF('Intermediate Calculations'!V63&lt;$F$14,"Medium",IF('Intermediate Calculations'!V63&lt;$G$14,"High","Very High")))),"")</f>
        <v/>
      </c>
    </row>
    <row r="75" spans="3:10" x14ac:dyDescent="0.2">
      <c r="C75" s="21" t="str">
        <f>IF(ISBLANK('Intermediate Calculations'!Z64),"",'Intermediate Calculations'!Z64)</f>
        <v/>
      </c>
      <c r="D75" s="21" t="str">
        <f>IF(ISBLANK('Intermediate Calculations'!AA64),"",'Intermediate Calculations'!AA64)</f>
        <v/>
      </c>
      <c r="E75" s="27" t="str">
        <f>IFERROR(IF(VLOOKUP($B75,'1. LDC Asset Summary'!$B$11:$G$100,5,FALSE)=0,"None",IF('Intermediate Calculations'!Q64&lt;$E$14,"Low",IF('Intermediate Calculations'!Q64&lt;$F$14,"Medium",IF('Intermediate Calculations'!Q64&lt;$G$14,"High","Very High")))),"")</f>
        <v/>
      </c>
      <c r="F75" s="27" t="str">
        <f>IFERROR(IF(VLOOKUP($B75,'1. LDC Asset Summary'!$B$11:$G$100,5,FALSE)=0,"None",IF('Intermediate Calculations'!R64&lt;$E$14,"Low",IF('Intermediate Calculations'!R64&lt;$F$14,"Medium",IF('Intermediate Calculations'!R64&lt;$G$14,"High","Very High")))),"")</f>
        <v/>
      </c>
      <c r="G75" s="27" t="str">
        <f>IFERROR(IF(VLOOKUP($B75,'1. LDC Asset Summary'!$B$11:$G$100,5,FALSE)=0,"None",IF('Intermediate Calculations'!S64&lt;$E$14,"Low",IF('Intermediate Calculations'!S64&lt;$F$14,"Medium",IF('Intermediate Calculations'!S64&lt;$G$14,"High","Very High")))),"")</f>
        <v/>
      </c>
      <c r="H75" s="27" t="str">
        <f>IFERROR(IF(VLOOKUP($B75,'1. LDC Asset Summary'!$B$11:$G$100,5,FALSE)=0,"None",IF('Intermediate Calculations'!T64&lt;$E$14,"Low",IF('Intermediate Calculations'!T64&lt;$F$14,"Medium",IF('Intermediate Calculations'!T64&lt;$G$14,"High","Very High")))),"")</f>
        <v/>
      </c>
      <c r="I75" s="27" t="str">
        <f>IFERROR(IF(VLOOKUP($B75,'1. LDC Asset Summary'!$B$11:$G$100,5,FALSE)=0,"None",IF('Intermediate Calculations'!U64&lt;$E$14,"Low",IF('Intermediate Calculations'!U64&lt;$F$14,"Medium",IF('Intermediate Calculations'!U64&lt;$G$14,"High","Very High")))),"")</f>
        <v/>
      </c>
      <c r="J75" s="27" t="str">
        <f>IFERROR(IF(VLOOKUP($B75,'1. LDC Asset Summary'!$B$11:$G$100,5,FALSE)=0,"None",IF('Intermediate Calculations'!V64&lt;$E$14,"Low",IF('Intermediate Calculations'!V64&lt;$F$14,"Medium",IF('Intermediate Calculations'!V64&lt;$G$14,"High","Very High")))),"")</f>
        <v/>
      </c>
    </row>
    <row r="76" spans="3:10" x14ac:dyDescent="0.2">
      <c r="C76" s="21" t="str">
        <f>IF(ISBLANK('Intermediate Calculations'!Z65),"",'Intermediate Calculations'!Z65)</f>
        <v/>
      </c>
      <c r="D76" s="21" t="str">
        <f>IF(ISBLANK('Intermediate Calculations'!AA65),"",'Intermediate Calculations'!AA65)</f>
        <v/>
      </c>
      <c r="E76" s="27" t="str">
        <f>IFERROR(IF(VLOOKUP($B76,'1. LDC Asset Summary'!$B$11:$G$100,5,FALSE)=0,"None",IF('Intermediate Calculations'!Q65&lt;$E$14,"Low",IF('Intermediate Calculations'!Q65&lt;$F$14,"Medium",IF('Intermediate Calculations'!Q65&lt;$G$14,"High","Very High")))),"")</f>
        <v/>
      </c>
      <c r="F76" s="27" t="str">
        <f>IFERROR(IF(VLOOKUP($B76,'1. LDC Asset Summary'!$B$11:$G$100,5,FALSE)=0,"None",IF('Intermediate Calculations'!R65&lt;$E$14,"Low",IF('Intermediate Calculations'!R65&lt;$F$14,"Medium",IF('Intermediate Calculations'!R65&lt;$G$14,"High","Very High")))),"")</f>
        <v/>
      </c>
      <c r="G76" s="27" t="str">
        <f>IFERROR(IF(VLOOKUP($B76,'1. LDC Asset Summary'!$B$11:$G$100,5,FALSE)=0,"None",IF('Intermediate Calculations'!S65&lt;$E$14,"Low",IF('Intermediate Calculations'!S65&lt;$F$14,"Medium",IF('Intermediate Calculations'!S65&lt;$G$14,"High","Very High")))),"")</f>
        <v/>
      </c>
      <c r="H76" s="27" t="str">
        <f>IFERROR(IF(VLOOKUP($B76,'1. LDC Asset Summary'!$B$11:$G$100,5,FALSE)=0,"None",IF('Intermediate Calculations'!T65&lt;$E$14,"Low",IF('Intermediate Calculations'!T65&lt;$F$14,"Medium",IF('Intermediate Calculations'!T65&lt;$G$14,"High","Very High")))),"")</f>
        <v/>
      </c>
      <c r="I76" s="27" t="str">
        <f>IFERROR(IF(VLOOKUP($B76,'1. LDC Asset Summary'!$B$11:$G$100,5,FALSE)=0,"None",IF('Intermediate Calculations'!U65&lt;$E$14,"Low",IF('Intermediate Calculations'!U65&lt;$F$14,"Medium",IF('Intermediate Calculations'!U65&lt;$G$14,"High","Very High")))),"")</f>
        <v/>
      </c>
      <c r="J76" s="27" t="str">
        <f>IFERROR(IF(VLOOKUP($B76,'1. LDC Asset Summary'!$B$11:$G$100,5,FALSE)=0,"None",IF('Intermediate Calculations'!V65&lt;$E$14,"Low",IF('Intermediate Calculations'!V65&lt;$F$14,"Medium",IF('Intermediate Calculations'!V65&lt;$G$14,"High","Very High")))),"")</f>
        <v/>
      </c>
    </row>
    <row r="77" spans="3:10" x14ac:dyDescent="0.2">
      <c r="C77" s="21" t="str">
        <f>IF(ISBLANK('Intermediate Calculations'!Z66),"",'Intermediate Calculations'!Z66)</f>
        <v/>
      </c>
      <c r="D77" s="21" t="str">
        <f>IF(ISBLANK('Intermediate Calculations'!AA66),"",'Intermediate Calculations'!AA66)</f>
        <v/>
      </c>
      <c r="E77" s="27" t="str">
        <f>IFERROR(IF(VLOOKUP($B77,'1. LDC Asset Summary'!$B$11:$G$100,5,FALSE)=0,"None",IF('Intermediate Calculations'!Q66&lt;$E$14,"Low",IF('Intermediate Calculations'!Q66&lt;$F$14,"Medium",IF('Intermediate Calculations'!Q66&lt;$G$14,"High","Very High")))),"")</f>
        <v/>
      </c>
      <c r="F77" s="27" t="str">
        <f>IFERROR(IF(VLOOKUP($B77,'1. LDC Asset Summary'!$B$11:$G$100,5,FALSE)=0,"None",IF('Intermediate Calculations'!R66&lt;$E$14,"Low",IF('Intermediate Calculations'!R66&lt;$F$14,"Medium",IF('Intermediate Calculations'!R66&lt;$G$14,"High","Very High")))),"")</f>
        <v/>
      </c>
      <c r="G77" s="27" t="str">
        <f>IFERROR(IF(VLOOKUP($B77,'1. LDC Asset Summary'!$B$11:$G$100,5,FALSE)=0,"None",IF('Intermediate Calculations'!S66&lt;$E$14,"Low",IF('Intermediate Calculations'!S66&lt;$F$14,"Medium",IF('Intermediate Calculations'!S66&lt;$G$14,"High","Very High")))),"")</f>
        <v/>
      </c>
      <c r="H77" s="27" t="str">
        <f>IFERROR(IF(VLOOKUP($B77,'1. LDC Asset Summary'!$B$11:$G$100,5,FALSE)=0,"None",IF('Intermediate Calculations'!T66&lt;$E$14,"Low",IF('Intermediate Calculations'!T66&lt;$F$14,"Medium",IF('Intermediate Calculations'!T66&lt;$G$14,"High","Very High")))),"")</f>
        <v/>
      </c>
      <c r="I77" s="27" t="str">
        <f>IFERROR(IF(VLOOKUP($B77,'1. LDC Asset Summary'!$B$11:$G$100,5,FALSE)=0,"None",IF('Intermediate Calculations'!U66&lt;$E$14,"Low",IF('Intermediate Calculations'!U66&lt;$F$14,"Medium",IF('Intermediate Calculations'!U66&lt;$G$14,"High","Very High")))),"")</f>
        <v/>
      </c>
      <c r="J77" s="27" t="str">
        <f>IFERROR(IF(VLOOKUP($B77,'1. LDC Asset Summary'!$B$11:$G$100,5,FALSE)=0,"None",IF('Intermediate Calculations'!V66&lt;$E$14,"Low",IF('Intermediate Calculations'!V66&lt;$F$14,"Medium",IF('Intermediate Calculations'!V66&lt;$G$14,"High","Very High")))),"")</f>
        <v/>
      </c>
    </row>
    <row r="78" spans="3:10" x14ac:dyDescent="0.2">
      <c r="C78" s="21" t="str">
        <f>IF(ISBLANK('Intermediate Calculations'!Z67),"",'Intermediate Calculations'!Z67)</f>
        <v/>
      </c>
      <c r="D78" s="21" t="str">
        <f>IF(ISBLANK('Intermediate Calculations'!AA67),"",'Intermediate Calculations'!AA67)</f>
        <v/>
      </c>
      <c r="E78" s="27" t="str">
        <f>IFERROR(IF(VLOOKUP($B78,'1. LDC Asset Summary'!$B$11:$G$100,5,FALSE)=0,"None",IF('Intermediate Calculations'!Q67&lt;$E$14,"Low",IF('Intermediate Calculations'!Q67&lt;$F$14,"Medium",IF('Intermediate Calculations'!Q67&lt;$G$14,"High","Very High")))),"")</f>
        <v/>
      </c>
      <c r="F78" s="27" t="str">
        <f>IFERROR(IF(VLOOKUP($B78,'1. LDC Asset Summary'!$B$11:$G$100,5,FALSE)=0,"None",IF('Intermediate Calculations'!R67&lt;$E$14,"Low",IF('Intermediate Calculations'!R67&lt;$F$14,"Medium",IF('Intermediate Calculations'!R67&lt;$G$14,"High","Very High")))),"")</f>
        <v/>
      </c>
      <c r="G78" s="27" t="str">
        <f>IFERROR(IF(VLOOKUP($B78,'1. LDC Asset Summary'!$B$11:$G$100,5,FALSE)=0,"None",IF('Intermediate Calculations'!S67&lt;$E$14,"Low",IF('Intermediate Calculations'!S67&lt;$F$14,"Medium",IF('Intermediate Calculations'!S67&lt;$G$14,"High","Very High")))),"")</f>
        <v/>
      </c>
      <c r="H78" s="27" t="str">
        <f>IFERROR(IF(VLOOKUP($B78,'1. LDC Asset Summary'!$B$11:$G$100,5,FALSE)=0,"None",IF('Intermediate Calculations'!T67&lt;$E$14,"Low",IF('Intermediate Calculations'!T67&lt;$F$14,"Medium",IF('Intermediate Calculations'!T67&lt;$G$14,"High","Very High")))),"")</f>
        <v/>
      </c>
      <c r="I78" s="27" t="str">
        <f>IFERROR(IF(VLOOKUP($B78,'1. LDC Asset Summary'!$B$11:$G$100,5,FALSE)=0,"None",IF('Intermediate Calculations'!U67&lt;$E$14,"Low",IF('Intermediate Calculations'!U67&lt;$F$14,"Medium",IF('Intermediate Calculations'!U67&lt;$G$14,"High","Very High")))),"")</f>
        <v/>
      </c>
      <c r="J78" s="27" t="str">
        <f>IFERROR(IF(VLOOKUP($B78,'1. LDC Asset Summary'!$B$11:$G$100,5,FALSE)=0,"None",IF('Intermediate Calculations'!V67&lt;$E$14,"Low",IF('Intermediate Calculations'!V67&lt;$F$14,"Medium",IF('Intermediate Calculations'!V67&lt;$G$14,"High","Very High")))),"")</f>
        <v/>
      </c>
    </row>
    <row r="79" spans="3:10" x14ac:dyDescent="0.2">
      <c r="C79" s="21" t="str">
        <f>IF(ISBLANK('Intermediate Calculations'!Z68),"",'Intermediate Calculations'!Z68)</f>
        <v/>
      </c>
      <c r="D79" s="21" t="str">
        <f>IF(ISBLANK('Intermediate Calculations'!AA68),"",'Intermediate Calculations'!AA68)</f>
        <v/>
      </c>
      <c r="E79" s="27" t="str">
        <f>IFERROR(IF(VLOOKUP($B79,'1. LDC Asset Summary'!$B$11:$G$100,5,FALSE)=0,"None",IF('Intermediate Calculations'!Q68&lt;$E$14,"Low",IF('Intermediate Calculations'!Q68&lt;$F$14,"Medium",IF('Intermediate Calculations'!Q68&lt;$G$14,"High","Very High")))),"")</f>
        <v/>
      </c>
      <c r="F79" s="27" t="str">
        <f>IFERROR(IF(VLOOKUP($B79,'1. LDC Asset Summary'!$B$11:$G$100,5,FALSE)=0,"None",IF('Intermediate Calculations'!R68&lt;$E$14,"Low",IF('Intermediate Calculations'!R68&lt;$F$14,"Medium",IF('Intermediate Calculations'!R68&lt;$G$14,"High","Very High")))),"")</f>
        <v/>
      </c>
      <c r="G79" s="27" t="str">
        <f>IFERROR(IF(VLOOKUP($B79,'1. LDC Asset Summary'!$B$11:$G$100,5,FALSE)=0,"None",IF('Intermediate Calculations'!S68&lt;$E$14,"Low",IF('Intermediate Calculations'!S68&lt;$F$14,"Medium",IF('Intermediate Calculations'!S68&lt;$G$14,"High","Very High")))),"")</f>
        <v/>
      </c>
      <c r="H79" s="27" t="str">
        <f>IFERROR(IF(VLOOKUP($B79,'1. LDC Asset Summary'!$B$11:$G$100,5,FALSE)=0,"None",IF('Intermediate Calculations'!T68&lt;$E$14,"Low",IF('Intermediate Calculations'!T68&lt;$F$14,"Medium",IF('Intermediate Calculations'!T68&lt;$G$14,"High","Very High")))),"")</f>
        <v/>
      </c>
      <c r="I79" s="27" t="str">
        <f>IFERROR(IF(VLOOKUP($B79,'1. LDC Asset Summary'!$B$11:$G$100,5,FALSE)=0,"None",IF('Intermediate Calculations'!U68&lt;$E$14,"Low",IF('Intermediate Calculations'!U68&lt;$F$14,"Medium",IF('Intermediate Calculations'!U68&lt;$G$14,"High","Very High")))),"")</f>
        <v/>
      </c>
      <c r="J79" s="27" t="str">
        <f>IFERROR(IF(VLOOKUP($B79,'1. LDC Asset Summary'!$B$11:$G$100,5,FALSE)=0,"None",IF('Intermediate Calculations'!V68&lt;$E$14,"Low",IF('Intermediate Calculations'!V68&lt;$F$14,"Medium",IF('Intermediate Calculations'!V68&lt;$G$14,"High","Very High")))),"")</f>
        <v/>
      </c>
    </row>
    <row r="80" spans="3:10" x14ac:dyDescent="0.2">
      <c r="C80" s="21" t="str">
        <f>IF(ISBLANK('Intermediate Calculations'!Z69),"",'Intermediate Calculations'!Z69)</f>
        <v/>
      </c>
      <c r="D80" s="21" t="str">
        <f>IF(ISBLANK('Intermediate Calculations'!AA69),"",'Intermediate Calculations'!AA69)</f>
        <v/>
      </c>
      <c r="E80" s="27" t="str">
        <f>IFERROR(IF(VLOOKUP($B80,'1. LDC Asset Summary'!$B$11:$G$100,5,FALSE)=0,"None",IF('Intermediate Calculations'!Q69&lt;$E$14,"Low",IF('Intermediate Calculations'!Q69&lt;$F$14,"Medium",IF('Intermediate Calculations'!Q69&lt;$G$14,"High","Very High")))),"")</f>
        <v/>
      </c>
      <c r="F80" s="27" t="str">
        <f>IFERROR(IF(VLOOKUP($B80,'1. LDC Asset Summary'!$B$11:$G$100,5,FALSE)=0,"None",IF('Intermediate Calculations'!R69&lt;$E$14,"Low",IF('Intermediate Calculations'!R69&lt;$F$14,"Medium",IF('Intermediate Calculations'!R69&lt;$G$14,"High","Very High")))),"")</f>
        <v/>
      </c>
      <c r="G80" s="27" t="str">
        <f>IFERROR(IF(VLOOKUP($B80,'1. LDC Asset Summary'!$B$11:$G$100,5,FALSE)=0,"None",IF('Intermediate Calculations'!S69&lt;$E$14,"Low",IF('Intermediate Calculations'!S69&lt;$F$14,"Medium",IF('Intermediate Calculations'!S69&lt;$G$14,"High","Very High")))),"")</f>
        <v/>
      </c>
      <c r="H80" s="27" t="str">
        <f>IFERROR(IF(VLOOKUP($B80,'1. LDC Asset Summary'!$B$11:$G$100,5,FALSE)=0,"None",IF('Intermediate Calculations'!T69&lt;$E$14,"Low",IF('Intermediate Calculations'!T69&lt;$F$14,"Medium",IF('Intermediate Calculations'!T69&lt;$G$14,"High","Very High")))),"")</f>
        <v/>
      </c>
      <c r="I80" s="27" t="str">
        <f>IFERROR(IF(VLOOKUP($B80,'1. LDC Asset Summary'!$B$11:$G$100,5,FALSE)=0,"None",IF('Intermediate Calculations'!U69&lt;$E$14,"Low",IF('Intermediate Calculations'!U69&lt;$F$14,"Medium",IF('Intermediate Calculations'!U69&lt;$G$14,"High","Very High")))),"")</f>
        <v/>
      </c>
      <c r="J80" s="27" t="str">
        <f>IFERROR(IF(VLOOKUP($B80,'1. LDC Asset Summary'!$B$11:$G$100,5,FALSE)=0,"None",IF('Intermediate Calculations'!V69&lt;$E$14,"Low",IF('Intermediate Calculations'!V69&lt;$F$14,"Medium",IF('Intermediate Calculations'!V69&lt;$G$14,"High","Very High")))),"")</f>
        <v/>
      </c>
    </row>
    <row r="81" spans="3:10" x14ac:dyDescent="0.2">
      <c r="C81" s="21" t="str">
        <f>IF(ISBLANK('Intermediate Calculations'!Z70),"",'Intermediate Calculations'!Z70)</f>
        <v/>
      </c>
      <c r="D81" s="21" t="str">
        <f>IF(ISBLANK('Intermediate Calculations'!AA70),"",'Intermediate Calculations'!AA70)</f>
        <v/>
      </c>
      <c r="E81" s="27" t="str">
        <f>IFERROR(IF(VLOOKUP($B81,'1. LDC Asset Summary'!$B$11:$G$100,5,FALSE)=0,"None",IF('Intermediate Calculations'!Q70&lt;$E$14,"Low",IF('Intermediate Calculations'!Q70&lt;$F$14,"Medium",IF('Intermediate Calculations'!Q70&lt;$G$14,"High","Very High")))),"")</f>
        <v/>
      </c>
      <c r="F81" s="27" t="str">
        <f>IFERROR(IF(VLOOKUP($B81,'1. LDC Asset Summary'!$B$11:$G$100,5,FALSE)=0,"None",IF('Intermediate Calculations'!R70&lt;$E$14,"Low",IF('Intermediate Calculations'!R70&lt;$F$14,"Medium",IF('Intermediate Calculations'!R70&lt;$G$14,"High","Very High")))),"")</f>
        <v/>
      </c>
      <c r="G81" s="27" t="str">
        <f>IFERROR(IF(VLOOKUP($B81,'1. LDC Asset Summary'!$B$11:$G$100,5,FALSE)=0,"None",IF('Intermediate Calculations'!S70&lt;$E$14,"Low",IF('Intermediate Calculations'!S70&lt;$F$14,"Medium",IF('Intermediate Calculations'!S70&lt;$G$14,"High","Very High")))),"")</f>
        <v/>
      </c>
      <c r="H81" s="27" t="str">
        <f>IFERROR(IF(VLOOKUP($B81,'1. LDC Asset Summary'!$B$11:$G$100,5,FALSE)=0,"None",IF('Intermediate Calculations'!T70&lt;$E$14,"Low",IF('Intermediate Calculations'!T70&lt;$F$14,"Medium",IF('Intermediate Calculations'!T70&lt;$G$14,"High","Very High")))),"")</f>
        <v/>
      </c>
      <c r="I81" s="27" t="str">
        <f>IFERROR(IF(VLOOKUP($B81,'1. LDC Asset Summary'!$B$11:$G$100,5,FALSE)=0,"None",IF('Intermediate Calculations'!U70&lt;$E$14,"Low",IF('Intermediate Calculations'!U70&lt;$F$14,"Medium",IF('Intermediate Calculations'!U70&lt;$G$14,"High","Very High")))),"")</f>
        <v/>
      </c>
      <c r="J81" s="27" t="str">
        <f>IFERROR(IF(VLOOKUP($B81,'1. LDC Asset Summary'!$B$11:$G$100,5,FALSE)=0,"None",IF('Intermediate Calculations'!V70&lt;$E$14,"Low",IF('Intermediate Calculations'!V70&lt;$F$14,"Medium",IF('Intermediate Calculations'!V70&lt;$G$14,"High","Very High")))),"")</f>
        <v/>
      </c>
    </row>
    <row r="82" spans="3:10" x14ac:dyDescent="0.2">
      <c r="C82" s="21" t="str">
        <f>IF(ISBLANK('Intermediate Calculations'!Z71),"",'Intermediate Calculations'!Z71)</f>
        <v/>
      </c>
      <c r="D82" s="21" t="str">
        <f>IF(ISBLANK('Intermediate Calculations'!AA71),"",'Intermediate Calculations'!AA71)</f>
        <v/>
      </c>
      <c r="E82" s="27" t="str">
        <f>IFERROR(IF(VLOOKUP($B82,'1. LDC Asset Summary'!$B$11:$G$100,5,FALSE)=0,"None",IF('Intermediate Calculations'!Q71&lt;$E$14,"Low",IF('Intermediate Calculations'!Q71&lt;$F$14,"Medium",IF('Intermediate Calculations'!Q71&lt;$G$14,"High","Very High")))),"")</f>
        <v/>
      </c>
      <c r="F82" s="27" t="str">
        <f>IFERROR(IF(VLOOKUP($B82,'1. LDC Asset Summary'!$B$11:$G$100,5,FALSE)=0,"None",IF('Intermediate Calculations'!R71&lt;$E$14,"Low",IF('Intermediate Calculations'!R71&lt;$F$14,"Medium",IF('Intermediate Calculations'!R71&lt;$G$14,"High","Very High")))),"")</f>
        <v/>
      </c>
      <c r="G82" s="27" t="str">
        <f>IFERROR(IF(VLOOKUP($B82,'1. LDC Asset Summary'!$B$11:$G$100,5,FALSE)=0,"None",IF('Intermediate Calculations'!S71&lt;$E$14,"Low",IF('Intermediate Calculations'!S71&lt;$F$14,"Medium",IF('Intermediate Calculations'!S71&lt;$G$14,"High","Very High")))),"")</f>
        <v/>
      </c>
      <c r="H82" s="27" t="str">
        <f>IFERROR(IF(VLOOKUP($B82,'1. LDC Asset Summary'!$B$11:$G$100,5,FALSE)=0,"None",IF('Intermediate Calculations'!T71&lt;$E$14,"Low",IF('Intermediate Calculations'!T71&lt;$F$14,"Medium",IF('Intermediate Calculations'!T71&lt;$G$14,"High","Very High")))),"")</f>
        <v/>
      </c>
      <c r="I82" s="27" t="str">
        <f>IFERROR(IF(VLOOKUP($B82,'1. LDC Asset Summary'!$B$11:$G$100,5,FALSE)=0,"None",IF('Intermediate Calculations'!U71&lt;$E$14,"Low",IF('Intermediate Calculations'!U71&lt;$F$14,"Medium",IF('Intermediate Calculations'!U71&lt;$G$14,"High","Very High")))),"")</f>
        <v/>
      </c>
      <c r="J82" s="27" t="str">
        <f>IFERROR(IF(VLOOKUP($B82,'1. LDC Asset Summary'!$B$11:$G$100,5,FALSE)=0,"None",IF('Intermediate Calculations'!V71&lt;$E$14,"Low",IF('Intermediate Calculations'!V71&lt;$F$14,"Medium",IF('Intermediate Calculations'!V71&lt;$G$14,"High","Very High")))),"")</f>
        <v/>
      </c>
    </row>
    <row r="83" spans="3:10" x14ac:dyDescent="0.2">
      <c r="C83" s="21" t="str">
        <f>IF(ISBLANK('Intermediate Calculations'!Z72),"",'Intermediate Calculations'!Z72)</f>
        <v/>
      </c>
      <c r="D83" s="21" t="str">
        <f>IF(ISBLANK('Intermediate Calculations'!AA72),"",'Intermediate Calculations'!AA72)</f>
        <v/>
      </c>
      <c r="E83" s="27" t="str">
        <f>IFERROR(IF(VLOOKUP($B83,'1. LDC Asset Summary'!$B$11:$G$100,5,FALSE)=0,"None",IF('Intermediate Calculations'!Q72&lt;$E$14,"Low",IF('Intermediate Calculations'!Q72&lt;$F$14,"Medium",IF('Intermediate Calculations'!Q72&lt;$G$14,"High","Very High")))),"")</f>
        <v/>
      </c>
      <c r="F83" s="27" t="str">
        <f>IFERROR(IF(VLOOKUP($B83,'1. LDC Asset Summary'!$B$11:$G$100,5,FALSE)=0,"None",IF('Intermediate Calculations'!R72&lt;$E$14,"Low",IF('Intermediate Calculations'!R72&lt;$F$14,"Medium",IF('Intermediate Calculations'!R72&lt;$G$14,"High","Very High")))),"")</f>
        <v/>
      </c>
      <c r="G83" s="27" t="str">
        <f>IFERROR(IF(VLOOKUP($B83,'1. LDC Asset Summary'!$B$11:$G$100,5,FALSE)=0,"None",IF('Intermediate Calculations'!S72&lt;$E$14,"Low",IF('Intermediate Calculations'!S72&lt;$F$14,"Medium",IF('Intermediate Calculations'!S72&lt;$G$14,"High","Very High")))),"")</f>
        <v/>
      </c>
      <c r="H83" s="27" t="str">
        <f>IFERROR(IF(VLOOKUP($B83,'1. LDC Asset Summary'!$B$11:$G$100,5,FALSE)=0,"None",IF('Intermediate Calculations'!T72&lt;$E$14,"Low",IF('Intermediate Calculations'!T72&lt;$F$14,"Medium",IF('Intermediate Calculations'!T72&lt;$G$14,"High","Very High")))),"")</f>
        <v/>
      </c>
      <c r="I83" s="27" t="str">
        <f>IFERROR(IF(VLOOKUP($B83,'1. LDC Asset Summary'!$B$11:$G$100,5,FALSE)=0,"None",IF('Intermediate Calculations'!U72&lt;$E$14,"Low",IF('Intermediate Calculations'!U72&lt;$F$14,"Medium",IF('Intermediate Calculations'!U72&lt;$G$14,"High","Very High")))),"")</f>
        <v/>
      </c>
      <c r="J83" s="27" t="str">
        <f>IFERROR(IF(VLOOKUP($B83,'1. LDC Asset Summary'!$B$11:$G$100,5,FALSE)=0,"None",IF('Intermediate Calculations'!V72&lt;$E$14,"Low",IF('Intermediate Calculations'!V72&lt;$F$14,"Medium",IF('Intermediate Calculations'!V72&lt;$G$14,"High","Very High")))),"")</f>
        <v/>
      </c>
    </row>
    <row r="84" spans="3:10" x14ac:dyDescent="0.2">
      <c r="C84" s="21" t="str">
        <f>IF(ISBLANK('Intermediate Calculations'!Z73),"",'Intermediate Calculations'!Z73)</f>
        <v/>
      </c>
      <c r="D84" s="21" t="str">
        <f>IF(ISBLANK('Intermediate Calculations'!AA73),"",'Intermediate Calculations'!AA73)</f>
        <v/>
      </c>
      <c r="E84" s="27" t="str">
        <f>IFERROR(IF(VLOOKUP($B84,'1. LDC Asset Summary'!$B$11:$G$100,5,FALSE)=0,"None",IF('Intermediate Calculations'!Q73&lt;$E$14,"Low",IF('Intermediate Calculations'!Q73&lt;$F$14,"Medium",IF('Intermediate Calculations'!Q73&lt;$G$14,"High","Very High")))),"")</f>
        <v/>
      </c>
      <c r="F84" s="27" t="str">
        <f>IFERROR(IF(VLOOKUP($B84,'1. LDC Asset Summary'!$B$11:$G$100,5,FALSE)=0,"None",IF('Intermediate Calculations'!R73&lt;$E$14,"Low",IF('Intermediate Calculations'!R73&lt;$F$14,"Medium",IF('Intermediate Calculations'!R73&lt;$G$14,"High","Very High")))),"")</f>
        <v/>
      </c>
      <c r="G84" s="27" t="str">
        <f>IFERROR(IF(VLOOKUP($B84,'1. LDC Asset Summary'!$B$11:$G$100,5,FALSE)=0,"None",IF('Intermediate Calculations'!S73&lt;$E$14,"Low",IF('Intermediate Calculations'!S73&lt;$F$14,"Medium",IF('Intermediate Calculations'!S73&lt;$G$14,"High","Very High")))),"")</f>
        <v/>
      </c>
      <c r="H84" s="27" t="str">
        <f>IFERROR(IF(VLOOKUP($B84,'1. LDC Asset Summary'!$B$11:$G$100,5,FALSE)=0,"None",IF('Intermediate Calculations'!T73&lt;$E$14,"Low",IF('Intermediate Calculations'!T73&lt;$F$14,"Medium",IF('Intermediate Calculations'!T73&lt;$G$14,"High","Very High")))),"")</f>
        <v/>
      </c>
      <c r="I84" s="27" t="str">
        <f>IFERROR(IF(VLOOKUP($B84,'1. LDC Asset Summary'!$B$11:$G$100,5,FALSE)=0,"None",IF('Intermediate Calculations'!U73&lt;$E$14,"Low",IF('Intermediate Calculations'!U73&lt;$F$14,"Medium",IF('Intermediate Calculations'!U73&lt;$G$14,"High","Very High")))),"")</f>
        <v/>
      </c>
      <c r="J84" s="27" t="str">
        <f>IFERROR(IF(VLOOKUP($B84,'1. LDC Asset Summary'!$B$11:$G$100,5,FALSE)=0,"None",IF('Intermediate Calculations'!V73&lt;$E$14,"Low",IF('Intermediate Calculations'!V73&lt;$F$14,"Medium",IF('Intermediate Calculations'!V73&lt;$G$14,"High","Very High")))),"")</f>
        <v/>
      </c>
    </row>
    <row r="85" spans="3:10" x14ac:dyDescent="0.2">
      <c r="C85" s="21" t="str">
        <f>IF(ISBLANK('Intermediate Calculations'!Z74),"",'Intermediate Calculations'!Z74)</f>
        <v/>
      </c>
      <c r="D85" s="21" t="str">
        <f>IF(ISBLANK('Intermediate Calculations'!AA74),"",'Intermediate Calculations'!AA74)</f>
        <v/>
      </c>
      <c r="E85" s="27" t="str">
        <f>IFERROR(IF(VLOOKUP($B85,'1. LDC Asset Summary'!$B$11:$G$100,5,FALSE)=0,"None",IF('Intermediate Calculations'!Q74&lt;$E$14,"Low",IF('Intermediate Calculations'!Q74&lt;$F$14,"Medium",IF('Intermediate Calculations'!Q74&lt;$G$14,"High","Very High")))),"")</f>
        <v/>
      </c>
      <c r="F85" s="27" t="str">
        <f>IFERROR(IF(VLOOKUP($B85,'1. LDC Asset Summary'!$B$11:$G$100,5,FALSE)=0,"None",IF('Intermediate Calculations'!R74&lt;$E$14,"Low",IF('Intermediate Calculations'!R74&lt;$F$14,"Medium",IF('Intermediate Calculations'!R74&lt;$G$14,"High","Very High")))),"")</f>
        <v/>
      </c>
      <c r="G85" s="27" t="str">
        <f>IFERROR(IF(VLOOKUP($B85,'1. LDC Asset Summary'!$B$11:$G$100,5,FALSE)=0,"None",IF('Intermediate Calculations'!S74&lt;$E$14,"Low",IF('Intermediate Calculations'!S74&lt;$F$14,"Medium",IF('Intermediate Calculations'!S74&lt;$G$14,"High","Very High")))),"")</f>
        <v/>
      </c>
      <c r="H85" s="27" t="str">
        <f>IFERROR(IF(VLOOKUP($B85,'1. LDC Asset Summary'!$B$11:$G$100,5,FALSE)=0,"None",IF('Intermediate Calculations'!T74&lt;$E$14,"Low",IF('Intermediate Calculations'!T74&lt;$F$14,"Medium",IF('Intermediate Calculations'!T74&lt;$G$14,"High","Very High")))),"")</f>
        <v/>
      </c>
      <c r="I85" s="27" t="str">
        <f>IFERROR(IF(VLOOKUP($B85,'1. LDC Asset Summary'!$B$11:$G$100,5,FALSE)=0,"None",IF('Intermediate Calculations'!U74&lt;$E$14,"Low",IF('Intermediate Calculations'!U74&lt;$F$14,"Medium",IF('Intermediate Calculations'!U74&lt;$G$14,"High","Very High")))),"")</f>
        <v/>
      </c>
      <c r="J85" s="27" t="str">
        <f>IFERROR(IF(VLOOKUP($B85,'1. LDC Asset Summary'!$B$11:$G$100,5,FALSE)=0,"None",IF('Intermediate Calculations'!V74&lt;$E$14,"Low",IF('Intermediate Calculations'!V74&lt;$F$14,"Medium",IF('Intermediate Calculations'!V74&lt;$G$14,"High","Very High")))),"")</f>
        <v/>
      </c>
    </row>
    <row r="86" spans="3:10" x14ac:dyDescent="0.2">
      <c r="C86" s="21" t="str">
        <f>IF(ISBLANK('Intermediate Calculations'!Z75),"",'Intermediate Calculations'!Z75)</f>
        <v/>
      </c>
      <c r="D86" s="21" t="str">
        <f>IF(ISBLANK('Intermediate Calculations'!AA75),"",'Intermediate Calculations'!AA75)</f>
        <v/>
      </c>
      <c r="E86" s="27" t="str">
        <f>IFERROR(IF(VLOOKUP($B86,'1. LDC Asset Summary'!$B$11:$G$100,5,FALSE)=0,"None",IF('Intermediate Calculations'!Q75&lt;$E$14,"Low",IF('Intermediate Calculations'!Q75&lt;$F$14,"Medium",IF('Intermediate Calculations'!Q75&lt;$G$14,"High","Very High")))),"")</f>
        <v/>
      </c>
      <c r="F86" s="27" t="str">
        <f>IFERROR(IF(VLOOKUP($B86,'1. LDC Asset Summary'!$B$11:$G$100,5,FALSE)=0,"None",IF('Intermediate Calculations'!R75&lt;$E$14,"Low",IF('Intermediate Calculations'!R75&lt;$F$14,"Medium",IF('Intermediate Calculations'!R75&lt;$G$14,"High","Very High")))),"")</f>
        <v/>
      </c>
      <c r="G86" s="27" t="str">
        <f>IFERROR(IF(VLOOKUP($B86,'1. LDC Asset Summary'!$B$11:$G$100,5,FALSE)=0,"None",IF('Intermediate Calculations'!S75&lt;$E$14,"Low",IF('Intermediate Calculations'!S75&lt;$F$14,"Medium",IF('Intermediate Calculations'!S75&lt;$G$14,"High","Very High")))),"")</f>
        <v/>
      </c>
      <c r="H86" s="27" t="str">
        <f>IFERROR(IF(VLOOKUP($B86,'1. LDC Asset Summary'!$B$11:$G$100,5,FALSE)=0,"None",IF('Intermediate Calculations'!T75&lt;$E$14,"Low",IF('Intermediate Calculations'!T75&lt;$F$14,"Medium",IF('Intermediate Calculations'!T75&lt;$G$14,"High","Very High")))),"")</f>
        <v/>
      </c>
      <c r="I86" s="27" t="str">
        <f>IFERROR(IF(VLOOKUP($B86,'1. LDC Asset Summary'!$B$11:$G$100,5,FALSE)=0,"None",IF('Intermediate Calculations'!U75&lt;$E$14,"Low",IF('Intermediate Calculations'!U75&lt;$F$14,"Medium",IF('Intermediate Calculations'!U75&lt;$G$14,"High","Very High")))),"")</f>
        <v/>
      </c>
      <c r="J86" s="27" t="str">
        <f>IFERROR(IF(VLOOKUP($B86,'1. LDC Asset Summary'!$B$11:$G$100,5,FALSE)=0,"None",IF('Intermediate Calculations'!V75&lt;$E$14,"Low",IF('Intermediate Calculations'!V75&lt;$F$14,"Medium",IF('Intermediate Calculations'!V75&lt;$G$14,"High","Very High")))),"")</f>
        <v/>
      </c>
    </row>
    <row r="87" spans="3:10" x14ac:dyDescent="0.2">
      <c r="C87" s="21" t="str">
        <f>IF(ISBLANK('Intermediate Calculations'!Z76),"",'Intermediate Calculations'!Z76)</f>
        <v/>
      </c>
      <c r="D87" s="21" t="str">
        <f>IF(ISBLANK('Intermediate Calculations'!AA76),"",'Intermediate Calculations'!AA76)</f>
        <v/>
      </c>
      <c r="E87" s="27" t="str">
        <f>IFERROR(IF(VLOOKUP($B87,'1. LDC Asset Summary'!$B$11:$G$100,5,FALSE)=0,"None",IF('Intermediate Calculations'!Q76&lt;$E$14,"Low",IF('Intermediate Calculations'!Q76&lt;$F$14,"Medium",IF('Intermediate Calculations'!Q76&lt;$G$14,"High","Very High")))),"")</f>
        <v/>
      </c>
      <c r="F87" s="27" t="str">
        <f>IFERROR(IF(VLOOKUP($B87,'1. LDC Asset Summary'!$B$11:$G$100,5,FALSE)=0,"None",IF('Intermediate Calculations'!R76&lt;$E$14,"Low",IF('Intermediate Calculations'!R76&lt;$F$14,"Medium",IF('Intermediate Calculations'!R76&lt;$G$14,"High","Very High")))),"")</f>
        <v/>
      </c>
      <c r="G87" s="27" t="str">
        <f>IFERROR(IF(VLOOKUP($B87,'1. LDC Asset Summary'!$B$11:$G$100,5,FALSE)=0,"None",IF('Intermediate Calculations'!S76&lt;$E$14,"Low",IF('Intermediate Calculations'!S76&lt;$F$14,"Medium",IF('Intermediate Calculations'!S76&lt;$G$14,"High","Very High")))),"")</f>
        <v/>
      </c>
      <c r="H87" s="27" t="str">
        <f>IFERROR(IF(VLOOKUP($B87,'1. LDC Asset Summary'!$B$11:$G$100,5,FALSE)=0,"None",IF('Intermediate Calculations'!T76&lt;$E$14,"Low",IF('Intermediate Calculations'!T76&lt;$F$14,"Medium",IF('Intermediate Calculations'!T76&lt;$G$14,"High","Very High")))),"")</f>
        <v/>
      </c>
      <c r="I87" s="27" t="str">
        <f>IFERROR(IF(VLOOKUP($B87,'1. LDC Asset Summary'!$B$11:$G$100,5,FALSE)=0,"None",IF('Intermediate Calculations'!U76&lt;$E$14,"Low",IF('Intermediate Calculations'!U76&lt;$F$14,"Medium",IF('Intermediate Calculations'!U76&lt;$G$14,"High","Very High")))),"")</f>
        <v/>
      </c>
      <c r="J87" s="27" t="str">
        <f>IFERROR(IF(VLOOKUP($B87,'1. LDC Asset Summary'!$B$11:$G$100,5,FALSE)=0,"None",IF('Intermediate Calculations'!V76&lt;$E$14,"Low",IF('Intermediate Calculations'!V76&lt;$F$14,"Medium",IF('Intermediate Calculations'!V76&lt;$G$14,"High","Very High")))),"")</f>
        <v/>
      </c>
    </row>
    <row r="88" spans="3:10" x14ac:dyDescent="0.2">
      <c r="C88" s="21" t="str">
        <f>IF(ISBLANK('Intermediate Calculations'!Z77),"",'Intermediate Calculations'!Z77)</f>
        <v/>
      </c>
      <c r="D88" s="21" t="str">
        <f>IF(ISBLANK('Intermediate Calculations'!AA77),"",'Intermediate Calculations'!AA77)</f>
        <v/>
      </c>
      <c r="E88" s="27" t="str">
        <f>IFERROR(IF(VLOOKUP($B88,'1. LDC Asset Summary'!$B$11:$G$100,5,FALSE)=0,"None",IF('Intermediate Calculations'!Q77&lt;$E$14,"Low",IF('Intermediate Calculations'!Q77&lt;$F$14,"Medium",IF('Intermediate Calculations'!Q77&lt;$G$14,"High","Very High")))),"")</f>
        <v/>
      </c>
      <c r="F88" s="27" t="str">
        <f>IFERROR(IF(VLOOKUP($B88,'1. LDC Asset Summary'!$B$11:$G$100,5,FALSE)=0,"None",IF('Intermediate Calculations'!R77&lt;$E$14,"Low",IF('Intermediate Calculations'!R77&lt;$F$14,"Medium",IF('Intermediate Calculations'!R77&lt;$G$14,"High","Very High")))),"")</f>
        <v/>
      </c>
      <c r="G88" s="27" t="str">
        <f>IFERROR(IF(VLOOKUP($B88,'1. LDC Asset Summary'!$B$11:$G$100,5,FALSE)=0,"None",IF('Intermediate Calculations'!S77&lt;$E$14,"Low",IF('Intermediate Calculations'!S77&lt;$F$14,"Medium",IF('Intermediate Calculations'!S77&lt;$G$14,"High","Very High")))),"")</f>
        <v/>
      </c>
      <c r="H88" s="27" t="str">
        <f>IFERROR(IF(VLOOKUP($B88,'1. LDC Asset Summary'!$B$11:$G$100,5,FALSE)=0,"None",IF('Intermediate Calculations'!T77&lt;$E$14,"Low",IF('Intermediate Calculations'!T77&lt;$F$14,"Medium",IF('Intermediate Calculations'!T77&lt;$G$14,"High","Very High")))),"")</f>
        <v/>
      </c>
      <c r="I88" s="27" t="str">
        <f>IFERROR(IF(VLOOKUP($B88,'1. LDC Asset Summary'!$B$11:$G$100,5,FALSE)=0,"None",IF('Intermediate Calculations'!U77&lt;$E$14,"Low",IF('Intermediate Calculations'!U77&lt;$F$14,"Medium",IF('Intermediate Calculations'!U77&lt;$G$14,"High","Very High")))),"")</f>
        <v/>
      </c>
      <c r="J88" s="27" t="str">
        <f>IFERROR(IF(VLOOKUP($B88,'1. LDC Asset Summary'!$B$11:$G$100,5,FALSE)=0,"None",IF('Intermediate Calculations'!V77&lt;$E$14,"Low",IF('Intermediate Calculations'!V77&lt;$F$14,"Medium",IF('Intermediate Calculations'!V77&lt;$G$14,"High","Very High")))),"")</f>
        <v/>
      </c>
    </row>
    <row r="89" spans="3:10" x14ac:dyDescent="0.2">
      <c r="C89" s="21" t="str">
        <f>IF(ISBLANK('Intermediate Calculations'!Z78),"",'Intermediate Calculations'!Z78)</f>
        <v/>
      </c>
      <c r="D89" s="21" t="str">
        <f>IF(ISBLANK('Intermediate Calculations'!AA78),"",'Intermediate Calculations'!AA78)</f>
        <v/>
      </c>
      <c r="E89" s="27" t="str">
        <f>IFERROR(IF(VLOOKUP($B89,'1. LDC Asset Summary'!$B$11:$G$100,5,FALSE)=0,"None",IF('Intermediate Calculations'!Q78&lt;$E$14,"Low",IF('Intermediate Calculations'!Q78&lt;$F$14,"Medium",IF('Intermediate Calculations'!Q78&lt;$G$14,"High","Very High")))),"")</f>
        <v/>
      </c>
      <c r="F89" s="27" t="str">
        <f>IFERROR(IF(VLOOKUP($B89,'1. LDC Asset Summary'!$B$11:$G$100,5,FALSE)=0,"None",IF('Intermediate Calculations'!R78&lt;$E$14,"Low",IF('Intermediate Calculations'!R78&lt;$F$14,"Medium",IF('Intermediate Calculations'!R78&lt;$G$14,"High","Very High")))),"")</f>
        <v/>
      </c>
      <c r="G89" s="27" t="str">
        <f>IFERROR(IF(VLOOKUP($B89,'1. LDC Asset Summary'!$B$11:$G$100,5,FALSE)=0,"None",IF('Intermediate Calculations'!S78&lt;$E$14,"Low",IF('Intermediate Calculations'!S78&lt;$F$14,"Medium",IF('Intermediate Calculations'!S78&lt;$G$14,"High","Very High")))),"")</f>
        <v/>
      </c>
      <c r="H89" s="27" t="str">
        <f>IFERROR(IF(VLOOKUP($B89,'1. LDC Asset Summary'!$B$11:$G$100,5,FALSE)=0,"None",IF('Intermediate Calculations'!T78&lt;$E$14,"Low",IF('Intermediate Calculations'!T78&lt;$F$14,"Medium",IF('Intermediate Calculations'!T78&lt;$G$14,"High","Very High")))),"")</f>
        <v/>
      </c>
      <c r="I89" s="27" t="str">
        <f>IFERROR(IF(VLOOKUP($B89,'1. LDC Asset Summary'!$B$11:$G$100,5,FALSE)=0,"None",IF('Intermediate Calculations'!U78&lt;$E$14,"Low",IF('Intermediate Calculations'!U78&lt;$F$14,"Medium",IF('Intermediate Calculations'!U78&lt;$G$14,"High","Very High")))),"")</f>
        <v/>
      </c>
      <c r="J89" s="27" t="str">
        <f>IFERROR(IF(VLOOKUP($B89,'1. LDC Asset Summary'!$B$11:$G$100,5,FALSE)=0,"None",IF('Intermediate Calculations'!V78&lt;$E$14,"Low",IF('Intermediate Calculations'!V78&lt;$F$14,"Medium",IF('Intermediate Calculations'!V78&lt;$G$14,"High","Very High")))),"")</f>
        <v/>
      </c>
    </row>
    <row r="90" spans="3:10" x14ac:dyDescent="0.2">
      <c r="C90" s="21" t="str">
        <f>IF(ISBLANK('Intermediate Calculations'!Z79),"",'Intermediate Calculations'!Z79)</f>
        <v/>
      </c>
      <c r="D90" s="21" t="str">
        <f>IF(ISBLANK('Intermediate Calculations'!AA79),"",'Intermediate Calculations'!AA79)</f>
        <v/>
      </c>
      <c r="E90" s="27" t="str">
        <f>IFERROR(IF(VLOOKUP($B90,'1. LDC Asset Summary'!$B$11:$G$100,5,FALSE)=0,"None",IF('Intermediate Calculations'!Q79&lt;$E$14,"Low",IF('Intermediate Calculations'!Q79&lt;$F$14,"Medium",IF('Intermediate Calculations'!Q79&lt;$G$14,"High","Very High")))),"")</f>
        <v/>
      </c>
      <c r="F90" s="27" t="str">
        <f>IFERROR(IF(VLOOKUP($B90,'1. LDC Asset Summary'!$B$11:$G$100,5,FALSE)=0,"None",IF('Intermediate Calculations'!R79&lt;$E$14,"Low",IF('Intermediate Calculations'!R79&lt;$F$14,"Medium",IF('Intermediate Calculations'!R79&lt;$G$14,"High","Very High")))),"")</f>
        <v/>
      </c>
      <c r="G90" s="27" t="str">
        <f>IFERROR(IF(VLOOKUP($B90,'1. LDC Asset Summary'!$B$11:$G$100,5,FALSE)=0,"None",IF('Intermediate Calculations'!S79&lt;$E$14,"Low",IF('Intermediate Calculations'!S79&lt;$F$14,"Medium",IF('Intermediate Calculations'!S79&lt;$G$14,"High","Very High")))),"")</f>
        <v/>
      </c>
      <c r="H90" s="27" t="str">
        <f>IFERROR(IF(VLOOKUP($B90,'1. LDC Asset Summary'!$B$11:$G$100,5,FALSE)=0,"None",IF('Intermediate Calculations'!T79&lt;$E$14,"Low",IF('Intermediate Calculations'!T79&lt;$F$14,"Medium",IF('Intermediate Calculations'!T79&lt;$G$14,"High","Very High")))),"")</f>
        <v/>
      </c>
      <c r="I90" s="27" t="str">
        <f>IFERROR(IF(VLOOKUP($B90,'1. LDC Asset Summary'!$B$11:$G$100,5,FALSE)=0,"None",IF('Intermediate Calculations'!U79&lt;$E$14,"Low",IF('Intermediate Calculations'!U79&lt;$F$14,"Medium",IF('Intermediate Calculations'!U79&lt;$G$14,"High","Very High")))),"")</f>
        <v/>
      </c>
      <c r="J90" s="27" t="str">
        <f>IFERROR(IF(VLOOKUP($B90,'1. LDC Asset Summary'!$B$11:$G$100,5,FALSE)=0,"None",IF('Intermediate Calculations'!V79&lt;$E$14,"Low",IF('Intermediate Calculations'!V79&lt;$F$14,"Medium",IF('Intermediate Calculations'!V79&lt;$G$14,"High","Very High")))),"")</f>
        <v/>
      </c>
    </row>
    <row r="91" spans="3:10" x14ac:dyDescent="0.2">
      <c r="C91" s="21" t="str">
        <f>IF(ISBLANK('Intermediate Calculations'!Z80),"",'Intermediate Calculations'!Z80)</f>
        <v/>
      </c>
      <c r="D91" s="21" t="str">
        <f>IF(ISBLANK('Intermediate Calculations'!AA80),"",'Intermediate Calculations'!AA80)</f>
        <v/>
      </c>
      <c r="E91" s="27" t="str">
        <f>IFERROR(IF(VLOOKUP($B91,'1. LDC Asset Summary'!$B$11:$G$100,5,FALSE)=0,"None",IF('Intermediate Calculations'!Q80&lt;$E$14,"Low",IF('Intermediate Calculations'!Q80&lt;$F$14,"Medium",IF('Intermediate Calculations'!Q80&lt;$G$14,"High","Very High")))),"")</f>
        <v/>
      </c>
      <c r="F91" s="27" t="str">
        <f>IFERROR(IF(VLOOKUP($B91,'1. LDC Asset Summary'!$B$11:$G$100,5,FALSE)=0,"None",IF('Intermediate Calculations'!R80&lt;$E$14,"Low",IF('Intermediate Calculations'!R80&lt;$F$14,"Medium",IF('Intermediate Calculations'!R80&lt;$G$14,"High","Very High")))),"")</f>
        <v/>
      </c>
      <c r="G91" s="27" t="str">
        <f>IFERROR(IF(VLOOKUP($B91,'1. LDC Asset Summary'!$B$11:$G$100,5,FALSE)=0,"None",IF('Intermediate Calculations'!S80&lt;$E$14,"Low",IF('Intermediate Calculations'!S80&lt;$F$14,"Medium",IF('Intermediate Calculations'!S80&lt;$G$14,"High","Very High")))),"")</f>
        <v/>
      </c>
      <c r="H91" s="27" t="str">
        <f>IFERROR(IF(VLOOKUP($B91,'1. LDC Asset Summary'!$B$11:$G$100,5,FALSE)=0,"None",IF('Intermediate Calculations'!T80&lt;$E$14,"Low",IF('Intermediate Calculations'!T80&lt;$F$14,"Medium",IF('Intermediate Calculations'!T80&lt;$G$14,"High","Very High")))),"")</f>
        <v/>
      </c>
      <c r="I91" s="27" t="str">
        <f>IFERROR(IF(VLOOKUP($B91,'1. LDC Asset Summary'!$B$11:$G$100,5,FALSE)=0,"None",IF('Intermediate Calculations'!U80&lt;$E$14,"Low",IF('Intermediate Calculations'!U80&lt;$F$14,"Medium",IF('Intermediate Calculations'!U80&lt;$G$14,"High","Very High")))),"")</f>
        <v/>
      </c>
      <c r="J91" s="27" t="str">
        <f>IFERROR(IF(VLOOKUP($B91,'1. LDC Asset Summary'!$B$11:$G$100,5,FALSE)=0,"None",IF('Intermediate Calculations'!V80&lt;$E$14,"Low",IF('Intermediate Calculations'!V80&lt;$F$14,"Medium",IF('Intermediate Calculations'!V80&lt;$G$14,"High","Very High")))),"")</f>
        <v/>
      </c>
    </row>
    <row r="92" spans="3:10" x14ac:dyDescent="0.2">
      <c r="C92" s="21" t="str">
        <f>IF(ISBLANK('Intermediate Calculations'!Z81),"",'Intermediate Calculations'!Z81)</f>
        <v/>
      </c>
      <c r="D92" s="21" t="str">
        <f>IF(ISBLANK('Intermediate Calculations'!AA81),"",'Intermediate Calculations'!AA81)</f>
        <v/>
      </c>
      <c r="E92" s="27" t="str">
        <f>IFERROR(IF(VLOOKUP($B92,'1. LDC Asset Summary'!$B$11:$G$100,5,FALSE)=0,"None",IF('Intermediate Calculations'!Q81&lt;$E$14,"Low",IF('Intermediate Calculations'!Q81&lt;$F$14,"Medium",IF('Intermediate Calculations'!Q81&lt;$G$14,"High","Very High")))),"")</f>
        <v/>
      </c>
      <c r="F92" s="27" t="str">
        <f>IFERROR(IF(VLOOKUP($B92,'1. LDC Asset Summary'!$B$11:$G$100,5,FALSE)=0,"None",IF('Intermediate Calculations'!R81&lt;$E$14,"Low",IF('Intermediate Calculations'!R81&lt;$F$14,"Medium",IF('Intermediate Calculations'!R81&lt;$G$14,"High","Very High")))),"")</f>
        <v/>
      </c>
      <c r="G92" s="27" t="str">
        <f>IFERROR(IF(VLOOKUP($B92,'1. LDC Asset Summary'!$B$11:$G$100,5,FALSE)=0,"None",IF('Intermediate Calculations'!S81&lt;$E$14,"Low",IF('Intermediate Calculations'!S81&lt;$F$14,"Medium",IF('Intermediate Calculations'!S81&lt;$G$14,"High","Very High")))),"")</f>
        <v/>
      </c>
      <c r="H92" s="27" t="str">
        <f>IFERROR(IF(VLOOKUP($B92,'1. LDC Asset Summary'!$B$11:$G$100,5,FALSE)=0,"None",IF('Intermediate Calculations'!T81&lt;$E$14,"Low",IF('Intermediate Calculations'!T81&lt;$F$14,"Medium",IF('Intermediate Calculations'!T81&lt;$G$14,"High","Very High")))),"")</f>
        <v/>
      </c>
      <c r="I92" s="27" t="str">
        <f>IFERROR(IF(VLOOKUP($B92,'1. LDC Asset Summary'!$B$11:$G$100,5,FALSE)=0,"None",IF('Intermediate Calculations'!U81&lt;$E$14,"Low",IF('Intermediate Calculations'!U81&lt;$F$14,"Medium",IF('Intermediate Calculations'!U81&lt;$G$14,"High","Very High")))),"")</f>
        <v/>
      </c>
      <c r="J92" s="27" t="str">
        <f>IFERROR(IF(VLOOKUP($B92,'1. LDC Asset Summary'!$B$11:$G$100,5,FALSE)=0,"None",IF('Intermediate Calculations'!V81&lt;$E$14,"Low",IF('Intermediate Calculations'!V81&lt;$F$14,"Medium",IF('Intermediate Calculations'!V81&lt;$G$14,"High","Very High")))),"")</f>
        <v/>
      </c>
    </row>
    <row r="93" spans="3:10" x14ac:dyDescent="0.2">
      <c r="C93" s="21" t="str">
        <f>IF(ISBLANK('Intermediate Calculations'!Z82),"",'Intermediate Calculations'!Z82)</f>
        <v/>
      </c>
      <c r="D93" s="21" t="str">
        <f>IF(ISBLANK('Intermediate Calculations'!AA82),"",'Intermediate Calculations'!AA82)</f>
        <v/>
      </c>
      <c r="E93" s="27" t="str">
        <f>IFERROR(IF(VLOOKUP($B93,'1. LDC Asset Summary'!$B$11:$G$100,5,FALSE)=0,"None",IF('Intermediate Calculations'!Q82&lt;$E$14,"Low",IF('Intermediate Calculations'!Q82&lt;$F$14,"Medium",IF('Intermediate Calculations'!Q82&lt;$G$14,"High","Very High")))),"")</f>
        <v/>
      </c>
      <c r="F93" s="27" t="str">
        <f>IFERROR(IF(VLOOKUP($B93,'1. LDC Asset Summary'!$B$11:$G$100,5,FALSE)=0,"None",IF('Intermediate Calculations'!R82&lt;$E$14,"Low",IF('Intermediate Calculations'!R82&lt;$F$14,"Medium",IF('Intermediate Calculations'!R82&lt;$G$14,"High","Very High")))),"")</f>
        <v/>
      </c>
      <c r="G93" s="27" t="str">
        <f>IFERROR(IF(VLOOKUP($B93,'1. LDC Asset Summary'!$B$11:$G$100,5,FALSE)=0,"None",IF('Intermediate Calculations'!S82&lt;$E$14,"Low",IF('Intermediate Calculations'!S82&lt;$F$14,"Medium",IF('Intermediate Calculations'!S82&lt;$G$14,"High","Very High")))),"")</f>
        <v/>
      </c>
      <c r="H93" s="27" t="str">
        <f>IFERROR(IF(VLOOKUP($B93,'1. LDC Asset Summary'!$B$11:$G$100,5,FALSE)=0,"None",IF('Intermediate Calculations'!T82&lt;$E$14,"Low",IF('Intermediate Calculations'!T82&lt;$F$14,"Medium",IF('Intermediate Calculations'!T82&lt;$G$14,"High","Very High")))),"")</f>
        <v/>
      </c>
      <c r="I93" s="27" t="str">
        <f>IFERROR(IF(VLOOKUP($B93,'1. LDC Asset Summary'!$B$11:$G$100,5,FALSE)=0,"None",IF('Intermediate Calculations'!U82&lt;$E$14,"Low",IF('Intermediate Calculations'!U82&lt;$F$14,"Medium",IF('Intermediate Calculations'!U82&lt;$G$14,"High","Very High")))),"")</f>
        <v/>
      </c>
      <c r="J93" s="27" t="str">
        <f>IFERROR(IF(VLOOKUP($B93,'1. LDC Asset Summary'!$B$11:$G$100,5,FALSE)=0,"None",IF('Intermediate Calculations'!V82&lt;$E$14,"Low",IF('Intermediate Calculations'!V82&lt;$F$14,"Medium",IF('Intermediate Calculations'!V82&lt;$G$14,"High","Very High")))),"")</f>
        <v/>
      </c>
    </row>
    <row r="94" spans="3:10" x14ac:dyDescent="0.2">
      <c r="C94" s="21" t="str">
        <f>IF(ISBLANK('Intermediate Calculations'!Z83),"",'Intermediate Calculations'!Z83)</f>
        <v/>
      </c>
      <c r="D94" s="21" t="str">
        <f>IF(ISBLANK('Intermediate Calculations'!AA83),"",'Intermediate Calculations'!AA83)</f>
        <v/>
      </c>
      <c r="E94" s="27" t="str">
        <f>IFERROR(IF(VLOOKUP($B94,'1. LDC Asset Summary'!$B$11:$G$100,5,FALSE)=0,"None",IF('Intermediate Calculations'!Q83&lt;$E$14,"Low",IF('Intermediate Calculations'!Q83&lt;$F$14,"Medium",IF('Intermediate Calculations'!Q83&lt;$G$14,"High","Very High")))),"")</f>
        <v/>
      </c>
      <c r="F94" s="27" t="str">
        <f>IFERROR(IF(VLOOKUP($B94,'1. LDC Asset Summary'!$B$11:$G$100,5,FALSE)=0,"None",IF('Intermediate Calculations'!R83&lt;$E$14,"Low",IF('Intermediate Calculations'!R83&lt;$F$14,"Medium",IF('Intermediate Calculations'!R83&lt;$G$14,"High","Very High")))),"")</f>
        <v/>
      </c>
      <c r="G94" s="27" t="str">
        <f>IFERROR(IF(VLOOKUP($B94,'1. LDC Asset Summary'!$B$11:$G$100,5,FALSE)=0,"None",IF('Intermediate Calculations'!S83&lt;$E$14,"Low",IF('Intermediate Calculations'!S83&lt;$F$14,"Medium",IF('Intermediate Calculations'!S83&lt;$G$14,"High","Very High")))),"")</f>
        <v/>
      </c>
      <c r="H94" s="27" t="str">
        <f>IFERROR(IF(VLOOKUP($B94,'1. LDC Asset Summary'!$B$11:$G$100,5,FALSE)=0,"None",IF('Intermediate Calculations'!T83&lt;$E$14,"Low",IF('Intermediate Calculations'!T83&lt;$F$14,"Medium",IF('Intermediate Calculations'!T83&lt;$G$14,"High","Very High")))),"")</f>
        <v/>
      </c>
      <c r="I94" s="27" t="str">
        <f>IFERROR(IF(VLOOKUP($B94,'1. LDC Asset Summary'!$B$11:$G$100,5,FALSE)=0,"None",IF('Intermediate Calculations'!U83&lt;$E$14,"Low",IF('Intermediate Calculations'!U83&lt;$F$14,"Medium",IF('Intermediate Calculations'!U83&lt;$G$14,"High","Very High")))),"")</f>
        <v/>
      </c>
      <c r="J94" s="27" t="str">
        <f>IFERROR(IF(VLOOKUP($B94,'1. LDC Asset Summary'!$B$11:$G$100,5,FALSE)=0,"None",IF('Intermediate Calculations'!V83&lt;$E$14,"Low",IF('Intermediate Calculations'!V83&lt;$F$14,"Medium",IF('Intermediate Calculations'!V83&lt;$G$14,"High","Very High")))),"")</f>
        <v/>
      </c>
    </row>
    <row r="95" spans="3:10" x14ac:dyDescent="0.2">
      <c r="C95" s="21" t="str">
        <f>IF(ISBLANK('Intermediate Calculations'!Z84),"",'Intermediate Calculations'!Z84)</f>
        <v/>
      </c>
      <c r="D95" s="21" t="str">
        <f>IF(ISBLANK('Intermediate Calculations'!AA84),"",'Intermediate Calculations'!AA84)</f>
        <v/>
      </c>
      <c r="E95" s="27" t="str">
        <f>IFERROR(IF(VLOOKUP($B95,'1. LDC Asset Summary'!$B$11:$G$100,5,FALSE)=0,"None",IF('Intermediate Calculations'!Q84&lt;$E$14,"Low",IF('Intermediate Calculations'!Q84&lt;$F$14,"Medium",IF('Intermediate Calculations'!Q84&lt;$G$14,"High","Very High")))),"")</f>
        <v/>
      </c>
      <c r="F95" s="27" t="str">
        <f>IFERROR(IF(VLOOKUP($B95,'1. LDC Asset Summary'!$B$11:$G$100,5,FALSE)=0,"None",IF('Intermediate Calculations'!R84&lt;$E$14,"Low",IF('Intermediate Calculations'!R84&lt;$F$14,"Medium",IF('Intermediate Calculations'!R84&lt;$G$14,"High","Very High")))),"")</f>
        <v/>
      </c>
      <c r="G95" s="27" t="str">
        <f>IFERROR(IF(VLOOKUP($B95,'1. LDC Asset Summary'!$B$11:$G$100,5,FALSE)=0,"None",IF('Intermediate Calculations'!S84&lt;$E$14,"Low",IF('Intermediate Calculations'!S84&lt;$F$14,"Medium",IF('Intermediate Calculations'!S84&lt;$G$14,"High","Very High")))),"")</f>
        <v/>
      </c>
      <c r="H95" s="27" t="str">
        <f>IFERROR(IF(VLOOKUP($B95,'1. LDC Asset Summary'!$B$11:$G$100,5,FALSE)=0,"None",IF('Intermediate Calculations'!T84&lt;$E$14,"Low",IF('Intermediate Calculations'!T84&lt;$F$14,"Medium",IF('Intermediate Calculations'!T84&lt;$G$14,"High","Very High")))),"")</f>
        <v/>
      </c>
      <c r="I95" s="27" t="str">
        <f>IFERROR(IF(VLOOKUP($B95,'1. LDC Asset Summary'!$B$11:$G$100,5,FALSE)=0,"None",IF('Intermediate Calculations'!U84&lt;$E$14,"Low",IF('Intermediate Calculations'!U84&lt;$F$14,"Medium",IF('Intermediate Calculations'!U84&lt;$G$14,"High","Very High")))),"")</f>
        <v/>
      </c>
      <c r="J95" s="27" t="str">
        <f>IFERROR(IF(VLOOKUP($B95,'1. LDC Asset Summary'!$B$11:$G$100,5,FALSE)=0,"None",IF('Intermediate Calculations'!V84&lt;$E$14,"Low",IF('Intermediate Calculations'!V84&lt;$F$14,"Medium",IF('Intermediate Calculations'!V84&lt;$G$14,"High","Very High")))),"")</f>
        <v/>
      </c>
    </row>
    <row r="96" spans="3:10" x14ac:dyDescent="0.2">
      <c r="C96" s="21" t="str">
        <f>IF(ISBLANK('Intermediate Calculations'!Z85),"",'Intermediate Calculations'!Z85)</f>
        <v/>
      </c>
      <c r="D96" s="21" t="str">
        <f>IF(ISBLANK('Intermediate Calculations'!AA85),"",'Intermediate Calculations'!AA85)</f>
        <v/>
      </c>
      <c r="E96" s="27" t="str">
        <f>IFERROR(IF(VLOOKUP($B96,'1. LDC Asset Summary'!$B$11:$G$100,5,FALSE)=0,"None",IF('Intermediate Calculations'!Q85&lt;$E$14,"Low",IF('Intermediate Calculations'!Q85&lt;$F$14,"Medium",IF('Intermediate Calculations'!Q85&lt;$G$14,"High","Very High")))),"")</f>
        <v/>
      </c>
      <c r="F96" s="27" t="str">
        <f>IFERROR(IF(VLOOKUP($B96,'1. LDC Asset Summary'!$B$11:$G$100,5,FALSE)=0,"None",IF('Intermediate Calculations'!R85&lt;$E$14,"Low",IF('Intermediate Calculations'!R85&lt;$F$14,"Medium",IF('Intermediate Calculations'!R85&lt;$G$14,"High","Very High")))),"")</f>
        <v/>
      </c>
      <c r="G96" s="27" t="str">
        <f>IFERROR(IF(VLOOKUP($B96,'1. LDC Asset Summary'!$B$11:$G$100,5,FALSE)=0,"None",IF('Intermediate Calculations'!S85&lt;$E$14,"Low",IF('Intermediate Calculations'!S85&lt;$F$14,"Medium",IF('Intermediate Calculations'!S85&lt;$G$14,"High","Very High")))),"")</f>
        <v/>
      </c>
      <c r="H96" s="27" t="str">
        <f>IFERROR(IF(VLOOKUP($B96,'1. LDC Asset Summary'!$B$11:$G$100,5,FALSE)=0,"None",IF('Intermediate Calculations'!T85&lt;$E$14,"Low",IF('Intermediate Calculations'!T85&lt;$F$14,"Medium",IF('Intermediate Calculations'!T85&lt;$G$14,"High","Very High")))),"")</f>
        <v/>
      </c>
      <c r="I96" s="27" t="str">
        <f>IFERROR(IF(VLOOKUP($B96,'1. LDC Asset Summary'!$B$11:$G$100,5,FALSE)=0,"None",IF('Intermediate Calculations'!U85&lt;$E$14,"Low",IF('Intermediate Calculations'!U85&lt;$F$14,"Medium",IF('Intermediate Calculations'!U85&lt;$G$14,"High","Very High")))),"")</f>
        <v/>
      </c>
      <c r="J96" s="27" t="str">
        <f>IFERROR(IF(VLOOKUP($B96,'1. LDC Asset Summary'!$B$11:$G$100,5,FALSE)=0,"None",IF('Intermediate Calculations'!V85&lt;$E$14,"Low",IF('Intermediate Calculations'!V85&lt;$F$14,"Medium",IF('Intermediate Calculations'!V85&lt;$G$14,"High","Very High")))),"")</f>
        <v/>
      </c>
    </row>
    <row r="97" spans="3:10" x14ac:dyDescent="0.2">
      <c r="C97" s="21" t="str">
        <f>IF(ISBLANK('Intermediate Calculations'!Z86),"",'Intermediate Calculations'!Z86)</f>
        <v/>
      </c>
      <c r="D97" s="21" t="str">
        <f>IF(ISBLANK('Intermediate Calculations'!AA86),"",'Intermediate Calculations'!AA86)</f>
        <v/>
      </c>
      <c r="E97" s="27" t="str">
        <f>IFERROR(IF(VLOOKUP($B97,'1. LDC Asset Summary'!$B$11:$G$100,5,FALSE)=0,"None",IF('Intermediate Calculations'!Q86&lt;$E$14,"Low",IF('Intermediate Calculations'!Q86&lt;$F$14,"Medium",IF('Intermediate Calculations'!Q86&lt;$G$14,"High","Very High")))),"")</f>
        <v/>
      </c>
      <c r="F97" s="27" t="str">
        <f>IFERROR(IF(VLOOKUP($B97,'1. LDC Asset Summary'!$B$11:$G$100,5,FALSE)=0,"None",IF('Intermediate Calculations'!R86&lt;$E$14,"Low",IF('Intermediate Calculations'!R86&lt;$F$14,"Medium",IF('Intermediate Calculations'!R86&lt;$G$14,"High","Very High")))),"")</f>
        <v/>
      </c>
      <c r="G97" s="27" t="str">
        <f>IFERROR(IF(VLOOKUP($B97,'1. LDC Asset Summary'!$B$11:$G$100,5,FALSE)=0,"None",IF('Intermediate Calculations'!S86&lt;$E$14,"Low",IF('Intermediate Calculations'!S86&lt;$F$14,"Medium",IF('Intermediate Calculations'!S86&lt;$G$14,"High","Very High")))),"")</f>
        <v/>
      </c>
      <c r="H97" s="27" t="str">
        <f>IFERROR(IF(VLOOKUP($B97,'1. LDC Asset Summary'!$B$11:$G$100,5,FALSE)=0,"None",IF('Intermediate Calculations'!T86&lt;$E$14,"Low",IF('Intermediate Calculations'!T86&lt;$F$14,"Medium",IF('Intermediate Calculations'!T86&lt;$G$14,"High","Very High")))),"")</f>
        <v/>
      </c>
      <c r="I97" s="27" t="str">
        <f>IFERROR(IF(VLOOKUP($B97,'1. LDC Asset Summary'!$B$11:$G$100,5,FALSE)=0,"None",IF('Intermediate Calculations'!U86&lt;$E$14,"Low",IF('Intermediate Calculations'!U86&lt;$F$14,"Medium",IF('Intermediate Calculations'!U86&lt;$G$14,"High","Very High")))),"")</f>
        <v/>
      </c>
      <c r="J97" s="27" t="str">
        <f>IFERROR(IF(VLOOKUP($B97,'1. LDC Asset Summary'!$B$11:$G$100,5,FALSE)=0,"None",IF('Intermediate Calculations'!V86&lt;$E$14,"Low",IF('Intermediate Calculations'!V86&lt;$F$14,"Medium",IF('Intermediate Calculations'!V86&lt;$G$14,"High","Very High")))),"")</f>
        <v/>
      </c>
    </row>
    <row r="98" spans="3:10" x14ac:dyDescent="0.2">
      <c r="C98" s="21" t="str">
        <f>IF(ISBLANK('Intermediate Calculations'!Z87),"",'Intermediate Calculations'!Z87)</f>
        <v/>
      </c>
      <c r="D98" s="21" t="str">
        <f>IF(ISBLANK('Intermediate Calculations'!AA87),"",'Intermediate Calculations'!AA87)</f>
        <v/>
      </c>
      <c r="E98" s="27" t="str">
        <f>IFERROR(IF(VLOOKUP($B98,'1. LDC Asset Summary'!$B$11:$G$100,5,FALSE)=0,"None",IF('Intermediate Calculations'!Q87&lt;$E$14,"Low",IF('Intermediate Calculations'!Q87&lt;$F$14,"Medium",IF('Intermediate Calculations'!Q87&lt;$G$14,"High","Very High")))),"")</f>
        <v/>
      </c>
      <c r="F98" s="27" t="str">
        <f>IFERROR(IF(VLOOKUP($B98,'1. LDC Asset Summary'!$B$11:$G$100,5,FALSE)=0,"None",IF('Intermediate Calculations'!R87&lt;$E$14,"Low",IF('Intermediate Calculations'!R87&lt;$F$14,"Medium",IF('Intermediate Calculations'!R87&lt;$G$14,"High","Very High")))),"")</f>
        <v/>
      </c>
      <c r="G98" s="27" t="str">
        <f>IFERROR(IF(VLOOKUP($B98,'1. LDC Asset Summary'!$B$11:$G$100,5,FALSE)=0,"None",IF('Intermediate Calculations'!S87&lt;$E$14,"Low",IF('Intermediate Calculations'!S87&lt;$F$14,"Medium",IF('Intermediate Calculations'!S87&lt;$G$14,"High","Very High")))),"")</f>
        <v/>
      </c>
      <c r="H98" s="27" t="str">
        <f>IFERROR(IF(VLOOKUP($B98,'1. LDC Asset Summary'!$B$11:$G$100,5,FALSE)=0,"None",IF('Intermediate Calculations'!T87&lt;$E$14,"Low",IF('Intermediate Calculations'!T87&lt;$F$14,"Medium",IF('Intermediate Calculations'!T87&lt;$G$14,"High","Very High")))),"")</f>
        <v/>
      </c>
      <c r="I98" s="27" t="str">
        <f>IFERROR(IF(VLOOKUP($B98,'1. LDC Asset Summary'!$B$11:$G$100,5,FALSE)=0,"None",IF('Intermediate Calculations'!U87&lt;$E$14,"Low",IF('Intermediate Calculations'!U87&lt;$F$14,"Medium",IF('Intermediate Calculations'!U87&lt;$G$14,"High","Very High")))),"")</f>
        <v/>
      </c>
      <c r="J98" s="27" t="str">
        <f>IFERROR(IF(VLOOKUP($B98,'1. LDC Asset Summary'!$B$11:$G$100,5,FALSE)=0,"None",IF('Intermediate Calculations'!V87&lt;$E$14,"Low",IF('Intermediate Calculations'!V87&lt;$F$14,"Medium",IF('Intermediate Calculations'!V87&lt;$G$14,"High","Very High")))),"")</f>
        <v/>
      </c>
    </row>
    <row r="99" spans="3:10" x14ac:dyDescent="0.2">
      <c r="C99" s="21" t="str">
        <f>IF(ISBLANK('Intermediate Calculations'!Z88),"",'Intermediate Calculations'!Z88)</f>
        <v/>
      </c>
      <c r="D99" s="21" t="str">
        <f>IF(ISBLANK('Intermediate Calculations'!AA88),"",'Intermediate Calculations'!AA88)</f>
        <v/>
      </c>
      <c r="E99" s="27" t="str">
        <f>IFERROR(IF(VLOOKUP($B99,'1. LDC Asset Summary'!$B$11:$G$100,5,FALSE)=0,"None",IF('Intermediate Calculations'!Q88&lt;$E$14,"Low",IF('Intermediate Calculations'!Q88&lt;$F$14,"Medium",IF('Intermediate Calculations'!Q88&lt;$G$14,"High","Very High")))),"")</f>
        <v/>
      </c>
      <c r="F99" s="27" t="str">
        <f>IFERROR(IF(VLOOKUP($B99,'1. LDC Asset Summary'!$B$11:$G$100,5,FALSE)=0,"None",IF('Intermediate Calculations'!R88&lt;$E$14,"Low",IF('Intermediate Calculations'!R88&lt;$F$14,"Medium",IF('Intermediate Calculations'!R88&lt;$G$14,"High","Very High")))),"")</f>
        <v/>
      </c>
      <c r="G99" s="27" t="str">
        <f>IFERROR(IF(VLOOKUP($B99,'1. LDC Asset Summary'!$B$11:$G$100,5,FALSE)=0,"None",IF('Intermediate Calculations'!S88&lt;$E$14,"Low",IF('Intermediate Calculations'!S88&lt;$F$14,"Medium",IF('Intermediate Calculations'!S88&lt;$G$14,"High","Very High")))),"")</f>
        <v/>
      </c>
      <c r="H99" s="27" t="str">
        <f>IFERROR(IF(VLOOKUP($B99,'1. LDC Asset Summary'!$B$11:$G$100,5,FALSE)=0,"None",IF('Intermediate Calculations'!T88&lt;$E$14,"Low",IF('Intermediate Calculations'!T88&lt;$F$14,"Medium",IF('Intermediate Calculations'!T88&lt;$G$14,"High","Very High")))),"")</f>
        <v/>
      </c>
      <c r="I99" s="27" t="str">
        <f>IFERROR(IF(VLOOKUP($B99,'1. LDC Asset Summary'!$B$11:$G$100,5,FALSE)=0,"None",IF('Intermediate Calculations'!U88&lt;$E$14,"Low",IF('Intermediate Calculations'!U88&lt;$F$14,"Medium",IF('Intermediate Calculations'!U88&lt;$G$14,"High","Very High")))),"")</f>
        <v/>
      </c>
      <c r="J99" s="27" t="str">
        <f>IFERROR(IF(VLOOKUP($B99,'1. LDC Asset Summary'!$B$11:$G$100,5,FALSE)=0,"None",IF('Intermediate Calculations'!V88&lt;$E$14,"Low",IF('Intermediate Calculations'!V88&lt;$F$14,"Medium",IF('Intermediate Calculations'!V88&lt;$G$14,"High","Very High")))),"")</f>
        <v/>
      </c>
    </row>
    <row r="100" spans="3:10" x14ac:dyDescent="0.2">
      <c r="C100" s="21" t="str">
        <f>IF(ISBLANK('Intermediate Calculations'!Z89),"",'Intermediate Calculations'!Z89)</f>
        <v/>
      </c>
      <c r="D100" s="21" t="str">
        <f>IF(ISBLANK('Intermediate Calculations'!AA89),"",'Intermediate Calculations'!AA89)</f>
        <v/>
      </c>
      <c r="E100" s="27" t="str">
        <f>IFERROR(IF(VLOOKUP($B100,'1. LDC Asset Summary'!$B$11:$G$100,5,FALSE)=0,"None",IF('Intermediate Calculations'!Q89&lt;$E$14,"Low",IF('Intermediate Calculations'!Q89&lt;$F$14,"Medium",IF('Intermediate Calculations'!Q89&lt;$G$14,"High","Very High")))),"")</f>
        <v/>
      </c>
      <c r="F100" s="27" t="str">
        <f>IFERROR(IF(VLOOKUP($B100,'1. LDC Asset Summary'!$B$11:$G$100,5,FALSE)=0,"None",IF('Intermediate Calculations'!R89&lt;$E$14,"Low",IF('Intermediate Calculations'!R89&lt;$F$14,"Medium",IF('Intermediate Calculations'!R89&lt;$G$14,"High","Very High")))),"")</f>
        <v/>
      </c>
      <c r="G100" s="27" t="str">
        <f>IFERROR(IF(VLOOKUP($B100,'1. LDC Asset Summary'!$B$11:$G$100,5,FALSE)=0,"None",IF('Intermediate Calculations'!S89&lt;$E$14,"Low",IF('Intermediate Calculations'!S89&lt;$F$14,"Medium",IF('Intermediate Calculations'!S89&lt;$G$14,"High","Very High")))),"")</f>
        <v/>
      </c>
      <c r="H100" s="27" t="str">
        <f>IFERROR(IF(VLOOKUP($B100,'1. LDC Asset Summary'!$B$11:$G$100,5,FALSE)=0,"None",IF('Intermediate Calculations'!T89&lt;$E$14,"Low",IF('Intermediate Calculations'!T89&lt;$F$14,"Medium",IF('Intermediate Calculations'!T89&lt;$G$14,"High","Very High")))),"")</f>
        <v/>
      </c>
      <c r="I100" s="27" t="str">
        <f>IFERROR(IF(VLOOKUP($B100,'1. LDC Asset Summary'!$B$11:$G$100,5,FALSE)=0,"None",IF('Intermediate Calculations'!U89&lt;$E$14,"Low",IF('Intermediate Calculations'!U89&lt;$F$14,"Medium",IF('Intermediate Calculations'!U89&lt;$G$14,"High","Very High")))),"")</f>
        <v/>
      </c>
      <c r="J100" s="27" t="str">
        <f>IFERROR(IF(VLOOKUP($B100,'1. LDC Asset Summary'!$B$11:$G$100,5,FALSE)=0,"None",IF('Intermediate Calculations'!V89&lt;$E$14,"Low",IF('Intermediate Calculations'!V89&lt;$F$14,"Medium",IF('Intermediate Calculations'!V89&lt;$G$14,"High","Very High")))),"")</f>
        <v/>
      </c>
    </row>
    <row r="101" spans="3:10" x14ac:dyDescent="0.2">
      <c r="C101" s="21" t="str">
        <f>IF(ISBLANK('Intermediate Calculations'!Z90),"",'Intermediate Calculations'!Z90)</f>
        <v/>
      </c>
      <c r="D101" s="21" t="str">
        <f>IF(ISBLANK('Intermediate Calculations'!AA90),"",'Intermediate Calculations'!AA90)</f>
        <v/>
      </c>
      <c r="E101" s="27" t="str">
        <f>IFERROR(IF(VLOOKUP($B101,'1. LDC Asset Summary'!$B$11:$G$100,5,FALSE)=0,"None",IF('Intermediate Calculations'!Q90&lt;$E$14,"Low",IF('Intermediate Calculations'!Q90&lt;$F$14,"Medium",IF('Intermediate Calculations'!Q90&lt;$G$14,"High","Very High")))),"")</f>
        <v/>
      </c>
      <c r="F101" s="27" t="str">
        <f>IFERROR(IF(VLOOKUP($B101,'1. LDC Asset Summary'!$B$11:$G$100,5,FALSE)=0,"None",IF('Intermediate Calculations'!R90&lt;$E$14,"Low",IF('Intermediate Calculations'!R90&lt;$F$14,"Medium",IF('Intermediate Calculations'!R90&lt;$G$14,"High","Very High")))),"")</f>
        <v/>
      </c>
      <c r="G101" s="27" t="str">
        <f>IFERROR(IF(VLOOKUP($B101,'1. LDC Asset Summary'!$B$11:$G$100,5,FALSE)=0,"None",IF('Intermediate Calculations'!S90&lt;$E$14,"Low",IF('Intermediate Calculations'!S90&lt;$F$14,"Medium",IF('Intermediate Calculations'!S90&lt;$G$14,"High","Very High")))),"")</f>
        <v/>
      </c>
      <c r="H101" s="27" t="str">
        <f>IFERROR(IF(VLOOKUP($B101,'1. LDC Asset Summary'!$B$11:$G$100,5,FALSE)=0,"None",IF('Intermediate Calculations'!T90&lt;$E$14,"Low",IF('Intermediate Calculations'!T90&lt;$F$14,"Medium",IF('Intermediate Calculations'!T90&lt;$G$14,"High","Very High")))),"")</f>
        <v/>
      </c>
      <c r="I101" s="27" t="str">
        <f>IFERROR(IF(VLOOKUP($B101,'1. LDC Asset Summary'!$B$11:$G$100,5,FALSE)=0,"None",IF('Intermediate Calculations'!U90&lt;$E$14,"Low",IF('Intermediate Calculations'!U90&lt;$F$14,"Medium",IF('Intermediate Calculations'!U90&lt;$G$14,"High","Very High")))),"")</f>
        <v/>
      </c>
      <c r="J101" s="27" t="str">
        <f>IFERROR(IF(VLOOKUP($B101,'1. LDC Asset Summary'!$B$11:$G$100,5,FALSE)=0,"None",IF('Intermediate Calculations'!V90&lt;$E$14,"Low",IF('Intermediate Calculations'!V90&lt;$F$14,"Medium",IF('Intermediate Calculations'!V90&lt;$G$14,"High","Very High")))),"")</f>
        <v/>
      </c>
    </row>
    <row r="102" spans="3:10" x14ac:dyDescent="0.2">
      <c r="C102" s="21" t="str">
        <f>IF(ISBLANK('Intermediate Calculations'!Z91),"",'Intermediate Calculations'!Z91)</f>
        <v/>
      </c>
      <c r="D102" s="21" t="str">
        <f>IF(ISBLANK('Intermediate Calculations'!AA91),"",'Intermediate Calculations'!AA91)</f>
        <v/>
      </c>
      <c r="E102" s="27" t="str">
        <f>IFERROR(IF(VLOOKUP($B102,'1. LDC Asset Summary'!$B$11:$G$100,5,FALSE)=0,"None",IF('Intermediate Calculations'!Q91&lt;$E$14,"Low",IF('Intermediate Calculations'!Q91&lt;$F$14,"Medium",IF('Intermediate Calculations'!Q91&lt;$G$14,"High","Very High")))),"")</f>
        <v/>
      </c>
      <c r="F102" s="27" t="str">
        <f>IFERROR(IF(VLOOKUP($B102,'1. LDC Asset Summary'!$B$11:$G$100,5,FALSE)=0,"None",IF('Intermediate Calculations'!R91&lt;$E$14,"Low",IF('Intermediate Calculations'!R91&lt;$F$14,"Medium",IF('Intermediate Calculations'!R91&lt;$G$14,"High","Very High")))),"")</f>
        <v/>
      </c>
      <c r="G102" s="27" t="str">
        <f>IFERROR(IF(VLOOKUP($B102,'1. LDC Asset Summary'!$B$11:$G$100,5,FALSE)=0,"None",IF('Intermediate Calculations'!S91&lt;$E$14,"Low",IF('Intermediate Calculations'!S91&lt;$F$14,"Medium",IF('Intermediate Calculations'!S91&lt;$G$14,"High","Very High")))),"")</f>
        <v/>
      </c>
      <c r="H102" s="27" t="str">
        <f>IFERROR(IF(VLOOKUP($B102,'1. LDC Asset Summary'!$B$11:$G$100,5,FALSE)=0,"None",IF('Intermediate Calculations'!T91&lt;$E$14,"Low",IF('Intermediate Calculations'!T91&lt;$F$14,"Medium",IF('Intermediate Calculations'!T91&lt;$G$14,"High","Very High")))),"")</f>
        <v/>
      </c>
      <c r="I102" s="27" t="str">
        <f>IFERROR(IF(VLOOKUP($B102,'1. LDC Asset Summary'!$B$11:$G$100,5,FALSE)=0,"None",IF('Intermediate Calculations'!U91&lt;$E$14,"Low",IF('Intermediate Calculations'!U91&lt;$F$14,"Medium",IF('Intermediate Calculations'!U91&lt;$G$14,"High","Very High")))),"")</f>
        <v/>
      </c>
      <c r="J102" s="27" t="str">
        <f>IFERROR(IF(VLOOKUP($B102,'1. LDC Asset Summary'!$B$11:$G$100,5,FALSE)=0,"None",IF('Intermediate Calculations'!V91&lt;$E$14,"Low",IF('Intermediate Calculations'!V91&lt;$F$14,"Medium",IF('Intermediate Calculations'!V91&lt;$G$14,"High","Very High")))),"")</f>
        <v/>
      </c>
    </row>
    <row r="103" spans="3:10" x14ac:dyDescent="0.2">
      <c r="C103" s="21" t="str">
        <f>IF(ISBLANK('Intermediate Calculations'!Z92),"",'Intermediate Calculations'!Z92)</f>
        <v/>
      </c>
      <c r="D103" s="21" t="str">
        <f>IF(ISBLANK('Intermediate Calculations'!AA92),"",'Intermediate Calculations'!AA92)</f>
        <v/>
      </c>
      <c r="E103" s="27" t="str">
        <f>IFERROR(IF(VLOOKUP($B103,'1. LDC Asset Summary'!$B$11:$G$100,5,FALSE)=0,"None",IF('Intermediate Calculations'!Q92&lt;$E$14,"Low",IF('Intermediate Calculations'!Q92&lt;$F$14,"Medium",IF('Intermediate Calculations'!Q92&lt;$G$14,"High","Very High")))),"")</f>
        <v/>
      </c>
      <c r="F103" s="27" t="str">
        <f>IFERROR(IF(VLOOKUP($B103,'1. LDC Asset Summary'!$B$11:$G$100,5,FALSE)=0,"None",IF('Intermediate Calculations'!R92&lt;$E$14,"Low",IF('Intermediate Calculations'!R92&lt;$F$14,"Medium",IF('Intermediate Calculations'!R92&lt;$G$14,"High","Very High")))),"")</f>
        <v/>
      </c>
      <c r="G103" s="27" t="str">
        <f>IFERROR(IF(VLOOKUP($B103,'1. LDC Asset Summary'!$B$11:$G$100,5,FALSE)=0,"None",IF('Intermediate Calculations'!S92&lt;$E$14,"Low",IF('Intermediate Calculations'!S92&lt;$F$14,"Medium",IF('Intermediate Calculations'!S92&lt;$G$14,"High","Very High")))),"")</f>
        <v/>
      </c>
      <c r="H103" s="27" t="str">
        <f>IFERROR(IF(VLOOKUP($B103,'1. LDC Asset Summary'!$B$11:$G$100,5,FALSE)=0,"None",IF('Intermediate Calculations'!T92&lt;$E$14,"Low",IF('Intermediate Calculations'!T92&lt;$F$14,"Medium",IF('Intermediate Calculations'!T92&lt;$G$14,"High","Very High")))),"")</f>
        <v/>
      </c>
      <c r="I103" s="27" t="str">
        <f>IFERROR(IF(VLOOKUP($B103,'1. LDC Asset Summary'!$B$11:$G$100,5,FALSE)=0,"None",IF('Intermediate Calculations'!U92&lt;$E$14,"Low",IF('Intermediate Calculations'!U92&lt;$F$14,"Medium",IF('Intermediate Calculations'!U92&lt;$G$14,"High","Very High")))),"")</f>
        <v/>
      </c>
      <c r="J103" s="27" t="str">
        <f>IFERROR(IF(VLOOKUP($B103,'1. LDC Asset Summary'!$B$11:$G$100,5,FALSE)=0,"None",IF('Intermediate Calculations'!V92&lt;$E$14,"Low",IF('Intermediate Calculations'!V92&lt;$F$14,"Medium",IF('Intermediate Calculations'!V92&lt;$G$14,"High","Very High")))),"")</f>
        <v/>
      </c>
    </row>
    <row r="104" spans="3:10" x14ac:dyDescent="0.2">
      <c r="C104" s="21" t="str">
        <f>IF(ISBLANK('Intermediate Calculations'!Z93),"",'Intermediate Calculations'!Z93)</f>
        <v/>
      </c>
      <c r="D104" s="21" t="str">
        <f>IF(ISBLANK('Intermediate Calculations'!AA93),"",'Intermediate Calculations'!AA93)</f>
        <v/>
      </c>
      <c r="E104" s="27" t="str">
        <f>IFERROR(IF(VLOOKUP($B104,'1. LDC Asset Summary'!$B$11:$G$100,5,FALSE)=0,"None",IF('Intermediate Calculations'!Q93&lt;$E$14,"Low",IF('Intermediate Calculations'!Q93&lt;$F$14,"Medium",IF('Intermediate Calculations'!Q93&lt;$G$14,"High","Very High")))),"")</f>
        <v/>
      </c>
      <c r="F104" s="27" t="str">
        <f>IFERROR(IF(VLOOKUP($B104,'1. LDC Asset Summary'!$B$11:$G$100,5,FALSE)=0,"None",IF('Intermediate Calculations'!R93&lt;$E$14,"Low",IF('Intermediate Calculations'!R93&lt;$F$14,"Medium",IF('Intermediate Calculations'!R93&lt;$G$14,"High","Very High")))),"")</f>
        <v/>
      </c>
      <c r="G104" s="27" t="str">
        <f>IFERROR(IF(VLOOKUP($B104,'1. LDC Asset Summary'!$B$11:$G$100,5,FALSE)=0,"None",IF('Intermediate Calculations'!S93&lt;$E$14,"Low",IF('Intermediate Calculations'!S93&lt;$F$14,"Medium",IF('Intermediate Calculations'!S93&lt;$G$14,"High","Very High")))),"")</f>
        <v/>
      </c>
      <c r="H104" s="27" t="str">
        <f>IFERROR(IF(VLOOKUP($B104,'1. LDC Asset Summary'!$B$11:$G$100,5,FALSE)=0,"None",IF('Intermediate Calculations'!T93&lt;$E$14,"Low",IF('Intermediate Calculations'!T93&lt;$F$14,"Medium",IF('Intermediate Calculations'!T93&lt;$G$14,"High","Very High")))),"")</f>
        <v/>
      </c>
      <c r="I104" s="27" t="str">
        <f>IFERROR(IF(VLOOKUP($B104,'1. LDC Asset Summary'!$B$11:$G$100,5,FALSE)=0,"None",IF('Intermediate Calculations'!U93&lt;$E$14,"Low",IF('Intermediate Calculations'!U93&lt;$F$14,"Medium",IF('Intermediate Calculations'!U93&lt;$G$14,"High","Very High")))),"")</f>
        <v/>
      </c>
      <c r="J104" s="27" t="str">
        <f>IFERROR(IF(VLOOKUP($B104,'1. LDC Asset Summary'!$B$11:$G$100,5,FALSE)=0,"None",IF('Intermediate Calculations'!V93&lt;$E$14,"Low",IF('Intermediate Calculations'!V93&lt;$F$14,"Medium",IF('Intermediate Calculations'!V93&lt;$G$14,"High","Very High")))),"")</f>
        <v/>
      </c>
    </row>
    <row r="105" spans="3:10" x14ac:dyDescent="0.2">
      <c r="C105" s="21" t="str">
        <f>IF(ISBLANK('Intermediate Calculations'!Z94),"",'Intermediate Calculations'!Z94)</f>
        <v/>
      </c>
      <c r="D105" s="21" t="str">
        <f>IF(ISBLANK('Intermediate Calculations'!AA94),"",'Intermediate Calculations'!AA94)</f>
        <v/>
      </c>
      <c r="E105" s="27" t="str">
        <f>IFERROR(IF(VLOOKUP($B105,'1. LDC Asset Summary'!$B$11:$G$100,5,FALSE)=0,"None",IF('Intermediate Calculations'!Q94&lt;$E$14,"Low",IF('Intermediate Calculations'!Q94&lt;$F$14,"Medium",IF('Intermediate Calculations'!Q94&lt;$G$14,"High","Very High")))),"")</f>
        <v/>
      </c>
      <c r="F105" s="27" t="str">
        <f>IFERROR(IF(VLOOKUP($B105,'1. LDC Asset Summary'!$B$11:$G$100,5,FALSE)=0,"None",IF('Intermediate Calculations'!R94&lt;$E$14,"Low",IF('Intermediate Calculations'!R94&lt;$F$14,"Medium",IF('Intermediate Calculations'!R94&lt;$G$14,"High","Very High")))),"")</f>
        <v/>
      </c>
      <c r="G105" s="27" t="str">
        <f>IFERROR(IF(VLOOKUP($B105,'1. LDC Asset Summary'!$B$11:$G$100,5,FALSE)=0,"None",IF('Intermediate Calculations'!S94&lt;$E$14,"Low",IF('Intermediate Calculations'!S94&lt;$F$14,"Medium",IF('Intermediate Calculations'!S94&lt;$G$14,"High","Very High")))),"")</f>
        <v/>
      </c>
      <c r="H105" s="27" t="str">
        <f>IFERROR(IF(VLOOKUP($B105,'1. LDC Asset Summary'!$B$11:$G$100,5,FALSE)=0,"None",IF('Intermediate Calculations'!T94&lt;$E$14,"Low",IF('Intermediate Calculations'!T94&lt;$F$14,"Medium",IF('Intermediate Calculations'!T94&lt;$G$14,"High","Very High")))),"")</f>
        <v/>
      </c>
      <c r="I105" s="27" t="str">
        <f>IFERROR(IF(VLOOKUP($B105,'1. LDC Asset Summary'!$B$11:$G$100,5,FALSE)=0,"None",IF('Intermediate Calculations'!U94&lt;$E$14,"Low",IF('Intermediate Calculations'!U94&lt;$F$14,"Medium",IF('Intermediate Calculations'!U94&lt;$G$14,"High","Very High")))),"")</f>
        <v/>
      </c>
      <c r="J105" s="27" t="str">
        <f>IFERROR(IF(VLOOKUP($B105,'1. LDC Asset Summary'!$B$11:$G$100,5,FALSE)=0,"None",IF('Intermediate Calculations'!V94&lt;$E$14,"Low",IF('Intermediate Calculations'!V94&lt;$F$14,"Medium",IF('Intermediate Calculations'!V94&lt;$G$14,"High","Very High")))),"")</f>
        <v/>
      </c>
    </row>
    <row r="106" spans="3:10" x14ac:dyDescent="0.2">
      <c r="C106" s="21" t="str">
        <f>IF(ISBLANK('Intermediate Calculations'!Z95),"",'Intermediate Calculations'!Z95)</f>
        <v/>
      </c>
      <c r="D106" s="21" t="str">
        <f>IF(ISBLANK('Intermediate Calculations'!AA95),"",'Intermediate Calculations'!AA95)</f>
        <v/>
      </c>
      <c r="E106" s="27" t="str">
        <f>IFERROR(IF(VLOOKUP($B106,'1. LDC Asset Summary'!$B$11:$G$100,5,FALSE)=0,"None",IF('Intermediate Calculations'!Q95&lt;$E$14,"Low",IF('Intermediate Calculations'!Q95&lt;$F$14,"Medium",IF('Intermediate Calculations'!Q95&lt;$G$14,"High","Very High")))),"")</f>
        <v/>
      </c>
      <c r="F106" s="27" t="str">
        <f>IFERROR(IF(VLOOKUP($B106,'1. LDC Asset Summary'!$B$11:$G$100,5,FALSE)=0,"None",IF('Intermediate Calculations'!R95&lt;$E$14,"Low",IF('Intermediate Calculations'!R95&lt;$F$14,"Medium",IF('Intermediate Calculations'!R95&lt;$G$14,"High","Very High")))),"")</f>
        <v/>
      </c>
      <c r="G106" s="27" t="str">
        <f>IFERROR(IF(VLOOKUP($B106,'1. LDC Asset Summary'!$B$11:$G$100,5,FALSE)=0,"None",IF('Intermediate Calculations'!S95&lt;$E$14,"Low",IF('Intermediate Calculations'!S95&lt;$F$14,"Medium",IF('Intermediate Calculations'!S95&lt;$G$14,"High","Very High")))),"")</f>
        <v/>
      </c>
      <c r="H106" s="27" t="str">
        <f>IFERROR(IF(VLOOKUP($B106,'1. LDC Asset Summary'!$B$11:$G$100,5,FALSE)=0,"None",IF('Intermediate Calculations'!T95&lt;$E$14,"Low",IF('Intermediate Calculations'!T95&lt;$F$14,"Medium",IF('Intermediate Calculations'!T95&lt;$G$14,"High","Very High")))),"")</f>
        <v/>
      </c>
      <c r="I106" s="27" t="str">
        <f>IFERROR(IF(VLOOKUP($B106,'1. LDC Asset Summary'!$B$11:$G$100,5,FALSE)=0,"None",IF('Intermediate Calculations'!U95&lt;$E$14,"Low",IF('Intermediate Calculations'!U95&lt;$F$14,"Medium",IF('Intermediate Calculations'!U95&lt;$G$14,"High","Very High")))),"")</f>
        <v/>
      </c>
      <c r="J106" s="27" t="str">
        <f>IFERROR(IF(VLOOKUP($B106,'1. LDC Asset Summary'!$B$11:$G$100,5,FALSE)=0,"None",IF('Intermediate Calculations'!V95&lt;$E$14,"Low",IF('Intermediate Calculations'!V95&lt;$F$14,"Medium",IF('Intermediate Calculations'!V95&lt;$G$14,"High","Very High")))),"")</f>
        <v/>
      </c>
    </row>
    <row r="107" spans="3:10" x14ac:dyDescent="0.2">
      <c r="C107" s="21" t="str">
        <f>IF(ISBLANK('Intermediate Calculations'!Z96),"",'Intermediate Calculations'!Z96)</f>
        <v/>
      </c>
      <c r="D107" s="21" t="str">
        <f>IF(ISBLANK('Intermediate Calculations'!AA96),"",'Intermediate Calculations'!AA96)</f>
        <v/>
      </c>
      <c r="E107" s="27" t="str">
        <f>IFERROR(IF(VLOOKUP($B107,'1. LDC Asset Summary'!$B$11:$G$100,5,FALSE)=0,"None",IF('Intermediate Calculations'!Q96&lt;$E$14,"Low",IF('Intermediate Calculations'!Q96&lt;$F$14,"Medium",IF('Intermediate Calculations'!Q96&lt;$G$14,"High","Very High")))),"")</f>
        <v/>
      </c>
      <c r="F107" s="27" t="str">
        <f>IFERROR(IF(VLOOKUP($B107,'1. LDC Asset Summary'!$B$11:$G$100,5,FALSE)=0,"None",IF('Intermediate Calculations'!R96&lt;$E$14,"Low",IF('Intermediate Calculations'!R96&lt;$F$14,"Medium",IF('Intermediate Calculations'!R96&lt;$G$14,"High","Very High")))),"")</f>
        <v/>
      </c>
      <c r="G107" s="27" t="str">
        <f>IFERROR(IF(VLOOKUP($B107,'1. LDC Asset Summary'!$B$11:$G$100,5,FALSE)=0,"None",IF('Intermediate Calculations'!S96&lt;$E$14,"Low",IF('Intermediate Calculations'!S96&lt;$F$14,"Medium",IF('Intermediate Calculations'!S96&lt;$G$14,"High","Very High")))),"")</f>
        <v/>
      </c>
      <c r="H107" s="27" t="str">
        <f>IFERROR(IF(VLOOKUP($B107,'1. LDC Asset Summary'!$B$11:$G$100,5,FALSE)=0,"None",IF('Intermediate Calculations'!T96&lt;$E$14,"Low",IF('Intermediate Calculations'!T96&lt;$F$14,"Medium",IF('Intermediate Calculations'!T96&lt;$G$14,"High","Very High")))),"")</f>
        <v/>
      </c>
      <c r="I107" s="27" t="str">
        <f>IFERROR(IF(VLOOKUP($B107,'1. LDC Asset Summary'!$B$11:$G$100,5,FALSE)=0,"None",IF('Intermediate Calculations'!U96&lt;$E$14,"Low",IF('Intermediate Calculations'!U96&lt;$F$14,"Medium",IF('Intermediate Calculations'!U96&lt;$G$14,"High","Very High")))),"")</f>
        <v/>
      </c>
      <c r="J107" s="27" t="str">
        <f>IFERROR(IF(VLOOKUP($B107,'1. LDC Asset Summary'!$B$11:$G$100,5,FALSE)=0,"None",IF('Intermediate Calculations'!V96&lt;$E$14,"Low",IF('Intermediate Calculations'!V96&lt;$F$14,"Medium",IF('Intermediate Calculations'!V96&lt;$G$14,"High","Very High")))),"")</f>
        <v/>
      </c>
    </row>
    <row r="108" spans="3:10" x14ac:dyDescent="0.2">
      <c r="C108" s="21" t="str">
        <f>IF(ISBLANK('Intermediate Calculations'!Z97),"",'Intermediate Calculations'!Z97)</f>
        <v/>
      </c>
      <c r="D108" s="21" t="str">
        <f>IF(ISBLANK('Intermediate Calculations'!AA97),"",'Intermediate Calculations'!AA97)</f>
        <v/>
      </c>
      <c r="E108" s="27" t="str">
        <f>IFERROR(IF(VLOOKUP($B108,'1. LDC Asset Summary'!$B$11:$G$100,5,FALSE)=0,"None",IF('Intermediate Calculations'!Q97&lt;$E$14,"Low",IF('Intermediate Calculations'!Q97&lt;$F$14,"Medium",IF('Intermediate Calculations'!Q97&lt;$G$14,"High","Very High")))),"")</f>
        <v/>
      </c>
      <c r="F108" s="27" t="str">
        <f>IFERROR(IF(VLOOKUP($B108,'1. LDC Asset Summary'!$B$11:$G$100,5,FALSE)=0,"None",IF('Intermediate Calculations'!R97&lt;$E$14,"Low",IF('Intermediate Calculations'!R97&lt;$F$14,"Medium",IF('Intermediate Calculations'!R97&lt;$G$14,"High","Very High")))),"")</f>
        <v/>
      </c>
      <c r="G108" s="27" t="str">
        <f>IFERROR(IF(VLOOKUP($B108,'1. LDC Asset Summary'!$B$11:$G$100,5,FALSE)=0,"None",IF('Intermediate Calculations'!S97&lt;$E$14,"Low",IF('Intermediate Calculations'!S97&lt;$F$14,"Medium",IF('Intermediate Calculations'!S97&lt;$G$14,"High","Very High")))),"")</f>
        <v/>
      </c>
      <c r="H108" s="27" t="str">
        <f>IFERROR(IF(VLOOKUP($B108,'1. LDC Asset Summary'!$B$11:$G$100,5,FALSE)=0,"None",IF('Intermediate Calculations'!T97&lt;$E$14,"Low",IF('Intermediate Calculations'!T97&lt;$F$14,"Medium",IF('Intermediate Calculations'!T97&lt;$G$14,"High","Very High")))),"")</f>
        <v/>
      </c>
      <c r="I108" s="27" t="str">
        <f>IFERROR(IF(VLOOKUP($B108,'1. LDC Asset Summary'!$B$11:$G$100,5,FALSE)=0,"None",IF('Intermediate Calculations'!U97&lt;$E$14,"Low",IF('Intermediate Calculations'!U97&lt;$F$14,"Medium",IF('Intermediate Calculations'!U97&lt;$G$14,"High","Very High")))),"")</f>
        <v/>
      </c>
      <c r="J108" s="27" t="str">
        <f>IFERROR(IF(VLOOKUP($B108,'1. LDC Asset Summary'!$B$11:$G$100,5,FALSE)=0,"None",IF('Intermediate Calculations'!V97&lt;$E$14,"Low",IF('Intermediate Calculations'!V97&lt;$F$14,"Medium",IF('Intermediate Calculations'!V97&lt;$G$14,"High","Very High")))),"")</f>
        <v/>
      </c>
    </row>
    <row r="109" spans="3:10" x14ac:dyDescent="0.2">
      <c r="C109" s="21" t="str">
        <f>IF(ISBLANK('Intermediate Calculations'!Z98),"",'Intermediate Calculations'!Z98)</f>
        <v/>
      </c>
      <c r="D109" s="21" t="str">
        <f>IF(ISBLANK('Intermediate Calculations'!AA98),"",'Intermediate Calculations'!AA98)</f>
        <v/>
      </c>
      <c r="E109" s="27" t="str">
        <f>IFERROR(IF(VLOOKUP($B109,'1. LDC Asset Summary'!$B$11:$G$100,5,FALSE)=0,"None",IF('Intermediate Calculations'!Q98&lt;$E$14,"Low",IF('Intermediate Calculations'!Q98&lt;$F$14,"Medium",IF('Intermediate Calculations'!Q98&lt;$G$14,"High","Very High")))),"")</f>
        <v/>
      </c>
      <c r="F109" s="27" t="str">
        <f>IFERROR(IF(VLOOKUP($B109,'1. LDC Asset Summary'!$B$11:$G$100,5,FALSE)=0,"None",IF('Intermediate Calculations'!R98&lt;$E$14,"Low",IF('Intermediate Calculations'!R98&lt;$F$14,"Medium",IF('Intermediate Calculations'!R98&lt;$G$14,"High","Very High")))),"")</f>
        <v/>
      </c>
      <c r="G109" s="27" t="str">
        <f>IFERROR(IF(VLOOKUP($B109,'1. LDC Asset Summary'!$B$11:$G$100,5,FALSE)=0,"None",IF('Intermediate Calculations'!S98&lt;$E$14,"Low",IF('Intermediate Calculations'!S98&lt;$F$14,"Medium",IF('Intermediate Calculations'!S98&lt;$G$14,"High","Very High")))),"")</f>
        <v/>
      </c>
      <c r="H109" s="27" t="str">
        <f>IFERROR(IF(VLOOKUP($B109,'1. LDC Asset Summary'!$B$11:$G$100,5,FALSE)=0,"None",IF('Intermediate Calculations'!T98&lt;$E$14,"Low",IF('Intermediate Calculations'!T98&lt;$F$14,"Medium",IF('Intermediate Calculations'!T98&lt;$G$14,"High","Very High")))),"")</f>
        <v/>
      </c>
      <c r="I109" s="27" t="str">
        <f>IFERROR(IF(VLOOKUP($B109,'1. LDC Asset Summary'!$B$11:$G$100,5,FALSE)=0,"None",IF('Intermediate Calculations'!U98&lt;$E$14,"Low",IF('Intermediate Calculations'!U98&lt;$F$14,"Medium",IF('Intermediate Calculations'!U98&lt;$G$14,"High","Very High")))),"")</f>
        <v/>
      </c>
      <c r="J109" s="27" t="str">
        <f>IFERROR(IF(VLOOKUP($B109,'1. LDC Asset Summary'!$B$11:$G$100,5,FALSE)=0,"None",IF('Intermediate Calculations'!V98&lt;$E$14,"Low",IF('Intermediate Calculations'!V98&lt;$F$14,"Medium",IF('Intermediate Calculations'!V98&lt;$G$14,"High","Very High")))),"")</f>
        <v/>
      </c>
    </row>
    <row r="110" spans="3:10" x14ac:dyDescent="0.2">
      <c r="C110" s="21" t="str">
        <f>IF(ISBLANK('Intermediate Calculations'!Z99),"",'Intermediate Calculations'!Z99)</f>
        <v/>
      </c>
      <c r="D110" s="21" t="str">
        <f>IF(ISBLANK('Intermediate Calculations'!AA99),"",'Intermediate Calculations'!AA99)</f>
        <v/>
      </c>
      <c r="E110" s="27" t="str">
        <f>IFERROR(IF(VLOOKUP($B110,'1. LDC Asset Summary'!$B$11:$G$100,5,FALSE)=0,"None",IF('Intermediate Calculations'!Q99&lt;$E$14,"Low",IF('Intermediate Calculations'!Q99&lt;$F$14,"Medium",IF('Intermediate Calculations'!Q99&lt;$G$14,"High","Very High")))),"")</f>
        <v/>
      </c>
      <c r="F110" s="27" t="str">
        <f>IFERROR(IF(VLOOKUP($B110,'1. LDC Asset Summary'!$B$11:$G$100,5,FALSE)=0,"None",IF('Intermediate Calculations'!R99&lt;$E$14,"Low",IF('Intermediate Calculations'!R99&lt;$F$14,"Medium",IF('Intermediate Calculations'!R99&lt;$G$14,"High","Very High")))),"")</f>
        <v/>
      </c>
      <c r="G110" s="27" t="str">
        <f>IFERROR(IF(VLOOKUP($B110,'1. LDC Asset Summary'!$B$11:$G$100,5,FALSE)=0,"None",IF('Intermediate Calculations'!S99&lt;$E$14,"Low",IF('Intermediate Calculations'!S99&lt;$F$14,"Medium",IF('Intermediate Calculations'!S99&lt;$G$14,"High","Very High")))),"")</f>
        <v/>
      </c>
      <c r="H110" s="27" t="str">
        <f>IFERROR(IF(VLOOKUP($B110,'1. LDC Asset Summary'!$B$11:$G$100,5,FALSE)=0,"None",IF('Intermediate Calculations'!T99&lt;$E$14,"Low",IF('Intermediate Calculations'!T99&lt;$F$14,"Medium",IF('Intermediate Calculations'!T99&lt;$G$14,"High","Very High")))),"")</f>
        <v/>
      </c>
      <c r="I110" s="27" t="str">
        <f>IFERROR(IF(VLOOKUP($B110,'1. LDC Asset Summary'!$B$11:$G$100,5,FALSE)=0,"None",IF('Intermediate Calculations'!U99&lt;$E$14,"Low",IF('Intermediate Calculations'!U99&lt;$F$14,"Medium",IF('Intermediate Calculations'!U99&lt;$G$14,"High","Very High")))),"")</f>
        <v/>
      </c>
      <c r="J110" s="27" t="str">
        <f>IFERROR(IF(VLOOKUP($B110,'1. LDC Asset Summary'!$B$11:$G$100,5,FALSE)=0,"None",IF('Intermediate Calculations'!V99&lt;$E$14,"Low",IF('Intermediate Calculations'!V99&lt;$F$14,"Medium",IF('Intermediate Calculations'!V99&lt;$G$14,"High","Very High")))),"")</f>
        <v/>
      </c>
    </row>
  </sheetData>
  <mergeCells count="3">
    <mergeCell ref="E16:J16"/>
    <mergeCell ref="C11:D11"/>
    <mergeCell ref="C14:D14"/>
  </mergeCells>
  <conditionalFormatting sqref="E18:J110">
    <cfRule type="cellIs" dxfId="3" priority="1" operator="equal">
      <formula>"Very High"</formula>
    </cfRule>
    <cfRule type="cellIs" dxfId="2" priority="2" operator="equal">
      <formula>"High"</formula>
    </cfRule>
    <cfRule type="cellIs" dxfId="1" priority="3" operator="equal">
      <formula>"Medium"</formula>
    </cfRule>
    <cfRule type="cellIs" dxfId="0" priority="4" operator="equal">
      <formula>"Low"</formula>
    </cfRule>
  </conditionalFormatting>
  <dataValidations count="1">
    <dataValidation type="list" allowBlank="1" showInputMessage="1" showErrorMessage="1" sqref="E14:G14" xr:uid="{D3CDA16C-CE56-4DDF-970C-AEA1D6F9A2A9}">
      <formula1>$L$13:$L$17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D4F81332-9162-480F-9702-C9C411B285F1}">
          <x14:formula1>
            <xm:f>'Intermediate Calculations'!$AE$7:$AE$99</xm:f>
          </x14:formula1>
          <xm:sqref>E11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AFE3A-2111-4CC3-9CB7-3E2F29AB6BED}">
  <sheetPr>
    <tabColor rgb="FFFF0000"/>
  </sheetPr>
  <dimension ref="A1:AE99"/>
  <sheetViews>
    <sheetView workbookViewId="0">
      <selection activeCell="B4" sqref="B4"/>
    </sheetView>
  </sheetViews>
  <sheetFormatPr defaultRowHeight="10.199999999999999" x14ac:dyDescent="0.2"/>
  <cols>
    <col min="3" max="3" width="19.85546875" customWidth="1"/>
    <col min="4" max="4" width="19.42578125" customWidth="1"/>
    <col min="5" max="7" width="13.140625" customWidth="1"/>
    <col min="8" max="8" width="11.140625" bestFit="1" customWidth="1"/>
    <col min="15" max="15" width="18.28515625" bestFit="1" customWidth="1"/>
    <col min="25" max="25" width="27.42578125" bestFit="1" customWidth="1"/>
    <col min="26" max="26" width="18.28515625" bestFit="1" customWidth="1"/>
    <col min="27" max="27" width="12.7109375" bestFit="1" customWidth="1"/>
    <col min="30" max="30" width="14" bestFit="1" customWidth="1"/>
    <col min="31" max="31" width="15.42578125" bestFit="1" customWidth="1"/>
  </cols>
  <sheetData>
    <row r="1" spans="1:31" x14ac:dyDescent="0.2">
      <c r="B1" s="10" t="s">
        <v>37</v>
      </c>
    </row>
    <row r="2" spans="1:31" ht="17.399999999999999" thickBot="1" x14ac:dyDescent="0.35">
      <c r="C2" s="1"/>
      <c r="D2" s="56" t="s">
        <v>87</v>
      </c>
      <c r="E2" s="1"/>
      <c r="F2" s="1"/>
      <c r="G2" s="1"/>
      <c r="H2" s="1"/>
      <c r="I2" s="1"/>
      <c r="J2" s="1"/>
      <c r="K2" s="1"/>
      <c r="L2" s="1"/>
      <c r="M2" s="1"/>
      <c r="N2" s="1"/>
      <c r="O2" s="1"/>
      <c r="P2" s="1"/>
      <c r="Q2" s="1"/>
      <c r="R2" s="1"/>
      <c r="S2" s="1"/>
      <c r="T2" s="1"/>
      <c r="U2" s="1"/>
    </row>
    <row r="3" spans="1:31" ht="10.8" thickTop="1" x14ac:dyDescent="0.2">
      <c r="C3" s="4" t="s">
        <v>89</v>
      </c>
      <c r="D3" s="5"/>
      <c r="E3" s="5"/>
      <c r="F3" s="5"/>
      <c r="G3" s="5"/>
      <c r="H3" s="5"/>
      <c r="I3" s="5"/>
      <c r="J3" s="5"/>
      <c r="K3" s="5"/>
      <c r="L3" s="5"/>
      <c r="M3" s="5"/>
    </row>
    <row r="4" spans="1:31" x14ac:dyDescent="0.2">
      <c r="C4" s="4"/>
      <c r="D4" s="5"/>
      <c r="E4" s="5"/>
      <c r="F4" s="5"/>
      <c r="G4" s="5"/>
      <c r="H4" s="5"/>
      <c r="I4" s="5"/>
      <c r="J4" s="5"/>
      <c r="K4" s="5"/>
      <c r="L4" s="5"/>
      <c r="M4" s="5"/>
    </row>
    <row r="5" spans="1:31" ht="12" customHeight="1" thickBot="1" x14ac:dyDescent="0.25">
      <c r="G5" s="63" t="s">
        <v>66</v>
      </c>
      <c r="H5" s="63"/>
      <c r="I5" s="63"/>
      <c r="J5" s="63"/>
      <c r="K5" s="63"/>
      <c r="L5" s="63"/>
      <c r="Q5" s="63" t="s">
        <v>82</v>
      </c>
      <c r="R5" s="63"/>
      <c r="S5" s="63"/>
      <c r="T5" s="63"/>
      <c r="U5" s="63"/>
      <c r="V5" s="63"/>
    </row>
    <row r="6" spans="1:31" ht="23.25" customHeight="1" thickBot="1" x14ac:dyDescent="0.25">
      <c r="C6" s="20" t="s">
        <v>41</v>
      </c>
      <c r="D6" s="20" t="s">
        <v>42</v>
      </c>
      <c r="E6" s="20" t="s">
        <v>58</v>
      </c>
      <c r="F6" s="20" t="s">
        <v>59</v>
      </c>
      <c r="G6" s="3">
        <v>2025</v>
      </c>
      <c r="H6" s="3">
        <v>2030</v>
      </c>
      <c r="I6" s="3">
        <v>2035</v>
      </c>
      <c r="J6" s="3">
        <v>2040</v>
      </c>
      <c r="K6" s="3">
        <v>2045</v>
      </c>
      <c r="L6" s="3">
        <v>2050</v>
      </c>
      <c r="O6" s="20" t="s">
        <v>41</v>
      </c>
      <c r="P6" s="20" t="s">
        <v>42</v>
      </c>
      <c r="Q6" s="3">
        <v>2025</v>
      </c>
      <c r="R6" s="3">
        <v>2030</v>
      </c>
      <c r="S6" s="3">
        <v>2035</v>
      </c>
      <c r="T6" s="3">
        <v>2040</v>
      </c>
      <c r="U6" s="3">
        <v>2045</v>
      </c>
      <c r="V6" s="3">
        <v>2050</v>
      </c>
      <c r="X6" t="s">
        <v>83</v>
      </c>
      <c r="Y6" t="s">
        <v>84</v>
      </c>
      <c r="Z6" t="s">
        <v>85</v>
      </c>
      <c r="AA6" t="s">
        <v>86</v>
      </c>
      <c r="AD6" t="s">
        <v>88</v>
      </c>
      <c r="AE6" t="s">
        <v>84</v>
      </c>
    </row>
    <row r="7" spans="1:31" x14ac:dyDescent="0.2">
      <c r="A7" s="22" t="str">
        <f>'4. VA Heatmap'!$E$11&amp;C7&amp;D7</f>
        <v>County 1PoleClass 5</v>
      </c>
      <c r="B7" s="22" t="str">
        <f>'4. VA Heatmap'!$E$11&amp;E7&amp;F7</f>
        <v>County 1Wind60</v>
      </c>
      <c r="C7" s="21" t="str">
        <f>'2. Asset Class Failure Thresh'!B10</f>
        <v>Pole</v>
      </c>
      <c r="D7" s="21" t="str">
        <f>'2. Asset Class Failure Thresh'!C10</f>
        <v>Class 5</v>
      </c>
      <c r="E7" s="21" t="str">
        <f>'2. Asset Class Failure Thresh'!D10</f>
        <v>Wind</v>
      </c>
      <c r="F7" s="21">
        <f>'2. Asset Class Failure Thresh'!E10</f>
        <v>60</v>
      </c>
      <c r="G7" s="23">
        <f>IFERROR(INDEX('3. Climate Peril Probability'!$B$10:$L$100,MATCH($B7,'3. Climate Peril Probability'!$B$10:$B$100,0),MATCH(G$6,'3. Climate Peril Probability'!$B$11:$L$11,0)),0)</f>
        <v>0.08</v>
      </c>
      <c r="H7" s="23">
        <f>IFERROR(INDEX('3. Climate Peril Probability'!$B$10:$L$100,MATCH($B7,'3. Climate Peril Probability'!$B$10:$B$100,0),MATCH(H$6,'3. Climate Peril Probability'!$B$11:$L$11,0)),0)</f>
        <v>9.1999999999999998E-2</v>
      </c>
      <c r="I7" s="23">
        <f>IFERROR(INDEX('3. Climate Peril Probability'!$B$10:$L$100,MATCH($B7,'3. Climate Peril Probability'!$B$10:$B$100,0),MATCH(I$6,'3. Climate Peril Probability'!$B$11:$L$11,0)),0)</f>
        <v>0.10579999999999999</v>
      </c>
      <c r="J7" s="23">
        <f>IFERROR(INDEX('3. Climate Peril Probability'!$B$10:$L$100,MATCH($B7,'3. Climate Peril Probability'!$B$10:$B$100,0),MATCH(J$6,'3. Climate Peril Probability'!$B$11:$L$11,0)),0)</f>
        <v>0.12166999999999999</v>
      </c>
      <c r="K7" s="23">
        <f>IFERROR(INDEX('3. Climate Peril Probability'!$B$10:$L$100,MATCH($B7,'3. Climate Peril Probability'!$B$10:$B$100,0),MATCH(K$6,'3. Climate Peril Probability'!$B$11:$L$11,0)),0)</f>
        <v>0.13992049999999998</v>
      </c>
      <c r="L7" s="23">
        <f>IFERROR(INDEX('3. Climate Peril Probability'!$B$10:$L$100,MATCH($B7,'3. Climate Peril Probability'!$B$10:$B$100,0),MATCH(L$6,'3. Climate Peril Probability'!$B$11:$L$11,0)),0)</f>
        <v>0.16090857499999997</v>
      </c>
      <c r="N7" s="22" t="str">
        <f>'4. VA Heatmap'!$E$11&amp;O7&amp;P7</f>
        <v>County 1PoleClass 5</v>
      </c>
      <c r="O7" s="21" t="str">
        <f>'4. VA Heatmap'!C18</f>
        <v>Pole</v>
      </c>
      <c r="P7" s="21" t="str">
        <f>'4. VA Heatmap'!D18</f>
        <v>Class 5</v>
      </c>
      <c r="Q7" s="25">
        <f t="shared" ref="Q7:Q38" si="0">SUMIF($A:$A,$N7,G:G)</f>
        <v>0.08</v>
      </c>
      <c r="R7" s="25">
        <f t="shared" ref="R7:R38" si="1">SUMIF($A:$A,$N7,H:H)</f>
        <v>9.1999999999999998E-2</v>
      </c>
      <c r="S7" s="25">
        <f t="shared" ref="S7:S38" si="2">SUMIF($A:$A,$N7,I:I)</f>
        <v>0.10579999999999999</v>
      </c>
      <c r="T7" s="25">
        <f t="shared" ref="T7:T38" si="3">SUMIF($A:$A,$N7,J:J)</f>
        <v>0.12166999999999999</v>
      </c>
      <c r="U7" s="25">
        <f t="shared" ref="U7:U38" si="4">SUMIF($A:$A,$N7,K:K)</f>
        <v>0.13992049999999998</v>
      </c>
      <c r="V7" s="25">
        <f t="shared" ref="V7:V38" si="5">SUMIF($A:$A,$N7,L:L)</f>
        <v>0.16090857499999997</v>
      </c>
      <c r="X7" s="22" t="str">
        <f>IF(ISBLANK('2. Asset Class Failure Thresh'!B10&amp;"-"&amp;'2. Asset Class Failure Thresh'!C10),"",'2. Asset Class Failure Thresh'!B10&amp;"-"&amp;'2. Asset Class Failure Thresh'!C10)</f>
        <v>Pole-Class 5</v>
      </c>
      <c r="Y7" s="51" t="str" cm="1">
        <f t="array" ref="Y7:Y13">_xlfn.UNIQUE($X$7:$X$99)</f>
        <v>Pole-Class 5</v>
      </c>
      <c r="Z7" s="55" t="str">
        <f>IFERROR(LEFT(Y7, SEARCH("-",Y7)-1),"")</f>
        <v>Pole</v>
      </c>
      <c r="AA7" s="55" t="str">
        <f>IFERROR(RIGHT(Y7, LEN(Y7)-SEARCH("-",Y7)),"")</f>
        <v>Class 5</v>
      </c>
      <c r="AD7" s="22" t="str">
        <f>IF(ISBLANK('1. LDC Asset Summary'!C12),"",'1. LDC Asset Summary'!C12)</f>
        <v>County 1</v>
      </c>
      <c r="AE7" s="51" t="str" cm="1">
        <f t="array" ref="AE7:AE9">_xlfn.UNIQUE($AD$7:$AD$99)</f>
        <v>County 1</v>
      </c>
    </row>
    <row r="8" spans="1:31" x14ac:dyDescent="0.2">
      <c r="A8" s="22" t="str">
        <f>'4. VA Heatmap'!$E$11&amp;C8&amp;D8</f>
        <v>County 1PoleClass 4</v>
      </c>
      <c r="B8" s="22" t="str">
        <f>'4. VA Heatmap'!$E$11&amp;E8&amp;F8</f>
        <v>County 1Wind70</v>
      </c>
      <c r="C8" s="21" t="str">
        <f>'2. Asset Class Failure Thresh'!B11</f>
        <v>Pole</v>
      </c>
      <c r="D8" s="21" t="str">
        <f>'2. Asset Class Failure Thresh'!C11</f>
        <v>Class 4</v>
      </c>
      <c r="E8" s="21" t="str">
        <f>'2. Asset Class Failure Thresh'!D11</f>
        <v>Wind</v>
      </c>
      <c r="F8" s="21">
        <f>'2. Asset Class Failure Thresh'!E11</f>
        <v>70</v>
      </c>
      <c r="G8" s="23">
        <f>IFERROR(INDEX('3. Climate Peril Probability'!$B$10:$L$100,MATCH($B8,'3. Climate Peril Probability'!$B$10:$B$100,0),MATCH(G$6,'3. Climate Peril Probability'!$B$11:$L$11,0)),0)</f>
        <v>0.03</v>
      </c>
      <c r="H8" s="23">
        <f>IFERROR(INDEX('3. Climate Peril Probability'!$B$10:$L$100,MATCH($B8,'3. Climate Peril Probability'!$B$10:$B$100,0),MATCH(H$6,'3. Climate Peril Probability'!$B$11:$L$11,0)),0)</f>
        <v>3.4499999999999996E-2</v>
      </c>
      <c r="I8" s="23">
        <f>IFERROR(INDEX('3. Climate Peril Probability'!$B$10:$L$100,MATCH($B8,'3. Climate Peril Probability'!$B$10:$B$100,0),MATCH(I$6,'3. Climate Peril Probability'!$B$11:$L$11,0)),0)</f>
        <v>3.9674999999999995E-2</v>
      </c>
      <c r="J8" s="23">
        <f>IFERROR(INDEX('3. Climate Peril Probability'!$B$10:$L$100,MATCH($B8,'3. Climate Peril Probability'!$B$10:$B$100,0),MATCH(J$6,'3. Climate Peril Probability'!$B$11:$L$11,0)),0)</f>
        <v>4.5626249999999993E-2</v>
      </c>
      <c r="K8" s="23">
        <f>IFERROR(INDEX('3. Climate Peril Probability'!$B$10:$L$100,MATCH($B8,'3. Climate Peril Probability'!$B$10:$B$100,0),MATCH(K$6,'3. Climate Peril Probability'!$B$11:$L$11,0)),0)</f>
        <v>5.2470187499999987E-2</v>
      </c>
      <c r="L8" s="23">
        <f>IFERROR(INDEX('3. Climate Peril Probability'!$B$10:$L$100,MATCH($B8,'3. Climate Peril Probability'!$B$10:$B$100,0),MATCH(L$6,'3. Climate Peril Probability'!$B$11:$L$11,0)),0)</f>
        <v>6.0340715624999978E-2</v>
      </c>
      <c r="N8" s="22" t="str">
        <f>'4. VA Heatmap'!$E$11&amp;O8&amp;P8</f>
        <v>County 1PoleClass 4</v>
      </c>
      <c r="O8" s="21" t="str">
        <f>'4. VA Heatmap'!C19</f>
        <v>Pole</v>
      </c>
      <c r="P8" s="21" t="str">
        <f>'4. VA Heatmap'!D19</f>
        <v>Class 4</v>
      </c>
      <c r="Q8" s="25">
        <f t="shared" si="0"/>
        <v>0.03</v>
      </c>
      <c r="R8" s="25">
        <f t="shared" si="1"/>
        <v>3.4499999999999996E-2</v>
      </c>
      <c r="S8" s="25">
        <f t="shared" si="2"/>
        <v>3.9674999999999995E-2</v>
      </c>
      <c r="T8" s="25">
        <f t="shared" si="3"/>
        <v>4.5626249999999993E-2</v>
      </c>
      <c r="U8" s="25">
        <f t="shared" si="4"/>
        <v>5.2470187499999987E-2</v>
      </c>
      <c r="V8" s="25">
        <f t="shared" si="5"/>
        <v>6.0340715624999978E-2</v>
      </c>
      <c r="X8" s="22" t="str">
        <f>IF(ISBLANK('2. Asset Class Failure Thresh'!B11&amp;"-"&amp;'2. Asset Class Failure Thresh'!C11),"",'2. Asset Class Failure Thresh'!B11&amp;"-"&amp;'2. Asset Class Failure Thresh'!C11)</f>
        <v>Pole-Class 4</v>
      </c>
      <c r="Y8" s="51" t="str">
        <v>Pole-Class 4</v>
      </c>
      <c r="Z8" s="55" t="str">
        <f t="shared" ref="Z8:Z27" si="6">IFERROR(LEFT(Y8, SEARCH("-",Y8)-1),"")</f>
        <v>Pole</v>
      </c>
      <c r="AA8" s="55" t="str">
        <f t="shared" ref="AA8:AA27" si="7">IFERROR(RIGHT(Y8, LEN(Y8)-SEARCH("-",Y8)),"")</f>
        <v>Class 4</v>
      </c>
      <c r="AD8" s="22" t="str">
        <f>IF(ISBLANK('1. LDC Asset Summary'!C13),"",'1. LDC Asset Summary'!C13)</f>
        <v>County 1</v>
      </c>
      <c r="AE8" s="51" t="str">
        <v>County 2</v>
      </c>
    </row>
    <row r="9" spans="1:31" x14ac:dyDescent="0.2">
      <c r="A9" s="22" t="str">
        <f>'4. VA Heatmap'!$E$11&amp;C9&amp;D9</f>
        <v>County 1PoleClass 3</v>
      </c>
      <c r="B9" s="22" t="str">
        <f>'4. VA Heatmap'!$E$11&amp;E9&amp;F9</f>
        <v>County 1Wind80</v>
      </c>
      <c r="C9" s="21" t="str">
        <f>'2. Asset Class Failure Thresh'!B12</f>
        <v>Pole</v>
      </c>
      <c r="D9" s="21" t="str">
        <f>'2. Asset Class Failure Thresh'!C12</f>
        <v>Class 3</v>
      </c>
      <c r="E9" s="21" t="str">
        <f>'2. Asset Class Failure Thresh'!D12</f>
        <v>Wind</v>
      </c>
      <c r="F9" s="21">
        <f>'2. Asset Class Failure Thresh'!E12</f>
        <v>80</v>
      </c>
      <c r="G9" s="23">
        <f>IFERROR(INDEX('3. Climate Peril Probability'!$B$10:$L$100,MATCH($B9,'3. Climate Peril Probability'!$B$10:$B$100,0),MATCH(G$6,'3. Climate Peril Probability'!$B$11:$L$11,0)),0)</f>
        <v>8.0000000000000002E-3</v>
      </c>
      <c r="H9" s="23">
        <f>IFERROR(INDEX('3. Climate Peril Probability'!$B$10:$L$100,MATCH($B9,'3. Climate Peril Probability'!$B$10:$B$100,0),MATCH(H$6,'3. Climate Peril Probability'!$B$11:$L$11,0)),0)</f>
        <v>9.1999999999999998E-3</v>
      </c>
      <c r="I9" s="23">
        <f>IFERROR(INDEX('3. Climate Peril Probability'!$B$10:$L$100,MATCH($B9,'3. Climate Peril Probability'!$B$10:$B$100,0),MATCH(I$6,'3. Climate Peril Probability'!$B$11:$L$11,0)),0)</f>
        <v>1.0579999999999999E-2</v>
      </c>
      <c r="J9" s="23">
        <f>IFERROR(INDEX('3. Climate Peril Probability'!$B$10:$L$100,MATCH($B9,'3. Climate Peril Probability'!$B$10:$B$100,0),MATCH(J$6,'3. Climate Peril Probability'!$B$11:$L$11,0)),0)</f>
        <v>1.2166999999999997E-2</v>
      </c>
      <c r="K9" s="23">
        <f>IFERROR(INDEX('3. Climate Peril Probability'!$B$10:$L$100,MATCH($B9,'3. Climate Peril Probability'!$B$10:$B$100,0),MATCH(K$6,'3. Climate Peril Probability'!$B$11:$L$11,0)),0)</f>
        <v>1.3992049999999995E-2</v>
      </c>
      <c r="L9" s="23">
        <f>IFERROR(INDEX('3. Climate Peril Probability'!$B$10:$L$100,MATCH($B9,'3. Climate Peril Probability'!$B$10:$B$100,0),MATCH(L$6,'3. Climate Peril Probability'!$B$11:$L$11,0)),0)</f>
        <v>1.6090857499999993E-2</v>
      </c>
      <c r="N9" s="22" t="str">
        <f>'4. VA Heatmap'!$E$11&amp;O9&amp;P9</f>
        <v>County 1PoleClass 3</v>
      </c>
      <c r="O9" s="21" t="str">
        <f>'4. VA Heatmap'!C20</f>
        <v>Pole</v>
      </c>
      <c r="P9" s="21" t="str">
        <f>'4. VA Heatmap'!D20</f>
        <v>Class 3</v>
      </c>
      <c r="Q9" s="25">
        <f t="shared" si="0"/>
        <v>8.0000000000000002E-3</v>
      </c>
      <c r="R9" s="25">
        <f t="shared" si="1"/>
        <v>9.1999999999999998E-3</v>
      </c>
      <c r="S9" s="25">
        <f t="shared" si="2"/>
        <v>1.0579999999999999E-2</v>
      </c>
      <c r="T9" s="25">
        <f t="shared" si="3"/>
        <v>1.2166999999999997E-2</v>
      </c>
      <c r="U9" s="25">
        <f t="shared" si="4"/>
        <v>1.3992049999999995E-2</v>
      </c>
      <c r="V9" s="25">
        <f t="shared" si="5"/>
        <v>1.6090857499999993E-2</v>
      </c>
      <c r="X9" s="22" t="str">
        <f>IF(ISBLANK('2. Asset Class Failure Thresh'!B12&amp;"-"&amp;'2. Asset Class Failure Thresh'!C12),"",'2. Asset Class Failure Thresh'!B12&amp;"-"&amp;'2. Asset Class Failure Thresh'!C12)</f>
        <v>Pole-Class 3</v>
      </c>
      <c r="Y9" s="51" t="str">
        <v>Pole-Class 3</v>
      </c>
      <c r="Z9" s="55" t="str">
        <f t="shared" si="6"/>
        <v>Pole</v>
      </c>
      <c r="AA9" s="55" t="str">
        <f t="shared" si="7"/>
        <v>Class 3</v>
      </c>
      <c r="AD9" s="22" t="str">
        <f>IF(ISBLANK('1. LDC Asset Summary'!C14),"",'1. LDC Asset Summary'!C14)</f>
        <v>County 1</v>
      </c>
      <c r="AE9" s="51" t="str">
        <v/>
      </c>
    </row>
    <row r="10" spans="1:31" x14ac:dyDescent="0.2">
      <c r="A10" s="22" t="str">
        <f>'4. VA Heatmap'!$E$11&amp;C10&amp;D10</f>
        <v>County 1PoleClass 2</v>
      </c>
      <c r="B10" s="22" t="str">
        <f>'4. VA Heatmap'!$E$11&amp;E10&amp;F10</f>
        <v>County 1Wind90</v>
      </c>
      <c r="C10" s="21" t="str">
        <f>'2. Asset Class Failure Thresh'!B13</f>
        <v>Pole</v>
      </c>
      <c r="D10" s="21" t="str">
        <f>'2. Asset Class Failure Thresh'!C13</f>
        <v>Class 2</v>
      </c>
      <c r="E10" s="21" t="str">
        <f>'2. Asset Class Failure Thresh'!D13</f>
        <v>Wind</v>
      </c>
      <c r="F10" s="21">
        <f>'2. Asset Class Failure Thresh'!E13</f>
        <v>90</v>
      </c>
      <c r="G10" s="23">
        <f>IFERROR(INDEX('3. Climate Peril Probability'!$B$10:$L$100,MATCH($B10,'3. Climate Peril Probability'!$B$10:$B$100,0),MATCH(G$6,'3. Climate Peril Probability'!$B$11:$L$11,0)),0)</f>
        <v>3.0000000000000001E-3</v>
      </c>
      <c r="H10" s="23">
        <f>IFERROR(INDEX('3. Climate Peril Probability'!$B$10:$L$100,MATCH($B10,'3. Climate Peril Probability'!$B$10:$B$100,0),MATCH(H$6,'3. Climate Peril Probability'!$B$11:$L$11,0)),0)</f>
        <v>3.4499999999999999E-3</v>
      </c>
      <c r="I10" s="23">
        <f>IFERROR(INDEX('3. Climate Peril Probability'!$B$10:$L$100,MATCH($B10,'3. Climate Peril Probability'!$B$10:$B$100,0),MATCH(I$6,'3. Climate Peril Probability'!$B$11:$L$11,0)),0)</f>
        <v>3.9674999999999997E-3</v>
      </c>
      <c r="J10" s="23">
        <f>IFERROR(INDEX('3. Climate Peril Probability'!$B$10:$L$100,MATCH($B10,'3. Climate Peril Probability'!$B$10:$B$100,0),MATCH(J$6,'3. Climate Peril Probability'!$B$11:$L$11,0)),0)</f>
        <v>4.562624999999999E-3</v>
      </c>
      <c r="K10" s="23">
        <f>IFERROR(INDEX('3. Climate Peril Probability'!$B$10:$L$100,MATCH($B10,'3. Climate Peril Probability'!$B$10:$B$100,0),MATCH(K$6,'3. Climate Peril Probability'!$B$11:$L$11,0)),0)</f>
        <v>5.2470187499999987E-3</v>
      </c>
      <c r="L10" s="23">
        <f>IFERROR(INDEX('3. Climate Peril Probability'!$B$10:$L$100,MATCH($B10,'3. Climate Peril Probability'!$B$10:$B$100,0),MATCH(L$6,'3. Climate Peril Probability'!$B$11:$L$11,0)),0)</f>
        <v>6.0340715624999982E-3</v>
      </c>
      <c r="N10" s="22" t="str">
        <f>'4. VA Heatmap'!$E$11&amp;O10&amp;P10</f>
        <v>County 1PoleClass 2</v>
      </c>
      <c r="O10" s="21" t="str">
        <f>'4. VA Heatmap'!C21</f>
        <v>Pole</v>
      </c>
      <c r="P10" s="21" t="str">
        <f>'4. VA Heatmap'!D21</f>
        <v>Class 2</v>
      </c>
      <c r="Q10" s="25">
        <f t="shared" si="0"/>
        <v>3.0000000000000001E-3</v>
      </c>
      <c r="R10" s="25">
        <f t="shared" si="1"/>
        <v>3.4499999999999999E-3</v>
      </c>
      <c r="S10" s="25">
        <f t="shared" si="2"/>
        <v>3.9674999999999997E-3</v>
      </c>
      <c r="T10" s="25">
        <f t="shared" si="3"/>
        <v>4.562624999999999E-3</v>
      </c>
      <c r="U10" s="25">
        <f t="shared" si="4"/>
        <v>5.2470187499999987E-3</v>
      </c>
      <c r="V10" s="25">
        <f t="shared" si="5"/>
        <v>6.0340715624999982E-3</v>
      </c>
      <c r="X10" s="22" t="str">
        <f>IF(ISBLANK('2. Asset Class Failure Thresh'!B13&amp;"-"&amp;'2. Asset Class Failure Thresh'!C13),"",'2. Asset Class Failure Thresh'!B13&amp;"-"&amp;'2. Asset Class Failure Thresh'!C13)</f>
        <v>Pole-Class 2</v>
      </c>
      <c r="Y10" s="51" t="str">
        <v>Pole-Class 2</v>
      </c>
      <c r="Z10" s="55" t="str">
        <f t="shared" si="6"/>
        <v>Pole</v>
      </c>
      <c r="AA10" s="55" t="str">
        <f t="shared" si="7"/>
        <v>Class 2</v>
      </c>
      <c r="AD10" s="22" t="str">
        <f>IF(ISBLANK('1. LDC Asset Summary'!C15),"",'1. LDC Asset Summary'!C15)</f>
        <v>County 1</v>
      </c>
      <c r="AE10" s="51"/>
    </row>
    <row r="11" spans="1:31" x14ac:dyDescent="0.2">
      <c r="A11" s="22" t="str">
        <f>'4. VA Heatmap'!$E$11&amp;C11&amp;D11</f>
        <v>County 1Overhead ConductorCovered</v>
      </c>
      <c r="B11" s="22" t="str">
        <f>'4. VA Heatmap'!$E$11&amp;E11&amp;F11</f>
        <v>County 1Wind80</v>
      </c>
      <c r="C11" s="21" t="str">
        <f>'2. Asset Class Failure Thresh'!B14</f>
        <v>Overhead Conductor</v>
      </c>
      <c r="D11" s="21" t="str">
        <f>'2. Asset Class Failure Thresh'!C14</f>
        <v>Covered</v>
      </c>
      <c r="E11" s="21" t="str">
        <f>'2. Asset Class Failure Thresh'!D14</f>
        <v>Wind</v>
      </c>
      <c r="F11" s="21">
        <f>'2. Asset Class Failure Thresh'!E14</f>
        <v>80</v>
      </c>
      <c r="G11" s="23">
        <f>IFERROR(INDEX('3. Climate Peril Probability'!$B$10:$L$100,MATCH($B11,'3. Climate Peril Probability'!$B$10:$B$100,0),MATCH(G$6,'3. Climate Peril Probability'!$B$11:$L$11,0)),0)</f>
        <v>8.0000000000000002E-3</v>
      </c>
      <c r="H11" s="23">
        <f>IFERROR(INDEX('3. Climate Peril Probability'!$B$10:$L$100,MATCH($B11,'3. Climate Peril Probability'!$B$10:$B$100,0),MATCH(H$6,'3. Climate Peril Probability'!$B$11:$L$11,0)),0)</f>
        <v>9.1999999999999998E-3</v>
      </c>
      <c r="I11" s="23">
        <f>IFERROR(INDEX('3. Climate Peril Probability'!$B$10:$L$100,MATCH($B11,'3. Climate Peril Probability'!$B$10:$B$100,0),MATCH(I$6,'3. Climate Peril Probability'!$B$11:$L$11,0)),0)</f>
        <v>1.0579999999999999E-2</v>
      </c>
      <c r="J11" s="23">
        <f>IFERROR(INDEX('3. Climate Peril Probability'!$B$10:$L$100,MATCH($B11,'3. Climate Peril Probability'!$B$10:$B$100,0),MATCH(J$6,'3. Climate Peril Probability'!$B$11:$L$11,0)),0)</f>
        <v>1.2166999999999997E-2</v>
      </c>
      <c r="K11" s="23">
        <f>IFERROR(INDEX('3. Climate Peril Probability'!$B$10:$L$100,MATCH($B11,'3. Climate Peril Probability'!$B$10:$B$100,0),MATCH(K$6,'3. Climate Peril Probability'!$B$11:$L$11,0)),0)</f>
        <v>1.3992049999999995E-2</v>
      </c>
      <c r="L11" s="23">
        <f>IFERROR(INDEX('3. Climate Peril Probability'!$B$10:$L$100,MATCH($B11,'3. Climate Peril Probability'!$B$10:$B$100,0),MATCH(L$6,'3. Climate Peril Probability'!$B$11:$L$11,0)),0)</f>
        <v>1.6090857499999993E-2</v>
      </c>
      <c r="N11" s="22" t="str">
        <f>'4. VA Heatmap'!$E$11&amp;O11&amp;P11</f>
        <v>County 1Overhead ConductorCovered</v>
      </c>
      <c r="O11" s="21" t="str">
        <f>'4. VA Heatmap'!C22</f>
        <v>Overhead Conductor</v>
      </c>
      <c r="P11" s="21" t="str">
        <f>'4. VA Heatmap'!D22</f>
        <v>Covered</v>
      </c>
      <c r="Q11" s="25">
        <f t="shared" si="0"/>
        <v>2.8000000000000001E-2</v>
      </c>
      <c r="R11" s="25">
        <f t="shared" si="1"/>
        <v>3.2199999999999999E-2</v>
      </c>
      <c r="S11" s="25">
        <f t="shared" si="2"/>
        <v>3.7029999999999993E-2</v>
      </c>
      <c r="T11" s="25">
        <f t="shared" si="3"/>
        <v>4.2584499999999997E-2</v>
      </c>
      <c r="U11" s="25">
        <f t="shared" si="4"/>
        <v>4.8972174999999993E-2</v>
      </c>
      <c r="V11" s="25">
        <f t="shared" si="5"/>
        <v>5.6318001249999985E-2</v>
      </c>
      <c r="X11" s="22" t="str">
        <f>IF(ISBLANK('2. Asset Class Failure Thresh'!B14&amp;"-"&amp;'2. Asset Class Failure Thresh'!C14),"",'2. Asset Class Failure Thresh'!B14&amp;"-"&amp;'2. Asset Class Failure Thresh'!C14)</f>
        <v>Overhead Conductor-Covered</v>
      </c>
      <c r="Y11" s="51" t="str">
        <v>Overhead Conductor-Covered</v>
      </c>
      <c r="Z11" s="55" t="str">
        <f t="shared" si="6"/>
        <v>Overhead Conductor</v>
      </c>
      <c r="AA11" s="55" t="str">
        <f t="shared" si="7"/>
        <v>Covered</v>
      </c>
      <c r="AD11" s="22" t="str">
        <f>IF(ISBLANK('1. LDC Asset Summary'!C16),"",'1. LDC Asset Summary'!C16)</f>
        <v>County 1</v>
      </c>
      <c r="AE11" s="51"/>
    </row>
    <row r="12" spans="1:31" x14ac:dyDescent="0.2">
      <c r="A12" s="22" t="str">
        <f>'4. VA Heatmap'!$E$11&amp;C12&amp;D12</f>
        <v>County 1Overhead ConductorUncovered</v>
      </c>
      <c r="B12" s="22" t="str">
        <f>'4. VA Heatmap'!$E$11&amp;E12&amp;F12</f>
        <v>County 1Wind60</v>
      </c>
      <c r="C12" s="21" t="str">
        <f>'2. Asset Class Failure Thresh'!B15</f>
        <v>Overhead Conductor</v>
      </c>
      <c r="D12" s="21" t="str">
        <f>'2. Asset Class Failure Thresh'!C15</f>
        <v>Uncovered</v>
      </c>
      <c r="E12" s="21" t="str">
        <f>'2. Asset Class Failure Thresh'!D15</f>
        <v>Wind</v>
      </c>
      <c r="F12" s="21">
        <f>'2. Asset Class Failure Thresh'!E15</f>
        <v>60</v>
      </c>
      <c r="G12" s="23">
        <f>IFERROR(INDEX('3. Climate Peril Probability'!$B$10:$L$100,MATCH($B12,'3. Climate Peril Probability'!$B$10:$B$100,0),MATCH(G$6,'3. Climate Peril Probability'!$B$11:$L$11,0)),0)</f>
        <v>0.08</v>
      </c>
      <c r="H12" s="23">
        <f>IFERROR(INDEX('3. Climate Peril Probability'!$B$10:$L$100,MATCH($B12,'3. Climate Peril Probability'!$B$10:$B$100,0),MATCH(H$6,'3. Climate Peril Probability'!$B$11:$L$11,0)),0)</f>
        <v>9.1999999999999998E-2</v>
      </c>
      <c r="I12" s="23">
        <f>IFERROR(INDEX('3. Climate Peril Probability'!$B$10:$L$100,MATCH($B12,'3. Climate Peril Probability'!$B$10:$B$100,0),MATCH(I$6,'3. Climate Peril Probability'!$B$11:$L$11,0)),0)</f>
        <v>0.10579999999999999</v>
      </c>
      <c r="J12" s="23">
        <f>IFERROR(INDEX('3. Climate Peril Probability'!$B$10:$L$100,MATCH($B12,'3. Climate Peril Probability'!$B$10:$B$100,0),MATCH(J$6,'3. Climate Peril Probability'!$B$11:$L$11,0)),0)</f>
        <v>0.12166999999999999</v>
      </c>
      <c r="K12" s="23">
        <f>IFERROR(INDEX('3. Climate Peril Probability'!$B$10:$L$100,MATCH($B12,'3. Climate Peril Probability'!$B$10:$B$100,0),MATCH(K$6,'3. Climate Peril Probability'!$B$11:$L$11,0)),0)</f>
        <v>0.13992049999999998</v>
      </c>
      <c r="L12" s="23">
        <f>IFERROR(INDEX('3. Climate Peril Probability'!$B$10:$L$100,MATCH($B12,'3. Climate Peril Probability'!$B$10:$B$100,0),MATCH(L$6,'3. Climate Peril Probability'!$B$11:$L$11,0)),0)</f>
        <v>0.16090857499999997</v>
      </c>
      <c r="N12" s="22" t="str">
        <f>'4. VA Heatmap'!$E$11&amp;O12&amp;P12</f>
        <v>County 1Overhead ConductorUncovered</v>
      </c>
      <c r="O12" s="21" t="str">
        <f>'4. VA Heatmap'!C23</f>
        <v>Overhead Conductor</v>
      </c>
      <c r="P12" s="21" t="str">
        <f>'4. VA Heatmap'!D23</f>
        <v>Uncovered</v>
      </c>
      <c r="Q12" s="25">
        <f t="shared" si="0"/>
        <v>0.11</v>
      </c>
      <c r="R12" s="25">
        <f t="shared" si="1"/>
        <v>0.1265</v>
      </c>
      <c r="S12" s="25">
        <f t="shared" si="2"/>
        <v>0.14547499999999999</v>
      </c>
      <c r="T12" s="25">
        <f t="shared" si="3"/>
        <v>0.16729624999999998</v>
      </c>
      <c r="U12" s="25">
        <f t="shared" si="4"/>
        <v>0.19239068749999996</v>
      </c>
      <c r="V12" s="25">
        <f t="shared" si="5"/>
        <v>0.22124929062499996</v>
      </c>
      <c r="X12" s="22" t="str">
        <f>IF(ISBLANK('2. Asset Class Failure Thresh'!B15&amp;"-"&amp;'2. Asset Class Failure Thresh'!C15),"",'2. Asset Class Failure Thresh'!B15&amp;"-"&amp;'2. Asset Class Failure Thresh'!C15)</f>
        <v>Overhead Conductor-Uncovered</v>
      </c>
      <c r="Y12" s="51" t="str">
        <v>Overhead Conductor-Uncovered</v>
      </c>
      <c r="Z12" s="55" t="str">
        <f t="shared" si="6"/>
        <v>Overhead Conductor</v>
      </c>
      <c r="AA12" s="55" t="str">
        <f t="shared" si="7"/>
        <v>Uncovered</v>
      </c>
      <c r="AD12" s="22" t="str">
        <f>IF(ISBLANK('1. LDC Asset Summary'!C17),"",'1. LDC Asset Summary'!C17)</f>
        <v>County 1</v>
      </c>
      <c r="AE12" s="51"/>
    </row>
    <row r="13" spans="1:31" x14ac:dyDescent="0.2">
      <c r="A13" s="22" t="str">
        <f>'4. VA Heatmap'!$E$11&amp;C13&amp;D13</f>
        <v>County 1PoleClass 5</v>
      </c>
      <c r="B13" s="22" t="str">
        <f>'4. VA Heatmap'!$E$11&amp;E13&amp;F13</f>
        <v>County 1Snow/IceN/A</v>
      </c>
      <c r="C13" s="21" t="str">
        <f>'2. Asset Class Failure Thresh'!B16</f>
        <v>Pole</v>
      </c>
      <c r="D13" s="21" t="str">
        <f>'2. Asset Class Failure Thresh'!C16</f>
        <v>Class 5</v>
      </c>
      <c r="E13" s="21" t="str">
        <f>'2. Asset Class Failure Thresh'!D16</f>
        <v>Snow/Ice</v>
      </c>
      <c r="F13" s="21" t="str">
        <f>'2. Asset Class Failure Thresh'!E16</f>
        <v>N/A</v>
      </c>
      <c r="G13" s="23">
        <f>IFERROR(INDEX('3. Climate Peril Probability'!$B$10:$L$100,MATCH($B13,'3. Climate Peril Probability'!$B$10:$B$100,0),MATCH(G$6,'3. Climate Peril Probability'!$B$11:$L$11,0)),0)</f>
        <v>0</v>
      </c>
      <c r="H13" s="23">
        <f>IFERROR(INDEX('3. Climate Peril Probability'!$B$10:$L$100,MATCH($B13,'3. Climate Peril Probability'!$B$10:$B$100,0),MATCH(H$6,'3. Climate Peril Probability'!$B$11:$L$11,0)),0)</f>
        <v>0</v>
      </c>
      <c r="I13" s="23">
        <f>IFERROR(INDEX('3. Climate Peril Probability'!$B$10:$L$100,MATCH($B13,'3. Climate Peril Probability'!$B$10:$B$100,0),MATCH(I$6,'3. Climate Peril Probability'!$B$11:$L$11,0)),0)</f>
        <v>0</v>
      </c>
      <c r="J13" s="23">
        <f>IFERROR(INDEX('3. Climate Peril Probability'!$B$10:$L$100,MATCH($B13,'3. Climate Peril Probability'!$B$10:$B$100,0),MATCH(J$6,'3. Climate Peril Probability'!$B$11:$L$11,0)),0)</f>
        <v>0</v>
      </c>
      <c r="K13" s="23">
        <f>IFERROR(INDEX('3. Climate Peril Probability'!$B$10:$L$100,MATCH($B13,'3. Climate Peril Probability'!$B$10:$B$100,0),MATCH(K$6,'3. Climate Peril Probability'!$B$11:$L$11,0)),0)</f>
        <v>0</v>
      </c>
      <c r="L13" s="23">
        <f>IFERROR(INDEX('3. Climate Peril Probability'!$B$10:$L$100,MATCH($B13,'3. Climate Peril Probability'!$B$10:$B$100,0),MATCH(L$6,'3. Climate Peril Probability'!$B$11:$L$11,0)),0)</f>
        <v>0</v>
      </c>
      <c r="N13" s="22" t="str">
        <f>'4. VA Heatmap'!$E$11&amp;O13&amp;P13</f>
        <v>County 1</v>
      </c>
      <c r="O13" s="21" t="str">
        <f>'4. VA Heatmap'!C24</f>
        <v/>
      </c>
      <c r="P13" s="21" t="str">
        <f>'4. VA Heatmap'!D24</f>
        <v/>
      </c>
      <c r="Q13" s="25">
        <f t="shared" si="0"/>
        <v>0</v>
      </c>
      <c r="R13" s="25">
        <f t="shared" si="1"/>
        <v>0</v>
      </c>
      <c r="S13" s="25">
        <f t="shared" si="2"/>
        <v>0</v>
      </c>
      <c r="T13" s="25">
        <f t="shared" si="3"/>
        <v>0</v>
      </c>
      <c r="U13" s="25">
        <f t="shared" si="4"/>
        <v>0</v>
      </c>
      <c r="V13" s="25">
        <f t="shared" si="5"/>
        <v>0</v>
      </c>
      <c r="X13" s="22" t="str">
        <f>IF(ISBLANK('2. Asset Class Failure Thresh'!B16&amp;"-"&amp;'2. Asset Class Failure Thresh'!C16),"",'2. Asset Class Failure Thresh'!B16&amp;"-"&amp;'2. Asset Class Failure Thresh'!C16)</f>
        <v>Pole-Class 5</v>
      </c>
      <c r="Y13" s="51" t="str">
        <v>-</v>
      </c>
      <c r="Z13" s="55" t="str">
        <f t="shared" si="6"/>
        <v/>
      </c>
      <c r="AA13" s="55" t="str">
        <f t="shared" si="7"/>
        <v/>
      </c>
      <c r="AD13" s="22" t="str">
        <f>IF(ISBLANK('1. LDC Asset Summary'!C18),"",'1. LDC Asset Summary'!C18)</f>
        <v>County 2</v>
      </c>
      <c r="AE13" s="51"/>
    </row>
    <row r="14" spans="1:31" x14ac:dyDescent="0.2">
      <c r="A14" s="22" t="str">
        <f>'4. VA Heatmap'!$E$11&amp;C14&amp;D14</f>
        <v>County 1PoleClass 4</v>
      </c>
      <c r="B14" s="22" t="str">
        <f>'4. VA Heatmap'!$E$11&amp;E14&amp;F14</f>
        <v>County 1Snow/IceN/A</v>
      </c>
      <c r="C14" s="21" t="str">
        <f>'2. Asset Class Failure Thresh'!B17</f>
        <v>Pole</v>
      </c>
      <c r="D14" s="21" t="str">
        <f>'2. Asset Class Failure Thresh'!C17</f>
        <v>Class 4</v>
      </c>
      <c r="E14" s="21" t="str">
        <f>'2. Asset Class Failure Thresh'!D17</f>
        <v>Snow/Ice</v>
      </c>
      <c r="F14" s="21" t="str">
        <f>'2. Asset Class Failure Thresh'!E17</f>
        <v>N/A</v>
      </c>
      <c r="G14" s="23">
        <f>IFERROR(INDEX('3. Climate Peril Probability'!$B$10:$L$100,MATCH($B14,'3. Climate Peril Probability'!$B$10:$B$100,0),MATCH(G$6,'3. Climate Peril Probability'!$B$11:$L$11,0)),0)</f>
        <v>0</v>
      </c>
      <c r="H14" s="23">
        <f>IFERROR(INDEX('3. Climate Peril Probability'!$B$10:$L$100,MATCH($B14,'3. Climate Peril Probability'!$B$10:$B$100,0),MATCH(H$6,'3. Climate Peril Probability'!$B$11:$L$11,0)),0)</f>
        <v>0</v>
      </c>
      <c r="I14" s="23">
        <f>IFERROR(INDEX('3. Climate Peril Probability'!$B$10:$L$100,MATCH($B14,'3. Climate Peril Probability'!$B$10:$B$100,0),MATCH(I$6,'3. Climate Peril Probability'!$B$11:$L$11,0)),0)</f>
        <v>0</v>
      </c>
      <c r="J14" s="23">
        <f>IFERROR(INDEX('3. Climate Peril Probability'!$B$10:$L$100,MATCH($B14,'3. Climate Peril Probability'!$B$10:$B$100,0),MATCH(J$6,'3. Climate Peril Probability'!$B$11:$L$11,0)),0)</f>
        <v>0</v>
      </c>
      <c r="K14" s="23">
        <f>IFERROR(INDEX('3. Climate Peril Probability'!$B$10:$L$100,MATCH($B14,'3. Climate Peril Probability'!$B$10:$B$100,0),MATCH(K$6,'3. Climate Peril Probability'!$B$11:$L$11,0)),0)</f>
        <v>0</v>
      </c>
      <c r="L14" s="23">
        <f>IFERROR(INDEX('3. Climate Peril Probability'!$B$10:$L$100,MATCH($B14,'3. Climate Peril Probability'!$B$10:$B$100,0),MATCH(L$6,'3. Climate Peril Probability'!$B$11:$L$11,0)),0)</f>
        <v>0</v>
      </c>
      <c r="N14" s="22" t="str">
        <f>'4. VA Heatmap'!$E$11&amp;O14&amp;P14</f>
        <v>County 1</v>
      </c>
      <c r="O14" s="21" t="str">
        <f>'4. VA Heatmap'!C25</f>
        <v/>
      </c>
      <c r="P14" s="21" t="str">
        <f>'4. VA Heatmap'!D25</f>
        <v/>
      </c>
      <c r="Q14" s="25">
        <f t="shared" si="0"/>
        <v>0</v>
      </c>
      <c r="R14" s="25">
        <f t="shared" si="1"/>
        <v>0</v>
      </c>
      <c r="S14" s="25">
        <f t="shared" si="2"/>
        <v>0</v>
      </c>
      <c r="T14" s="25">
        <f t="shared" si="3"/>
        <v>0</v>
      </c>
      <c r="U14" s="25">
        <f t="shared" si="4"/>
        <v>0</v>
      </c>
      <c r="V14" s="25">
        <f t="shared" si="5"/>
        <v>0</v>
      </c>
      <c r="X14" s="22" t="str">
        <f>IF(ISBLANK('2. Asset Class Failure Thresh'!B17&amp;"-"&amp;'2. Asset Class Failure Thresh'!C17),"",'2. Asset Class Failure Thresh'!B17&amp;"-"&amp;'2. Asset Class Failure Thresh'!C17)</f>
        <v>Pole-Class 4</v>
      </c>
      <c r="Y14" s="51"/>
      <c r="Z14" s="55" t="str">
        <f t="shared" si="6"/>
        <v/>
      </c>
      <c r="AA14" s="55" t="str">
        <f t="shared" si="7"/>
        <v/>
      </c>
      <c r="AD14" s="22" t="str">
        <f>IF(ISBLANK('1. LDC Asset Summary'!C19),"",'1. LDC Asset Summary'!C19)</f>
        <v>County 2</v>
      </c>
      <c r="AE14" s="51"/>
    </row>
    <row r="15" spans="1:31" x14ac:dyDescent="0.2">
      <c r="A15" s="22" t="str">
        <f>'4. VA Heatmap'!$E$11&amp;C15&amp;D15</f>
        <v>County 1PoleClass 3</v>
      </c>
      <c r="B15" s="22" t="str">
        <f>'4. VA Heatmap'!$E$11&amp;E15&amp;F15</f>
        <v>County 1Snow/IceN/A</v>
      </c>
      <c r="C15" s="21" t="str">
        <f>'2. Asset Class Failure Thresh'!B18</f>
        <v>Pole</v>
      </c>
      <c r="D15" s="21" t="str">
        <f>'2. Asset Class Failure Thresh'!C18</f>
        <v>Class 3</v>
      </c>
      <c r="E15" s="21" t="str">
        <f>'2. Asset Class Failure Thresh'!D18</f>
        <v>Snow/Ice</v>
      </c>
      <c r="F15" s="21" t="str">
        <f>'2. Asset Class Failure Thresh'!E18</f>
        <v>N/A</v>
      </c>
      <c r="G15" s="23">
        <f>IFERROR(INDEX('3. Climate Peril Probability'!$B$10:$L$100,MATCH($B15,'3. Climate Peril Probability'!$B$10:$B$100,0),MATCH(G$6,'3. Climate Peril Probability'!$B$11:$L$11,0)),0)</f>
        <v>0</v>
      </c>
      <c r="H15" s="23">
        <f>IFERROR(INDEX('3. Climate Peril Probability'!$B$10:$L$100,MATCH($B15,'3. Climate Peril Probability'!$B$10:$B$100,0),MATCH(H$6,'3. Climate Peril Probability'!$B$11:$L$11,0)),0)</f>
        <v>0</v>
      </c>
      <c r="I15" s="23">
        <f>IFERROR(INDEX('3. Climate Peril Probability'!$B$10:$L$100,MATCH($B15,'3. Climate Peril Probability'!$B$10:$B$100,0),MATCH(I$6,'3. Climate Peril Probability'!$B$11:$L$11,0)),0)</f>
        <v>0</v>
      </c>
      <c r="J15" s="23">
        <f>IFERROR(INDEX('3. Climate Peril Probability'!$B$10:$L$100,MATCH($B15,'3. Climate Peril Probability'!$B$10:$B$100,0),MATCH(J$6,'3. Climate Peril Probability'!$B$11:$L$11,0)),0)</f>
        <v>0</v>
      </c>
      <c r="K15" s="23">
        <f>IFERROR(INDEX('3. Climate Peril Probability'!$B$10:$L$100,MATCH($B15,'3. Climate Peril Probability'!$B$10:$B$100,0),MATCH(K$6,'3. Climate Peril Probability'!$B$11:$L$11,0)),0)</f>
        <v>0</v>
      </c>
      <c r="L15" s="23">
        <f>IFERROR(INDEX('3. Climate Peril Probability'!$B$10:$L$100,MATCH($B15,'3. Climate Peril Probability'!$B$10:$B$100,0),MATCH(L$6,'3. Climate Peril Probability'!$B$11:$L$11,0)),0)</f>
        <v>0</v>
      </c>
      <c r="N15" s="22" t="str">
        <f>'4. VA Heatmap'!$E$11&amp;O15&amp;P15</f>
        <v>County 1</v>
      </c>
      <c r="O15" s="21" t="str">
        <f>'4. VA Heatmap'!C26</f>
        <v/>
      </c>
      <c r="P15" s="21" t="str">
        <f>'4. VA Heatmap'!D26</f>
        <v/>
      </c>
      <c r="Q15" s="25">
        <f t="shared" si="0"/>
        <v>0</v>
      </c>
      <c r="R15" s="25">
        <f t="shared" si="1"/>
        <v>0</v>
      </c>
      <c r="S15" s="25">
        <f t="shared" si="2"/>
        <v>0</v>
      </c>
      <c r="T15" s="25">
        <f t="shared" si="3"/>
        <v>0</v>
      </c>
      <c r="U15" s="25">
        <f t="shared" si="4"/>
        <v>0</v>
      </c>
      <c r="V15" s="25">
        <f t="shared" si="5"/>
        <v>0</v>
      </c>
      <c r="X15" s="22" t="str">
        <f>IF(ISBLANK('2. Asset Class Failure Thresh'!B18&amp;"-"&amp;'2. Asset Class Failure Thresh'!C18),"",'2. Asset Class Failure Thresh'!B18&amp;"-"&amp;'2. Asset Class Failure Thresh'!C18)</f>
        <v>Pole-Class 3</v>
      </c>
      <c r="Y15" s="51"/>
      <c r="Z15" s="55" t="str">
        <f t="shared" si="6"/>
        <v/>
      </c>
      <c r="AA15" s="55" t="str">
        <f t="shared" si="7"/>
        <v/>
      </c>
      <c r="AD15" s="22" t="str">
        <f>IF(ISBLANK('1. LDC Asset Summary'!C20),"",'1. LDC Asset Summary'!C20)</f>
        <v>County 2</v>
      </c>
      <c r="AE15" s="51"/>
    </row>
    <row r="16" spans="1:31" x14ac:dyDescent="0.2">
      <c r="A16" s="22" t="str">
        <f>'4. VA Heatmap'!$E$11&amp;C16&amp;D16</f>
        <v>County 1PoleClass 2</v>
      </c>
      <c r="B16" s="22" t="str">
        <f>'4. VA Heatmap'!$E$11&amp;E16&amp;F16</f>
        <v>County 1Snow/IceN/A</v>
      </c>
      <c r="C16" s="21" t="str">
        <f>'2. Asset Class Failure Thresh'!B19</f>
        <v>Pole</v>
      </c>
      <c r="D16" s="21" t="str">
        <f>'2. Asset Class Failure Thresh'!C19</f>
        <v>Class 2</v>
      </c>
      <c r="E16" s="21" t="str">
        <f>'2. Asset Class Failure Thresh'!D19</f>
        <v>Snow/Ice</v>
      </c>
      <c r="F16" s="21" t="str">
        <f>'2. Asset Class Failure Thresh'!E19</f>
        <v>N/A</v>
      </c>
      <c r="G16" s="23">
        <f>IFERROR(INDEX('3. Climate Peril Probability'!$B$10:$L$100,MATCH($B16,'3. Climate Peril Probability'!$B$10:$B$100,0),MATCH(G$6,'3. Climate Peril Probability'!$B$11:$L$11,0)),0)</f>
        <v>0</v>
      </c>
      <c r="H16" s="23">
        <f>IFERROR(INDEX('3. Climate Peril Probability'!$B$10:$L$100,MATCH($B16,'3. Climate Peril Probability'!$B$10:$B$100,0),MATCH(H$6,'3. Climate Peril Probability'!$B$11:$L$11,0)),0)</f>
        <v>0</v>
      </c>
      <c r="I16" s="23">
        <f>IFERROR(INDEX('3. Climate Peril Probability'!$B$10:$L$100,MATCH($B16,'3. Climate Peril Probability'!$B$10:$B$100,0),MATCH(I$6,'3. Climate Peril Probability'!$B$11:$L$11,0)),0)</f>
        <v>0</v>
      </c>
      <c r="J16" s="23">
        <f>IFERROR(INDEX('3. Climate Peril Probability'!$B$10:$L$100,MATCH($B16,'3. Climate Peril Probability'!$B$10:$B$100,0),MATCH(J$6,'3. Climate Peril Probability'!$B$11:$L$11,0)),0)</f>
        <v>0</v>
      </c>
      <c r="K16" s="23">
        <f>IFERROR(INDEX('3. Climate Peril Probability'!$B$10:$L$100,MATCH($B16,'3. Climate Peril Probability'!$B$10:$B$100,0),MATCH(K$6,'3. Climate Peril Probability'!$B$11:$L$11,0)),0)</f>
        <v>0</v>
      </c>
      <c r="L16" s="23">
        <f>IFERROR(INDEX('3. Climate Peril Probability'!$B$10:$L$100,MATCH($B16,'3. Climate Peril Probability'!$B$10:$B$100,0),MATCH(L$6,'3. Climate Peril Probability'!$B$11:$L$11,0)),0)</f>
        <v>0</v>
      </c>
      <c r="N16" s="22" t="str">
        <f>'4. VA Heatmap'!$E$11&amp;O16&amp;P16</f>
        <v>County 1</v>
      </c>
      <c r="O16" s="21" t="str">
        <f>'4. VA Heatmap'!C27</f>
        <v/>
      </c>
      <c r="P16" s="21" t="str">
        <f>'4. VA Heatmap'!D27</f>
        <v/>
      </c>
      <c r="Q16" s="25">
        <f t="shared" si="0"/>
        <v>0</v>
      </c>
      <c r="R16" s="25">
        <f t="shared" si="1"/>
        <v>0</v>
      </c>
      <c r="S16" s="25">
        <f t="shared" si="2"/>
        <v>0</v>
      </c>
      <c r="T16" s="25">
        <f t="shared" si="3"/>
        <v>0</v>
      </c>
      <c r="U16" s="25">
        <f t="shared" si="4"/>
        <v>0</v>
      </c>
      <c r="V16" s="25">
        <f t="shared" si="5"/>
        <v>0</v>
      </c>
      <c r="X16" s="22" t="str">
        <f>IF(ISBLANK('2. Asset Class Failure Thresh'!B19&amp;"-"&amp;'2. Asset Class Failure Thresh'!C19),"",'2. Asset Class Failure Thresh'!B19&amp;"-"&amp;'2. Asset Class Failure Thresh'!C19)</f>
        <v>Pole-Class 2</v>
      </c>
      <c r="Y16" s="51"/>
      <c r="Z16" s="55" t="str">
        <f t="shared" si="6"/>
        <v/>
      </c>
      <c r="AA16" s="55" t="str">
        <f t="shared" si="7"/>
        <v/>
      </c>
      <c r="AD16" s="22" t="str">
        <f>IF(ISBLANK('1. LDC Asset Summary'!C21),"",'1. LDC Asset Summary'!C21)</f>
        <v>County 2</v>
      </c>
      <c r="AE16" s="51"/>
    </row>
    <row r="17" spans="1:31" x14ac:dyDescent="0.2">
      <c r="A17" s="22" t="str">
        <f>'4. VA Heatmap'!$E$11&amp;C17&amp;D17</f>
        <v>County 1Overhead ConductorCovered</v>
      </c>
      <c r="B17" s="22" t="str">
        <f>'4. VA Heatmap'!$E$11&amp;E17&amp;F17</f>
        <v>County 1Snow/Ice2</v>
      </c>
      <c r="C17" s="21" t="str">
        <f>'2. Asset Class Failure Thresh'!B20</f>
        <v>Overhead Conductor</v>
      </c>
      <c r="D17" s="21" t="str">
        <f>'2. Asset Class Failure Thresh'!C20</f>
        <v>Covered</v>
      </c>
      <c r="E17" s="21" t="str">
        <f>'2. Asset Class Failure Thresh'!D20</f>
        <v>Snow/Ice</v>
      </c>
      <c r="F17" s="21">
        <f>'2. Asset Class Failure Thresh'!E20</f>
        <v>2</v>
      </c>
      <c r="G17" s="23">
        <f>IFERROR(INDEX('3. Climate Peril Probability'!$B$10:$L$100,MATCH($B17,'3. Climate Peril Probability'!$B$10:$B$100,0),MATCH(G$6,'3. Climate Peril Probability'!$B$11:$L$11,0)),0)</f>
        <v>0.02</v>
      </c>
      <c r="H17" s="23">
        <f>IFERROR(INDEX('3. Climate Peril Probability'!$B$10:$L$100,MATCH($B17,'3. Climate Peril Probability'!$B$10:$B$100,0),MATCH(H$6,'3. Climate Peril Probability'!$B$11:$L$11,0)),0)</f>
        <v>2.3E-2</v>
      </c>
      <c r="I17" s="23">
        <f>IFERROR(INDEX('3. Climate Peril Probability'!$B$10:$L$100,MATCH($B17,'3. Climate Peril Probability'!$B$10:$B$100,0),MATCH(I$6,'3. Climate Peril Probability'!$B$11:$L$11,0)),0)</f>
        <v>2.6449999999999998E-2</v>
      </c>
      <c r="J17" s="23">
        <f>IFERROR(INDEX('3. Climate Peril Probability'!$B$10:$L$100,MATCH($B17,'3. Climate Peril Probability'!$B$10:$B$100,0),MATCH(J$6,'3. Climate Peril Probability'!$B$11:$L$11,0)),0)</f>
        <v>3.0417499999999997E-2</v>
      </c>
      <c r="K17" s="23">
        <f>IFERROR(INDEX('3. Climate Peril Probability'!$B$10:$L$100,MATCH($B17,'3. Climate Peril Probability'!$B$10:$B$100,0),MATCH(K$6,'3. Climate Peril Probability'!$B$11:$L$11,0)),0)</f>
        <v>3.4980124999999994E-2</v>
      </c>
      <c r="L17" s="23">
        <f>IFERROR(INDEX('3. Climate Peril Probability'!$B$10:$L$100,MATCH($B17,'3. Climate Peril Probability'!$B$10:$B$100,0),MATCH(L$6,'3. Climate Peril Probability'!$B$11:$L$11,0)),0)</f>
        <v>4.0227143749999993E-2</v>
      </c>
      <c r="N17" s="22" t="str">
        <f>'4. VA Heatmap'!$E$11&amp;O17&amp;P17</f>
        <v>County 1</v>
      </c>
      <c r="O17" s="21" t="str">
        <f>'4. VA Heatmap'!C28</f>
        <v/>
      </c>
      <c r="P17" s="21" t="str">
        <f>'4. VA Heatmap'!D28</f>
        <v/>
      </c>
      <c r="Q17" s="25">
        <f t="shared" si="0"/>
        <v>0</v>
      </c>
      <c r="R17" s="25">
        <f t="shared" si="1"/>
        <v>0</v>
      </c>
      <c r="S17" s="25">
        <f t="shared" si="2"/>
        <v>0</v>
      </c>
      <c r="T17" s="25">
        <f t="shared" si="3"/>
        <v>0</v>
      </c>
      <c r="U17" s="25">
        <f t="shared" si="4"/>
        <v>0</v>
      </c>
      <c r="V17" s="25">
        <f t="shared" si="5"/>
        <v>0</v>
      </c>
      <c r="X17" s="22" t="str">
        <f>IF(ISBLANK('2. Asset Class Failure Thresh'!B20&amp;"-"&amp;'2. Asset Class Failure Thresh'!C20),"",'2. Asset Class Failure Thresh'!B20&amp;"-"&amp;'2. Asset Class Failure Thresh'!C20)</f>
        <v>Overhead Conductor-Covered</v>
      </c>
      <c r="Y17" s="51"/>
      <c r="Z17" s="55" t="str">
        <f t="shared" si="6"/>
        <v/>
      </c>
      <c r="AA17" s="55" t="str">
        <f t="shared" si="7"/>
        <v/>
      </c>
      <c r="AD17" s="22" t="str">
        <f>IF(ISBLANK('1. LDC Asset Summary'!C22),"",'1. LDC Asset Summary'!C22)</f>
        <v>County 2</v>
      </c>
      <c r="AE17" s="51"/>
    </row>
    <row r="18" spans="1:31" x14ac:dyDescent="0.2">
      <c r="A18" s="22" t="str">
        <f>'4. VA Heatmap'!$E$11&amp;C18&amp;D18</f>
        <v>County 1Overhead ConductorUncovered</v>
      </c>
      <c r="B18" s="22" t="str">
        <f>'4. VA Heatmap'!$E$11&amp;E18&amp;F18</f>
        <v>County 1Snow/Ice1.5</v>
      </c>
      <c r="C18" s="21" t="str">
        <f>'2. Asset Class Failure Thresh'!B21</f>
        <v>Overhead Conductor</v>
      </c>
      <c r="D18" s="21" t="str">
        <f>'2. Asset Class Failure Thresh'!C21</f>
        <v>Uncovered</v>
      </c>
      <c r="E18" s="21" t="str">
        <f>'2. Asset Class Failure Thresh'!D21</f>
        <v>Snow/Ice</v>
      </c>
      <c r="F18" s="21">
        <f>'2. Asset Class Failure Thresh'!E21</f>
        <v>1.5</v>
      </c>
      <c r="G18" s="23">
        <f>IFERROR(INDEX('3. Climate Peril Probability'!$B$10:$L$100,MATCH($B18,'3. Climate Peril Probability'!$B$10:$B$100,0),MATCH(G$6,'3. Climate Peril Probability'!$B$11:$L$11,0)),0)</f>
        <v>0.03</v>
      </c>
      <c r="H18" s="23">
        <f>IFERROR(INDEX('3. Climate Peril Probability'!$B$10:$L$100,MATCH($B18,'3. Climate Peril Probability'!$B$10:$B$100,0),MATCH(H$6,'3. Climate Peril Probability'!$B$11:$L$11,0)),0)</f>
        <v>3.4499999999999996E-2</v>
      </c>
      <c r="I18" s="23">
        <f>IFERROR(INDEX('3. Climate Peril Probability'!$B$10:$L$100,MATCH($B18,'3. Climate Peril Probability'!$B$10:$B$100,0),MATCH(I$6,'3. Climate Peril Probability'!$B$11:$L$11,0)),0)</f>
        <v>3.9674999999999995E-2</v>
      </c>
      <c r="J18" s="23">
        <f>IFERROR(INDEX('3. Climate Peril Probability'!$B$10:$L$100,MATCH($B18,'3. Climate Peril Probability'!$B$10:$B$100,0),MATCH(J$6,'3. Climate Peril Probability'!$B$11:$L$11,0)),0)</f>
        <v>4.5626249999999993E-2</v>
      </c>
      <c r="K18" s="23">
        <f>IFERROR(INDEX('3. Climate Peril Probability'!$B$10:$L$100,MATCH($B18,'3. Climate Peril Probability'!$B$10:$B$100,0),MATCH(K$6,'3. Climate Peril Probability'!$B$11:$L$11,0)),0)</f>
        <v>5.2470187499999987E-2</v>
      </c>
      <c r="L18" s="23">
        <f>IFERROR(INDEX('3. Climate Peril Probability'!$B$10:$L$100,MATCH($B18,'3. Climate Peril Probability'!$B$10:$B$100,0),MATCH(L$6,'3. Climate Peril Probability'!$B$11:$L$11,0)),0)</f>
        <v>6.0340715624999978E-2</v>
      </c>
      <c r="N18" s="22" t="str">
        <f>'4. VA Heatmap'!$E$11&amp;O18&amp;P18</f>
        <v>County 1</v>
      </c>
      <c r="O18" s="21" t="str">
        <f>'4. VA Heatmap'!C29</f>
        <v/>
      </c>
      <c r="P18" s="21" t="str">
        <f>'4. VA Heatmap'!D29</f>
        <v/>
      </c>
      <c r="Q18" s="25">
        <f t="shared" si="0"/>
        <v>0</v>
      </c>
      <c r="R18" s="25">
        <f t="shared" si="1"/>
        <v>0</v>
      </c>
      <c r="S18" s="25">
        <f t="shared" si="2"/>
        <v>0</v>
      </c>
      <c r="T18" s="25">
        <f t="shared" si="3"/>
        <v>0</v>
      </c>
      <c r="U18" s="25">
        <f t="shared" si="4"/>
        <v>0</v>
      </c>
      <c r="V18" s="25">
        <f t="shared" si="5"/>
        <v>0</v>
      </c>
      <c r="X18" s="22" t="str">
        <f>IF(ISBLANK('2. Asset Class Failure Thresh'!B21&amp;"-"&amp;'2. Asset Class Failure Thresh'!C21),"",'2. Asset Class Failure Thresh'!B21&amp;"-"&amp;'2. Asset Class Failure Thresh'!C21)</f>
        <v>Overhead Conductor-Uncovered</v>
      </c>
      <c r="Y18" s="51"/>
      <c r="Z18" s="55" t="str">
        <f t="shared" si="6"/>
        <v/>
      </c>
      <c r="AA18" s="55" t="str">
        <f t="shared" si="7"/>
        <v/>
      </c>
      <c r="AD18" s="22" t="str">
        <f>IF(ISBLANK('1. LDC Asset Summary'!C23),"",'1. LDC Asset Summary'!C23)</f>
        <v>County 2</v>
      </c>
      <c r="AE18" s="51"/>
    </row>
    <row r="19" spans="1:31" x14ac:dyDescent="0.2">
      <c r="A19" s="22" t="str">
        <f>'4. VA Heatmap'!$E$11&amp;C19&amp;D19</f>
        <v>County 100</v>
      </c>
      <c r="B19" s="22" t="str">
        <f>'4. VA Heatmap'!$E$11&amp;E19&amp;F19</f>
        <v>County 100</v>
      </c>
      <c r="C19" s="21">
        <f>'2. Asset Class Failure Thresh'!B22</f>
        <v>0</v>
      </c>
      <c r="D19" s="21">
        <f>'2. Asset Class Failure Thresh'!C22</f>
        <v>0</v>
      </c>
      <c r="E19" s="21">
        <f>'2. Asset Class Failure Thresh'!D22</f>
        <v>0</v>
      </c>
      <c r="F19" s="21">
        <f>'2. Asset Class Failure Thresh'!E22</f>
        <v>0</v>
      </c>
      <c r="G19" s="23">
        <f>IFERROR(INDEX('3. Climate Peril Probability'!$B$10:$L$100,MATCH($B19,'3. Climate Peril Probability'!$B$10:$B$100,0),MATCH(G$6,'3. Climate Peril Probability'!$B$11:$L$11,0)),0)</f>
        <v>0</v>
      </c>
      <c r="H19" s="23">
        <f>IFERROR(INDEX('3. Climate Peril Probability'!$B$10:$L$100,MATCH($B19,'3. Climate Peril Probability'!$B$10:$B$100,0),MATCH(H$6,'3. Climate Peril Probability'!$B$11:$L$11,0)),0)</f>
        <v>0</v>
      </c>
      <c r="I19" s="23">
        <f>IFERROR(INDEX('3. Climate Peril Probability'!$B$10:$L$100,MATCH($B19,'3. Climate Peril Probability'!$B$10:$B$100,0),MATCH(I$6,'3. Climate Peril Probability'!$B$11:$L$11,0)),0)</f>
        <v>0</v>
      </c>
      <c r="J19" s="23">
        <f>IFERROR(INDEX('3. Climate Peril Probability'!$B$10:$L$100,MATCH($B19,'3. Climate Peril Probability'!$B$10:$B$100,0),MATCH(J$6,'3. Climate Peril Probability'!$B$11:$L$11,0)),0)</f>
        <v>0</v>
      </c>
      <c r="K19" s="23">
        <f>IFERROR(INDEX('3. Climate Peril Probability'!$B$10:$L$100,MATCH($B19,'3. Climate Peril Probability'!$B$10:$B$100,0),MATCH(K$6,'3. Climate Peril Probability'!$B$11:$L$11,0)),0)</f>
        <v>0</v>
      </c>
      <c r="L19" s="23">
        <f>IFERROR(INDEX('3. Climate Peril Probability'!$B$10:$L$100,MATCH($B19,'3. Climate Peril Probability'!$B$10:$B$100,0),MATCH(L$6,'3. Climate Peril Probability'!$B$11:$L$11,0)),0)</f>
        <v>0</v>
      </c>
      <c r="N19" s="22" t="str">
        <f>'4. VA Heatmap'!$E$11&amp;O19&amp;P19</f>
        <v>County 1</v>
      </c>
      <c r="O19" s="21" t="str">
        <f>'4. VA Heatmap'!C30</f>
        <v/>
      </c>
      <c r="P19" s="21" t="str">
        <f>'4. VA Heatmap'!D30</f>
        <v/>
      </c>
      <c r="Q19" s="25">
        <f t="shared" si="0"/>
        <v>0</v>
      </c>
      <c r="R19" s="25">
        <f t="shared" si="1"/>
        <v>0</v>
      </c>
      <c r="S19" s="25">
        <f t="shared" si="2"/>
        <v>0</v>
      </c>
      <c r="T19" s="25">
        <f t="shared" si="3"/>
        <v>0</v>
      </c>
      <c r="U19" s="25">
        <f t="shared" si="4"/>
        <v>0</v>
      </c>
      <c r="V19" s="25">
        <f t="shared" si="5"/>
        <v>0</v>
      </c>
      <c r="X19" s="22" t="str">
        <f>IF(ISBLANK('2. Asset Class Failure Thresh'!B22&amp;"-"&amp;'2. Asset Class Failure Thresh'!C22),"",'2. Asset Class Failure Thresh'!B22&amp;"-"&amp;'2. Asset Class Failure Thresh'!C22)</f>
        <v>-</v>
      </c>
      <c r="Y19" s="51"/>
      <c r="Z19" s="55" t="str">
        <f t="shared" si="6"/>
        <v/>
      </c>
      <c r="AA19" s="55" t="str">
        <f t="shared" si="7"/>
        <v/>
      </c>
      <c r="AD19" s="22" t="str">
        <f>IF(ISBLANK('1. LDC Asset Summary'!C24),"",'1. LDC Asset Summary'!C24)</f>
        <v/>
      </c>
      <c r="AE19" s="51"/>
    </row>
    <row r="20" spans="1:31" x14ac:dyDescent="0.2">
      <c r="A20" s="22" t="str">
        <f>'4. VA Heatmap'!$E$11&amp;C20&amp;D20</f>
        <v>County 100</v>
      </c>
      <c r="B20" s="22" t="str">
        <f>'4. VA Heatmap'!$E$11&amp;E20&amp;F20</f>
        <v>County 100</v>
      </c>
      <c r="C20" s="21">
        <f>'2. Asset Class Failure Thresh'!B23</f>
        <v>0</v>
      </c>
      <c r="D20" s="21">
        <f>'2. Asset Class Failure Thresh'!C23</f>
        <v>0</v>
      </c>
      <c r="E20" s="21">
        <f>'2. Asset Class Failure Thresh'!D23</f>
        <v>0</v>
      </c>
      <c r="F20" s="21">
        <f>'2. Asset Class Failure Thresh'!E23</f>
        <v>0</v>
      </c>
      <c r="G20" s="23">
        <f>IFERROR(INDEX('3. Climate Peril Probability'!$B$10:$L$100,MATCH($B20,'3. Climate Peril Probability'!$B$10:$B$100,0),MATCH(G$6,'3. Climate Peril Probability'!$B$11:$L$11,0)),0)</f>
        <v>0</v>
      </c>
      <c r="H20" s="23">
        <f>IFERROR(INDEX('3. Climate Peril Probability'!$B$10:$L$100,MATCH($B20,'3. Climate Peril Probability'!$B$10:$B$100,0),MATCH(H$6,'3. Climate Peril Probability'!$B$11:$L$11,0)),0)</f>
        <v>0</v>
      </c>
      <c r="I20" s="23">
        <f>IFERROR(INDEX('3. Climate Peril Probability'!$B$10:$L$100,MATCH($B20,'3. Climate Peril Probability'!$B$10:$B$100,0),MATCH(I$6,'3. Climate Peril Probability'!$B$11:$L$11,0)),0)</f>
        <v>0</v>
      </c>
      <c r="J20" s="23">
        <f>IFERROR(INDEX('3. Climate Peril Probability'!$B$10:$L$100,MATCH($B20,'3. Climate Peril Probability'!$B$10:$B$100,0),MATCH(J$6,'3. Climate Peril Probability'!$B$11:$L$11,0)),0)</f>
        <v>0</v>
      </c>
      <c r="K20" s="23">
        <f>IFERROR(INDEX('3. Climate Peril Probability'!$B$10:$L$100,MATCH($B20,'3. Climate Peril Probability'!$B$10:$B$100,0),MATCH(K$6,'3. Climate Peril Probability'!$B$11:$L$11,0)),0)</f>
        <v>0</v>
      </c>
      <c r="L20" s="23">
        <f>IFERROR(INDEX('3. Climate Peril Probability'!$B$10:$L$100,MATCH($B20,'3. Climate Peril Probability'!$B$10:$B$100,0),MATCH(L$6,'3. Climate Peril Probability'!$B$11:$L$11,0)),0)</f>
        <v>0</v>
      </c>
      <c r="N20" s="22" t="str">
        <f>'4. VA Heatmap'!$E$11&amp;O20&amp;P20</f>
        <v>County 1</v>
      </c>
      <c r="O20" s="21" t="str">
        <f>'4. VA Heatmap'!C31</f>
        <v/>
      </c>
      <c r="P20" s="21" t="str">
        <f>'4. VA Heatmap'!D31</f>
        <v/>
      </c>
      <c r="Q20" s="25">
        <f t="shared" si="0"/>
        <v>0</v>
      </c>
      <c r="R20" s="25">
        <f t="shared" si="1"/>
        <v>0</v>
      </c>
      <c r="S20" s="25">
        <f t="shared" si="2"/>
        <v>0</v>
      </c>
      <c r="T20" s="25">
        <f t="shared" si="3"/>
        <v>0</v>
      </c>
      <c r="U20" s="25">
        <f t="shared" si="4"/>
        <v>0</v>
      </c>
      <c r="V20" s="25">
        <f t="shared" si="5"/>
        <v>0</v>
      </c>
      <c r="X20" s="22" t="str">
        <f>IF(ISBLANK('2. Asset Class Failure Thresh'!B23&amp;"-"&amp;'2. Asset Class Failure Thresh'!C23),"",'2. Asset Class Failure Thresh'!B23&amp;"-"&amp;'2. Asset Class Failure Thresh'!C23)</f>
        <v>-</v>
      </c>
      <c r="Y20" s="51"/>
      <c r="Z20" s="55" t="str">
        <f t="shared" si="6"/>
        <v/>
      </c>
      <c r="AA20" s="55" t="str">
        <f t="shared" si="7"/>
        <v/>
      </c>
      <c r="AD20" s="22" t="str">
        <f>IF(ISBLANK('1. LDC Asset Summary'!C25),"",'1. LDC Asset Summary'!C25)</f>
        <v/>
      </c>
      <c r="AE20" s="51"/>
    </row>
    <row r="21" spans="1:31" x14ac:dyDescent="0.2">
      <c r="A21" s="22" t="str">
        <f>'4. VA Heatmap'!$E$11&amp;C21&amp;D21</f>
        <v>County 100</v>
      </c>
      <c r="B21" s="22" t="str">
        <f>'4. VA Heatmap'!$E$11&amp;E21&amp;F21</f>
        <v>County 100</v>
      </c>
      <c r="C21" s="21">
        <f>'2. Asset Class Failure Thresh'!B24</f>
        <v>0</v>
      </c>
      <c r="D21" s="21">
        <f>'2. Asset Class Failure Thresh'!C24</f>
        <v>0</v>
      </c>
      <c r="E21" s="21">
        <f>'2. Asset Class Failure Thresh'!D24</f>
        <v>0</v>
      </c>
      <c r="F21" s="21">
        <f>'2. Asset Class Failure Thresh'!E24</f>
        <v>0</v>
      </c>
      <c r="G21" s="23">
        <f>IFERROR(INDEX('3. Climate Peril Probability'!$B$10:$L$100,MATCH($B21,'3. Climate Peril Probability'!$B$10:$B$100,0),MATCH(G$6,'3. Climate Peril Probability'!$B$11:$L$11,0)),0)</f>
        <v>0</v>
      </c>
      <c r="H21" s="23">
        <f>IFERROR(INDEX('3. Climate Peril Probability'!$B$10:$L$100,MATCH($B21,'3. Climate Peril Probability'!$B$10:$B$100,0),MATCH(H$6,'3. Climate Peril Probability'!$B$11:$L$11,0)),0)</f>
        <v>0</v>
      </c>
      <c r="I21" s="23">
        <f>IFERROR(INDEX('3. Climate Peril Probability'!$B$10:$L$100,MATCH($B21,'3. Climate Peril Probability'!$B$10:$B$100,0),MATCH(I$6,'3. Climate Peril Probability'!$B$11:$L$11,0)),0)</f>
        <v>0</v>
      </c>
      <c r="J21" s="23">
        <f>IFERROR(INDEX('3. Climate Peril Probability'!$B$10:$L$100,MATCH($B21,'3. Climate Peril Probability'!$B$10:$B$100,0),MATCH(J$6,'3. Climate Peril Probability'!$B$11:$L$11,0)),0)</f>
        <v>0</v>
      </c>
      <c r="K21" s="23">
        <f>IFERROR(INDEX('3. Climate Peril Probability'!$B$10:$L$100,MATCH($B21,'3. Climate Peril Probability'!$B$10:$B$100,0),MATCH(K$6,'3. Climate Peril Probability'!$B$11:$L$11,0)),0)</f>
        <v>0</v>
      </c>
      <c r="L21" s="23">
        <f>IFERROR(INDEX('3. Climate Peril Probability'!$B$10:$L$100,MATCH($B21,'3. Climate Peril Probability'!$B$10:$B$100,0),MATCH(L$6,'3. Climate Peril Probability'!$B$11:$L$11,0)),0)</f>
        <v>0</v>
      </c>
      <c r="N21" s="22" t="str">
        <f>'4. VA Heatmap'!$E$11&amp;O21&amp;P21</f>
        <v>County 1</v>
      </c>
      <c r="O21" s="21" t="str">
        <f>'4. VA Heatmap'!C32</f>
        <v/>
      </c>
      <c r="P21" s="21" t="str">
        <f>'4. VA Heatmap'!D32</f>
        <v/>
      </c>
      <c r="Q21" s="25">
        <f t="shared" si="0"/>
        <v>0</v>
      </c>
      <c r="R21" s="25">
        <f t="shared" si="1"/>
        <v>0</v>
      </c>
      <c r="S21" s="25">
        <f t="shared" si="2"/>
        <v>0</v>
      </c>
      <c r="T21" s="25">
        <f t="shared" si="3"/>
        <v>0</v>
      </c>
      <c r="U21" s="25">
        <f t="shared" si="4"/>
        <v>0</v>
      </c>
      <c r="V21" s="25">
        <f t="shared" si="5"/>
        <v>0</v>
      </c>
      <c r="X21" s="22" t="str">
        <f>IF(ISBLANK('2. Asset Class Failure Thresh'!B24&amp;"-"&amp;'2. Asset Class Failure Thresh'!C24),"",'2. Asset Class Failure Thresh'!B24&amp;"-"&amp;'2. Asset Class Failure Thresh'!C24)</f>
        <v>-</v>
      </c>
      <c r="Y21" s="51"/>
      <c r="Z21" s="55" t="str">
        <f t="shared" si="6"/>
        <v/>
      </c>
      <c r="AA21" s="55" t="str">
        <f t="shared" si="7"/>
        <v/>
      </c>
      <c r="AD21" s="22" t="str">
        <f>IF(ISBLANK('1. LDC Asset Summary'!C26),"",'1. LDC Asset Summary'!C26)</f>
        <v/>
      </c>
      <c r="AE21" s="51"/>
    </row>
    <row r="22" spans="1:31" x14ac:dyDescent="0.2">
      <c r="A22" s="22" t="str">
        <f>'4. VA Heatmap'!$E$11&amp;C22&amp;D22</f>
        <v>County 100</v>
      </c>
      <c r="B22" s="22" t="str">
        <f>'4. VA Heatmap'!$E$11&amp;E22&amp;F22</f>
        <v>County 100</v>
      </c>
      <c r="C22" s="21">
        <f>'2. Asset Class Failure Thresh'!B25</f>
        <v>0</v>
      </c>
      <c r="D22" s="21">
        <f>'2. Asset Class Failure Thresh'!C25</f>
        <v>0</v>
      </c>
      <c r="E22" s="21">
        <f>'2. Asset Class Failure Thresh'!D25</f>
        <v>0</v>
      </c>
      <c r="F22" s="21">
        <f>'2. Asset Class Failure Thresh'!E25</f>
        <v>0</v>
      </c>
      <c r="G22" s="23">
        <f>IFERROR(INDEX('3. Climate Peril Probability'!$B$10:$L$100,MATCH($B22,'3. Climate Peril Probability'!$B$10:$B$100,0),MATCH(G$6,'3. Climate Peril Probability'!$B$11:$L$11,0)),0)</f>
        <v>0</v>
      </c>
      <c r="H22" s="23">
        <f>IFERROR(INDEX('3. Climate Peril Probability'!$B$10:$L$100,MATCH($B22,'3. Climate Peril Probability'!$B$10:$B$100,0),MATCH(H$6,'3. Climate Peril Probability'!$B$11:$L$11,0)),0)</f>
        <v>0</v>
      </c>
      <c r="I22" s="23">
        <f>IFERROR(INDEX('3. Climate Peril Probability'!$B$10:$L$100,MATCH($B22,'3. Climate Peril Probability'!$B$10:$B$100,0),MATCH(I$6,'3. Climate Peril Probability'!$B$11:$L$11,0)),0)</f>
        <v>0</v>
      </c>
      <c r="J22" s="23">
        <f>IFERROR(INDEX('3. Climate Peril Probability'!$B$10:$L$100,MATCH($B22,'3. Climate Peril Probability'!$B$10:$B$100,0),MATCH(J$6,'3. Climate Peril Probability'!$B$11:$L$11,0)),0)</f>
        <v>0</v>
      </c>
      <c r="K22" s="23">
        <f>IFERROR(INDEX('3. Climate Peril Probability'!$B$10:$L$100,MATCH($B22,'3. Climate Peril Probability'!$B$10:$B$100,0),MATCH(K$6,'3. Climate Peril Probability'!$B$11:$L$11,0)),0)</f>
        <v>0</v>
      </c>
      <c r="L22" s="23">
        <f>IFERROR(INDEX('3. Climate Peril Probability'!$B$10:$L$100,MATCH($B22,'3. Climate Peril Probability'!$B$10:$B$100,0),MATCH(L$6,'3. Climate Peril Probability'!$B$11:$L$11,0)),0)</f>
        <v>0</v>
      </c>
      <c r="N22" s="22" t="str">
        <f>'4. VA Heatmap'!$E$11&amp;O22&amp;P22</f>
        <v>County 1</v>
      </c>
      <c r="O22" s="21" t="str">
        <f>'4. VA Heatmap'!C33</f>
        <v/>
      </c>
      <c r="P22" s="21" t="str">
        <f>'4. VA Heatmap'!D33</f>
        <v/>
      </c>
      <c r="Q22" s="25">
        <f t="shared" si="0"/>
        <v>0</v>
      </c>
      <c r="R22" s="25">
        <f t="shared" si="1"/>
        <v>0</v>
      </c>
      <c r="S22" s="25">
        <f t="shared" si="2"/>
        <v>0</v>
      </c>
      <c r="T22" s="25">
        <f t="shared" si="3"/>
        <v>0</v>
      </c>
      <c r="U22" s="25">
        <f t="shared" si="4"/>
        <v>0</v>
      </c>
      <c r="V22" s="25">
        <f t="shared" si="5"/>
        <v>0</v>
      </c>
      <c r="X22" s="22" t="str">
        <f>IF(ISBLANK('2. Asset Class Failure Thresh'!B25&amp;"-"&amp;'2. Asset Class Failure Thresh'!C25),"",'2. Asset Class Failure Thresh'!B25&amp;"-"&amp;'2. Asset Class Failure Thresh'!C25)</f>
        <v>-</v>
      </c>
      <c r="Y22" s="51"/>
      <c r="Z22" s="55" t="str">
        <f t="shared" si="6"/>
        <v/>
      </c>
      <c r="AA22" s="55" t="str">
        <f t="shared" si="7"/>
        <v/>
      </c>
      <c r="AD22" s="22" t="str">
        <f>IF(ISBLANK('1. LDC Asset Summary'!C27),"",'1. LDC Asset Summary'!C27)</f>
        <v/>
      </c>
      <c r="AE22" s="51"/>
    </row>
    <row r="23" spans="1:31" x14ac:dyDescent="0.2">
      <c r="A23" s="22" t="str">
        <f>'4. VA Heatmap'!$E$11&amp;C23&amp;D23</f>
        <v>County 100</v>
      </c>
      <c r="B23" s="22" t="str">
        <f>'4. VA Heatmap'!$E$11&amp;E23&amp;F23</f>
        <v>County 100</v>
      </c>
      <c r="C23" s="21">
        <f>'2. Asset Class Failure Thresh'!B26</f>
        <v>0</v>
      </c>
      <c r="D23" s="21">
        <f>'2. Asset Class Failure Thresh'!C26</f>
        <v>0</v>
      </c>
      <c r="E23" s="21">
        <f>'2. Asset Class Failure Thresh'!D26</f>
        <v>0</v>
      </c>
      <c r="F23" s="21">
        <f>'2. Asset Class Failure Thresh'!E26</f>
        <v>0</v>
      </c>
      <c r="G23" s="23">
        <f>IFERROR(INDEX('3. Climate Peril Probability'!$B$10:$L$100,MATCH($B23,'3. Climate Peril Probability'!$B$10:$B$100,0),MATCH(G$6,'3. Climate Peril Probability'!$B$11:$L$11,0)),0)</f>
        <v>0</v>
      </c>
      <c r="H23" s="23">
        <f>IFERROR(INDEX('3. Climate Peril Probability'!$B$10:$L$100,MATCH($B23,'3. Climate Peril Probability'!$B$10:$B$100,0),MATCH(H$6,'3. Climate Peril Probability'!$B$11:$L$11,0)),0)</f>
        <v>0</v>
      </c>
      <c r="I23" s="23">
        <f>IFERROR(INDEX('3. Climate Peril Probability'!$B$10:$L$100,MATCH($B23,'3. Climate Peril Probability'!$B$10:$B$100,0),MATCH(I$6,'3. Climate Peril Probability'!$B$11:$L$11,0)),0)</f>
        <v>0</v>
      </c>
      <c r="J23" s="23">
        <f>IFERROR(INDEX('3. Climate Peril Probability'!$B$10:$L$100,MATCH($B23,'3. Climate Peril Probability'!$B$10:$B$100,0),MATCH(J$6,'3. Climate Peril Probability'!$B$11:$L$11,0)),0)</f>
        <v>0</v>
      </c>
      <c r="K23" s="23">
        <f>IFERROR(INDEX('3. Climate Peril Probability'!$B$10:$L$100,MATCH($B23,'3. Climate Peril Probability'!$B$10:$B$100,0),MATCH(K$6,'3. Climate Peril Probability'!$B$11:$L$11,0)),0)</f>
        <v>0</v>
      </c>
      <c r="L23" s="23">
        <f>IFERROR(INDEX('3. Climate Peril Probability'!$B$10:$L$100,MATCH($B23,'3. Climate Peril Probability'!$B$10:$B$100,0),MATCH(L$6,'3. Climate Peril Probability'!$B$11:$L$11,0)),0)</f>
        <v>0</v>
      </c>
      <c r="N23" s="22" t="str">
        <f>'4. VA Heatmap'!$E$11&amp;O23&amp;P23</f>
        <v>County 1</v>
      </c>
      <c r="O23" s="21" t="str">
        <f>'4. VA Heatmap'!C34</f>
        <v/>
      </c>
      <c r="P23" s="21" t="str">
        <f>'4. VA Heatmap'!D34</f>
        <v/>
      </c>
      <c r="Q23" s="25">
        <f t="shared" si="0"/>
        <v>0</v>
      </c>
      <c r="R23" s="25">
        <f t="shared" si="1"/>
        <v>0</v>
      </c>
      <c r="S23" s="25">
        <f t="shared" si="2"/>
        <v>0</v>
      </c>
      <c r="T23" s="25">
        <f t="shared" si="3"/>
        <v>0</v>
      </c>
      <c r="U23" s="25">
        <f t="shared" si="4"/>
        <v>0</v>
      </c>
      <c r="V23" s="25">
        <f t="shared" si="5"/>
        <v>0</v>
      </c>
      <c r="X23" s="22" t="str">
        <f>IF(ISBLANK('2. Asset Class Failure Thresh'!B26&amp;"-"&amp;'2. Asset Class Failure Thresh'!C26),"",'2. Asset Class Failure Thresh'!B26&amp;"-"&amp;'2. Asset Class Failure Thresh'!C26)</f>
        <v>-</v>
      </c>
      <c r="Y23" s="51"/>
      <c r="Z23" s="55" t="str">
        <f t="shared" si="6"/>
        <v/>
      </c>
      <c r="AA23" s="55" t="str">
        <f t="shared" si="7"/>
        <v/>
      </c>
      <c r="AD23" s="22" t="str">
        <f>IF(ISBLANK('1. LDC Asset Summary'!C28),"",'1. LDC Asset Summary'!C28)</f>
        <v/>
      </c>
      <c r="AE23" s="51"/>
    </row>
    <row r="24" spans="1:31" x14ac:dyDescent="0.2">
      <c r="A24" s="22" t="str">
        <f>'4. VA Heatmap'!$E$11&amp;C24&amp;D24</f>
        <v>County 100</v>
      </c>
      <c r="B24" s="22" t="str">
        <f>'4. VA Heatmap'!$E$11&amp;E24&amp;F24</f>
        <v>County 100</v>
      </c>
      <c r="C24" s="21">
        <f>'2. Asset Class Failure Thresh'!B27</f>
        <v>0</v>
      </c>
      <c r="D24" s="21">
        <f>'2. Asset Class Failure Thresh'!C27</f>
        <v>0</v>
      </c>
      <c r="E24" s="21">
        <f>'2. Asset Class Failure Thresh'!D27</f>
        <v>0</v>
      </c>
      <c r="F24" s="21">
        <f>'2. Asset Class Failure Thresh'!E27</f>
        <v>0</v>
      </c>
      <c r="G24" s="23">
        <f>IFERROR(INDEX('3. Climate Peril Probability'!$B$10:$L$100,MATCH($B24,'3. Climate Peril Probability'!$B$10:$B$100,0),MATCH(G$6,'3. Climate Peril Probability'!$B$11:$L$11,0)),0)</f>
        <v>0</v>
      </c>
      <c r="H24" s="23">
        <f>IFERROR(INDEX('3. Climate Peril Probability'!$B$10:$L$100,MATCH($B24,'3. Climate Peril Probability'!$B$10:$B$100,0),MATCH(H$6,'3. Climate Peril Probability'!$B$11:$L$11,0)),0)</f>
        <v>0</v>
      </c>
      <c r="I24" s="23">
        <f>IFERROR(INDEX('3. Climate Peril Probability'!$B$10:$L$100,MATCH($B24,'3. Climate Peril Probability'!$B$10:$B$100,0),MATCH(I$6,'3. Climate Peril Probability'!$B$11:$L$11,0)),0)</f>
        <v>0</v>
      </c>
      <c r="J24" s="23">
        <f>IFERROR(INDEX('3. Climate Peril Probability'!$B$10:$L$100,MATCH($B24,'3. Climate Peril Probability'!$B$10:$B$100,0),MATCH(J$6,'3. Climate Peril Probability'!$B$11:$L$11,0)),0)</f>
        <v>0</v>
      </c>
      <c r="K24" s="23">
        <f>IFERROR(INDEX('3. Climate Peril Probability'!$B$10:$L$100,MATCH($B24,'3. Climate Peril Probability'!$B$10:$B$100,0),MATCH(K$6,'3. Climate Peril Probability'!$B$11:$L$11,0)),0)</f>
        <v>0</v>
      </c>
      <c r="L24" s="23">
        <f>IFERROR(INDEX('3. Climate Peril Probability'!$B$10:$L$100,MATCH($B24,'3. Climate Peril Probability'!$B$10:$B$100,0),MATCH(L$6,'3. Climate Peril Probability'!$B$11:$L$11,0)),0)</f>
        <v>0</v>
      </c>
      <c r="N24" s="22" t="str">
        <f>'4. VA Heatmap'!$E$11&amp;O24&amp;P24</f>
        <v>County 1</v>
      </c>
      <c r="O24" s="21" t="str">
        <f>'4. VA Heatmap'!C35</f>
        <v/>
      </c>
      <c r="P24" s="21" t="str">
        <f>'4. VA Heatmap'!D35</f>
        <v/>
      </c>
      <c r="Q24" s="25">
        <f t="shared" si="0"/>
        <v>0</v>
      </c>
      <c r="R24" s="25">
        <f t="shared" si="1"/>
        <v>0</v>
      </c>
      <c r="S24" s="25">
        <f t="shared" si="2"/>
        <v>0</v>
      </c>
      <c r="T24" s="25">
        <f t="shared" si="3"/>
        <v>0</v>
      </c>
      <c r="U24" s="25">
        <f t="shared" si="4"/>
        <v>0</v>
      </c>
      <c r="V24" s="25">
        <f t="shared" si="5"/>
        <v>0</v>
      </c>
      <c r="X24" s="22" t="str">
        <f>IF(ISBLANK('2. Asset Class Failure Thresh'!B27&amp;"-"&amp;'2. Asset Class Failure Thresh'!C27),"",'2. Asset Class Failure Thresh'!B27&amp;"-"&amp;'2. Asset Class Failure Thresh'!C27)</f>
        <v>-</v>
      </c>
      <c r="Y24" s="51"/>
      <c r="Z24" s="55" t="str">
        <f t="shared" si="6"/>
        <v/>
      </c>
      <c r="AA24" s="55" t="str">
        <f t="shared" si="7"/>
        <v/>
      </c>
      <c r="AD24" s="22" t="str">
        <f>IF(ISBLANK('1. LDC Asset Summary'!C29),"",'1. LDC Asset Summary'!C29)</f>
        <v/>
      </c>
      <c r="AE24" s="51"/>
    </row>
    <row r="25" spans="1:31" x14ac:dyDescent="0.2">
      <c r="A25" s="22" t="str">
        <f>'4. VA Heatmap'!$E$11&amp;C25&amp;D25</f>
        <v>County 100</v>
      </c>
      <c r="B25" s="22" t="str">
        <f>'4. VA Heatmap'!$E$11&amp;E25&amp;F25</f>
        <v>County 100</v>
      </c>
      <c r="C25" s="21">
        <f>'2. Asset Class Failure Thresh'!B28</f>
        <v>0</v>
      </c>
      <c r="D25" s="21">
        <f>'2. Asset Class Failure Thresh'!C28</f>
        <v>0</v>
      </c>
      <c r="E25" s="21">
        <f>'2. Asset Class Failure Thresh'!D28</f>
        <v>0</v>
      </c>
      <c r="F25" s="21">
        <f>'2. Asset Class Failure Thresh'!E28</f>
        <v>0</v>
      </c>
      <c r="G25" s="23">
        <f>IFERROR(INDEX('3. Climate Peril Probability'!$B$10:$L$100,MATCH($B25,'3. Climate Peril Probability'!$B$10:$B$100,0),MATCH(G$6,'3. Climate Peril Probability'!$B$11:$L$11,0)),0)</f>
        <v>0</v>
      </c>
      <c r="H25" s="23">
        <f>IFERROR(INDEX('3. Climate Peril Probability'!$B$10:$L$100,MATCH($B25,'3. Climate Peril Probability'!$B$10:$B$100,0),MATCH(H$6,'3. Climate Peril Probability'!$B$11:$L$11,0)),0)</f>
        <v>0</v>
      </c>
      <c r="I25" s="23">
        <f>IFERROR(INDEX('3. Climate Peril Probability'!$B$10:$L$100,MATCH($B25,'3. Climate Peril Probability'!$B$10:$B$100,0),MATCH(I$6,'3. Climate Peril Probability'!$B$11:$L$11,0)),0)</f>
        <v>0</v>
      </c>
      <c r="J25" s="23">
        <f>IFERROR(INDEX('3. Climate Peril Probability'!$B$10:$L$100,MATCH($B25,'3. Climate Peril Probability'!$B$10:$B$100,0),MATCH(J$6,'3. Climate Peril Probability'!$B$11:$L$11,0)),0)</f>
        <v>0</v>
      </c>
      <c r="K25" s="23">
        <f>IFERROR(INDEX('3. Climate Peril Probability'!$B$10:$L$100,MATCH($B25,'3. Climate Peril Probability'!$B$10:$B$100,0),MATCH(K$6,'3. Climate Peril Probability'!$B$11:$L$11,0)),0)</f>
        <v>0</v>
      </c>
      <c r="L25" s="23">
        <f>IFERROR(INDEX('3. Climate Peril Probability'!$B$10:$L$100,MATCH($B25,'3. Climate Peril Probability'!$B$10:$B$100,0),MATCH(L$6,'3. Climate Peril Probability'!$B$11:$L$11,0)),0)</f>
        <v>0</v>
      </c>
      <c r="N25" s="22" t="str">
        <f>'4. VA Heatmap'!$E$11&amp;O25&amp;P25</f>
        <v>County 1</v>
      </c>
      <c r="O25" s="21" t="str">
        <f>'4. VA Heatmap'!C36</f>
        <v/>
      </c>
      <c r="P25" s="21" t="str">
        <f>'4. VA Heatmap'!D36</f>
        <v/>
      </c>
      <c r="Q25" s="25">
        <f t="shared" si="0"/>
        <v>0</v>
      </c>
      <c r="R25" s="25">
        <f t="shared" si="1"/>
        <v>0</v>
      </c>
      <c r="S25" s="25">
        <f t="shared" si="2"/>
        <v>0</v>
      </c>
      <c r="T25" s="25">
        <f t="shared" si="3"/>
        <v>0</v>
      </c>
      <c r="U25" s="25">
        <f t="shared" si="4"/>
        <v>0</v>
      </c>
      <c r="V25" s="25">
        <f t="shared" si="5"/>
        <v>0</v>
      </c>
      <c r="X25" s="22" t="str">
        <f>IF(ISBLANK('2. Asset Class Failure Thresh'!B28&amp;"-"&amp;'2. Asset Class Failure Thresh'!C28),"",'2. Asset Class Failure Thresh'!B28&amp;"-"&amp;'2. Asset Class Failure Thresh'!C28)</f>
        <v>-</v>
      </c>
      <c r="Y25" s="51"/>
      <c r="Z25" s="55" t="str">
        <f t="shared" si="6"/>
        <v/>
      </c>
      <c r="AA25" s="55" t="str">
        <f t="shared" si="7"/>
        <v/>
      </c>
      <c r="AD25" s="22" t="str">
        <f>IF(ISBLANK('1. LDC Asset Summary'!C30),"",'1. LDC Asset Summary'!C30)</f>
        <v/>
      </c>
      <c r="AE25" s="51"/>
    </row>
    <row r="26" spans="1:31" x14ac:dyDescent="0.2">
      <c r="A26" s="22" t="str">
        <f>'4. VA Heatmap'!$E$11&amp;C26&amp;D26</f>
        <v>County 100</v>
      </c>
      <c r="B26" s="22" t="str">
        <f>'4. VA Heatmap'!$E$11&amp;E26&amp;F26</f>
        <v>County 100</v>
      </c>
      <c r="C26" s="21">
        <f>'2. Asset Class Failure Thresh'!B29</f>
        <v>0</v>
      </c>
      <c r="D26" s="21">
        <f>'2. Asset Class Failure Thresh'!C29</f>
        <v>0</v>
      </c>
      <c r="E26" s="21">
        <f>'2. Asset Class Failure Thresh'!D29</f>
        <v>0</v>
      </c>
      <c r="F26" s="21">
        <f>'2. Asset Class Failure Thresh'!E29</f>
        <v>0</v>
      </c>
      <c r="G26" s="23">
        <f>IFERROR(INDEX('3. Climate Peril Probability'!$B$10:$L$100,MATCH($B26,'3. Climate Peril Probability'!$B$10:$B$100,0),MATCH(G$6,'3. Climate Peril Probability'!$B$11:$L$11,0)),0)</f>
        <v>0</v>
      </c>
      <c r="H26" s="23">
        <f>IFERROR(INDEX('3. Climate Peril Probability'!$B$10:$L$100,MATCH($B26,'3. Climate Peril Probability'!$B$10:$B$100,0),MATCH(H$6,'3. Climate Peril Probability'!$B$11:$L$11,0)),0)</f>
        <v>0</v>
      </c>
      <c r="I26" s="23">
        <f>IFERROR(INDEX('3. Climate Peril Probability'!$B$10:$L$100,MATCH($B26,'3. Climate Peril Probability'!$B$10:$B$100,0),MATCH(I$6,'3. Climate Peril Probability'!$B$11:$L$11,0)),0)</f>
        <v>0</v>
      </c>
      <c r="J26" s="23">
        <f>IFERROR(INDEX('3. Climate Peril Probability'!$B$10:$L$100,MATCH($B26,'3. Climate Peril Probability'!$B$10:$B$100,0),MATCH(J$6,'3. Climate Peril Probability'!$B$11:$L$11,0)),0)</f>
        <v>0</v>
      </c>
      <c r="K26" s="23">
        <f>IFERROR(INDEX('3. Climate Peril Probability'!$B$10:$L$100,MATCH($B26,'3. Climate Peril Probability'!$B$10:$B$100,0),MATCH(K$6,'3. Climate Peril Probability'!$B$11:$L$11,0)),0)</f>
        <v>0</v>
      </c>
      <c r="L26" s="23">
        <f>IFERROR(INDEX('3. Climate Peril Probability'!$B$10:$L$100,MATCH($B26,'3. Climate Peril Probability'!$B$10:$B$100,0),MATCH(L$6,'3. Climate Peril Probability'!$B$11:$L$11,0)),0)</f>
        <v>0</v>
      </c>
      <c r="N26" s="22" t="str">
        <f>'4. VA Heatmap'!$E$11&amp;O26&amp;P26</f>
        <v>County 1</v>
      </c>
      <c r="O26" s="21" t="str">
        <f>'4. VA Heatmap'!C37</f>
        <v/>
      </c>
      <c r="P26" s="21" t="str">
        <f>'4. VA Heatmap'!D37</f>
        <v/>
      </c>
      <c r="Q26" s="25">
        <f t="shared" si="0"/>
        <v>0</v>
      </c>
      <c r="R26" s="25">
        <f t="shared" si="1"/>
        <v>0</v>
      </c>
      <c r="S26" s="25">
        <f t="shared" si="2"/>
        <v>0</v>
      </c>
      <c r="T26" s="25">
        <f t="shared" si="3"/>
        <v>0</v>
      </c>
      <c r="U26" s="25">
        <f t="shared" si="4"/>
        <v>0</v>
      </c>
      <c r="V26" s="25">
        <f t="shared" si="5"/>
        <v>0</v>
      </c>
      <c r="X26" s="22" t="str">
        <f>IF(ISBLANK('2. Asset Class Failure Thresh'!B29&amp;"-"&amp;'2. Asset Class Failure Thresh'!C29),"",'2. Asset Class Failure Thresh'!B29&amp;"-"&amp;'2. Asset Class Failure Thresh'!C29)</f>
        <v>-</v>
      </c>
      <c r="Y26" s="51"/>
      <c r="Z26" s="55" t="str">
        <f t="shared" si="6"/>
        <v/>
      </c>
      <c r="AA26" s="55" t="str">
        <f t="shared" si="7"/>
        <v/>
      </c>
      <c r="AD26" s="22" t="str">
        <f>IF(ISBLANK('1. LDC Asset Summary'!C31),"",'1. LDC Asset Summary'!C31)</f>
        <v/>
      </c>
      <c r="AE26" s="51"/>
    </row>
    <row r="27" spans="1:31" x14ac:dyDescent="0.2">
      <c r="A27" s="22" t="str">
        <f>'4. VA Heatmap'!$E$11&amp;C27&amp;D27</f>
        <v>County 100</v>
      </c>
      <c r="B27" s="22" t="str">
        <f>'4. VA Heatmap'!$E$11&amp;E27&amp;F27</f>
        <v>County 100</v>
      </c>
      <c r="C27" s="21">
        <f>'2. Asset Class Failure Thresh'!B30</f>
        <v>0</v>
      </c>
      <c r="D27" s="21">
        <f>'2. Asset Class Failure Thresh'!C30</f>
        <v>0</v>
      </c>
      <c r="E27" s="21">
        <f>'2. Asset Class Failure Thresh'!D30</f>
        <v>0</v>
      </c>
      <c r="F27" s="21">
        <f>'2. Asset Class Failure Thresh'!E30</f>
        <v>0</v>
      </c>
      <c r="G27" s="23">
        <f>IFERROR(INDEX('3. Climate Peril Probability'!$B$10:$L$100,MATCH($B27,'3. Climate Peril Probability'!$B$10:$B$100,0),MATCH(G$6,'3. Climate Peril Probability'!$B$11:$L$11,0)),0)</f>
        <v>0</v>
      </c>
      <c r="H27" s="23">
        <f>IFERROR(INDEX('3. Climate Peril Probability'!$B$10:$L$100,MATCH($B27,'3. Climate Peril Probability'!$B$10:$B$100,0),MATCH(H$6,'3. Climate Peril Probability'!$B$11:$L$11,0)),0)</f>
        <v>0</v>
      </c>
      <c r="I27" s="23">
        <f>IFERROR(INDEX('3. Climate Peril Probability'!$B$10:$L$100,MATCH($B27,'3. Climate Peril Probability'!$B$10:$B$100,0),MATCH(I$6,'3. Climate Peril Probability'!$B$11:$L$11,0)),0)</f>
        <v>0</v>
      </c>
      <c r="J27" s="23">
        <f>IFERROR(INDEX('3. Climate Peril Probability'!$B$10:$L$100,MATCH($B27,'3. Climate Peril Probability'!$B$10:$B$100,0),MATCH(J$6,'3. Climate Peril Probability'!$B$11:$L$11,0)),0)</f>
        <v>0</v>
      </c>
      <c r="K27" s="23">
        <f>IFERROR(INDEX('3. Climate Peril Probability'!$B$10:$L$100,MATCH($B27,'3. Climate Peril Probability'!$B$10:$B$100,0),MATCH(K$6,'3. Climate Peril Probability'!$B$11:$L$11,0)),0)</f>
        <v>0</v>
      </c>
      <c r="L27" s="23">
        <f>IFERROR(INDEX('3. Climate Peril Probability'!$B$10:$L$100,MATCH($B27,'3. Climate Peril Probability'!$B$10:$B$100,0),MATCH(L$6,'3. Climate Peril Probability'!$B$11:$L$11,0)),0)</f>
        <v>0</v>
      </c>
      <c r="N27" s="22" t="str">
        <f>'4. VA Heatmap'!$E$11&amp;O27&amp;P27</f>
        <v>County 1</v>
      </c>
      <c r="O27" s="21" t="str">
        <f>'4. VA Heatmap'!C38</f>
        <v/>
      </c>
      <c r="P27" s="21" t="str">
        <f>'4. VA Heatmap'!D38</f>
        <v/>
      </c>
      <c r="Q27" s="25">
        <f t="shared" si="0"/>
        <v>0</v>
      </c>
      <c r="R27" s="25">
        <f t="shared" si="1"/>
        <v>0</v>
      </c>
      <c r="S27" s="25">
        <f t="shared" si="2"/>
        <v>0</v>
      </c>
      <c r="T27" s="25">
        <f t="shared" si="3"/>
        <v>0</v>
      </c>
      <c r="U27" s="25">
        <f t="shared" si="4"/>
        <v>0</v>
      </c>
      <c r="V27" s="25">
        <f t="shared" si="5"/>
        <v>0</v>
      </c>
      <c r="X27" s="22" t="str">
        <f>IF(ISBLANK('2. Asset Class Failure Thresh'!B30&amp;"-"&amp;'2. Asset Class Failure Thresh'!C30),"",'2. Asset Class Failure Thresh'!B30&amp;"-"&amp;'2. Asset Class Failure Thresh'!C30)</f>
        <v>-</v>
      </c>
      <c r="Y27" s="51"/>
      <c r="Z27" s="55" t="str">
        <f t="shared" si="6"/>
        <v/>
      </c>
      <c r="AA27" s="55" t="str">
        <f t="shared" si="7"/>
        <v/>
      </c>
      <c r="AD27" s="22" t="str">
        <f>IF(ISBLANK('1. LDC Asset Summary'!C32),"",'1. LDC Asset Summary'!C32)</f>
        <v/>
      </c>
      <c r="AE27" s="51"/>
    </row>
    <row r="28" spans="1:31" x14ac:dyDescent="0.2">
      <c r="A28" s="22" t="str">
        <f>'4. VA Heatmap'!$E$11&amp;C28&amp;D28</f>
        <v>County 100</v>
      </c>
      <c r="B28" s="22" t="str">
        <f>'4. VA Heatmap'!$E$11&amp;E28&amp;F28</f>
        <v>County 100</v>
      </c>
      <c r="C28" s="21">
        <f>'2. Asset Class Failure Thresh'!B31</f>
        <v>0</v>
      </c>
      <c r="D28" s="21">
        <f>'2. Asset Class Failure Thresh'!C31</f>
        <v>0</v>
      </c>
      <c r="E28" s="21">
        <f>'2. Asset Class Failure Thresh'!D31</f>
        <v>0</v>
      </c>
      <c r="F28" s="21">
        <f>'2. Asset Class Failure Thresh'!E31</f>
        <v>0</v>
      </c>
      <c r="G28" s="23">
        <f>IFERROR(INDEX('3. Climate Peril Probability'!$B$10:$L$100,MATCH($B28,'3. Climate Peril Probability'!$B$10:$B$100,0),MATCH(G$6,'3. Climate Peril Probability'!$B$11:$L$11,0)),0)</f>
        <v>0</v>
      </c>
      <c r="H28" s="23">
        <f>IFERROR(INDEX('3. Climate Peril Probability'!$B$10:$L$100,MATCH($B28,'3. Climate Peril Probability'!$B$10:$B$100,0),MATCH(H$6,'3. Climate Peril Probability'!$B$11:$L$11,0)),0)</f>
        <v>0</v>
      </c>
      <c r="I28" s="23">
        <f>IFERROR(INDEX('3. Climate Peril Probability'!$B$10:$L$100,MATCH($B28,'3. Climate Peril Probability'!$B$10:$B$100,0),MATCH(I$6,'3. Climate Peril Probability'!$B$11:$L$11,0)),0)</f>
        <v>0</v>
      </c>
      <c r="J28" s="23">
        <f>IFERROR(INDEX('3. Climate Peril Probability'!$B$10:$L$100,MATCH($B28,'3. Climate Peril Probability'!$B$10:$B$100,0),MATCH(J$6,'3. Climate Peril Probability'!$B$11:$L$11,0)),0)</f>
        <v>0</v>
      </c>
      <c r="K28" s="23">
        <f>IFERROR(INDEX('3. Climate Peril Probability'!$B$10:$L$100,MATCH($B28,'3. Climate Peril Probability'!$B$10:$B$100,0),MATCH(K$6,'3. Climate Peril Probability'!$B$11:$L$11,0)),0)</f>
        <v>0</v>
      </c>
      <c r="L28" s="23">
        <f>IFERROR(INDEX('3. Climate Peril Probability'!$B$10:$L$100,MATCH($B28,'3. Climate Peril Probability'!$B$10:$B$100,0),MATCH(L$6,'3. Climate Peril Probability'!$B$11:$L$11,0)),0)</f>
        <v>0</v>
      </c>
      <c r="N28" s="22" t="str">
        <f>'4. VA Heatmap'!$E$11&amp;O28&amp;P28</f>
        <v>County 1</v>
      </c>
      <c r="O28" s="21" t="str">
        <f>'4. VA Heatmap'!C39</f>
        <v/>
      </c>
      <c r="P28" s="21" t="str">
        <f>'4. VA Heatmap'!D39</f>
        <v/>
      </c>
      <c r="Q28" s="25">
        <f t="shared" si="0"/>
        <v>0</v>
      </c>
      <c r="R28" s="25">
        <f t="shared" si="1"/>
        <v>0</v>
      </c>
      <c r="S28" s="25">
        <f t="shared" si="2"/>
        <v>0</v>
      </c>
      <c r="T28" s="25">
        <f t="shared" si="3"/>
        <v>0</v>
      </c>
      <c r="U28" s="25">
        <f t="shared" si="4"/>
        <v>0</v>
      </c>
      <c r="V28" s="25">
        <f t="shared" si="5"/>
        <v>0</v>
      </c>
      <c r="X28" s="22" t="str">
        <f>IF(ISBLANK('2. Asset Class Failure Thresh'!B31&amp;"-"&amp;'2. Asset Class Failure Thresh'!C31),"",'2. Asset Class Failure Thresh'!B31&amp;"-"&amp;'2. Asset Class Failure Thresh'!C31)</f>
        <v>-</v>
      </c>
      <c r="Y28" s="51"/>
      <c r="Z28" s="55" t="str">
        <f t="shared" ref="Z28:Z59" si="8">IFERROR(LEFT(Y28, SEARCH("-",Y28)-1),"")</f>
        <v/>
      </c>
      <c r="AA28" s="55" t="str">
        <f t="shared" ref="AA28:AA59" si="9">IFERROR(RIGHT(Y28, LEN(Y28)-SEARCH("-",Y28)),"")</f>
        <v/>
      </c>
      <c r="AD28" s="22" t="str">
        <f>IF(ISBLANK('1. LDC Asset Summary'!C33),"",'1. LDC Asset Summary'!C33)</f>
        <v/>
      </c>
      <c r="AE28" s="51"/>
    </row>
    <row r="29" spans="1:31" x14ac:dyDescent="0.2">
      <c r="A29" s="22" t="str">
        <f>'4. VA Heatmap'!$E$11&amp;C29&amp;D29</f>
        <v>County 100</v>
      </c>
      <c r="B29" s="22" t="str">
        <f>'4. VA Heatmap'!$E$11&amp;E29&amp;F29</f>
        <v>County 100</v>
      </c>
      <c r="C29" s="21">
        <f>'2. Asset Class Failure Thresh'!B32</f>
        <v>0</v>
      </c>
      <c r="D29" s="21">
        <f>'2. Asset Class Failure Thresh'!C32</f>
        <v>0</v>
      </c>
      <c r="E29" s="21">
        <f>'2. Asset Class Failure Thresh'!D32</f>
        <v>0</v>
      </c>
      <c r="F29" s="21">
        <f>'2. Asset Class Failure Thresh'!E32</f>
        <v>0</v>
      </c>
      <c r="G29" s="23">
        <f>IFERROR(INDEX('3. Climate Peril Probability'!$B$10:$L$100,MATCH($B29,'3. Climate Peril Probability'!$B$10:$B$100,0),MATCH(G$6,'3. Climate Peril Probability'!$B$11:$L$11,0)),0)</f>
        <v>0</v>
      </c>
      <c r="H29" s="23">
        <f>IFERROR(INDEX('3. Climate Peril Probability'!$B$10:$L$100,MATCH($B29,'3. Climate Peril Probability'!$B$10:$B$100,0),MATCH(H$6,'3. Climate Peril Probability'!$B$11:$L$11,0)),0)</f>
        <v>0</v>
      </c>
      <c r="I29" s="23">
        <f>IFERROR(INDEX('3. Climate Peril Probability'!$B$10:$L$100,MATCH($B29,'3. Climate Peril Probability'!$B$10:$B$100,0),MATCH(I$6,'3. Climate Peril Probability'!$B$11:$L$11,0)),0)</f>
        <v>0</v>
      </c>
      <c r="J29" s="23">
        <f>IFERROR(INDEX('3. Climate Peril Probability'!$B$10:$L$100,MATCH($B29,'3. Climate Peril Probability'!$B$10:$B$100,0),MATCH(J$6,'3. Climate Peril Probability'!$B$11:$L$11,0)),0)</f>
        <v>0</v>
      </c>
      <c r="K29" s="23">
        <f>IFERROR(INDEX('3. Climate Peril Probability'!$B$10:$L$100,MATCH($B29,'3. Climate Peril Probability'!$B$10:$B$100,0),MATCH(K$6,'3. Climate Peril Probability'!$B$11:$L$11,0)),0)</f>
        <v>0</v>
      </c>
      <c r="L29" s="23">
        <f>IFERROR(INDEX('3. Climate Peril Probability'!$B$10:$L$100,MATCH($B29,'3. Climate Peril Probability'!$B$10:$B$100,0),MATCH(L$6,'3. Climate Peril Probability'!$B$11:$L$11,0)),0)</f>
        <v>0</v>
      </c>
      <c r="N29" s="22" t="str">
        <f>'4. VA Heatmap'!$E$11&amp;O29&amp;P29</f>
        <v>County 1</v>
      </c>
      <c r="O29" s="21" t="str">
        <f>'4. VA Heatmap'!C40</f>
        <v/>
      </c>
      <c r="P29" s="21" t="str">
        <f>'4. VA Heatmap'!D40</f>
        <v/>
      </c>
      <c r="Q29" s="25">
        <f t="shared" si="0"/>
        <v>0</v>
      </c>
      <c r="R29" s="25">
        <f t="shared" si="1"/>
        <v>0</v>
      </c>
      <c r="S29" s="25">
        <f t="shared" si="2"/>
        <v>0</v>
      </c>
      <c r="T29" s="25">
        <f t="shared" si="3"/>
        <v>0</v>
      </c>
      <c r="U29" s="25">
        <f t="shared" si="4"/>
        <v>0</v>
      </c>
      <c r="V29" s="25">
        <f t="shared" si="5"/>
        <v>0</v>
      </c>
      <c r="X29" s="22" t="str">
        <f>IF(ISBLANK('2. Asset Class Failure Thresh'!B32&amp;"-"&amp;'2. Asset Class Failure Thresh'!C32),"",'2. Asset Class Failure Thresh'!B32&amp;"-"&amp;'2. Asset Class Failure Thresh'!C32)</f>
        <v>-</v>
      </c>
      <c r="Y29" s="51"/>
      <c r="Z29" s="55" t="str">
        <f t="shared" si="8"/>
        <v/>
      </c>
      <c r="AA29" s="55" t="str">
        <f t="shared" si="9"/>
        <v/>
      </c>
      <c r="AD29" s="22" t="str">
        <f>IF(ISBLANK('1. LDC Asset Summary'!C34),"",'1. LDC Asset Summary'!C34)</f>
        <v/>
      </c>
      <c r="AE29" s="51"/>
    </row>
    <row r="30" spans="1:31" x14ac:dyDescent="0.2">
      <c r="A30" s="22" t="str">
        <f>'4. VA Heatmap'!$E$11&amp;C30&amp;D30</f>
        <v>County 100</v>
      </c>
      <c r="B30" s="22" t="str">
        <f>'4. VA Heatmap'!$E$11&amp;E30&amp;F30</f>
        <v>County 100</v>
      </c>
      <c r="C30" s="21">
        <f>'2. Asset Class Failure Thresh'!B33</f>
        <v>0</v>
      </c>
      <c r="D30" s="21">
        <f>'2. Asset Class Failure Thresh'!C33</f>
        <v>0</v>
      </c>
      <c r="E30" s="21">
        <f>'2. Asset Class Failure Thresh'!D33</f>
        <v>0</v>
      </c>
      <c r="F30" s="21">
        <f>'2. Asset Class Failure Thresh'!E33</f>
        <v>0</v>
      </c>
      <c r="G30" s="23">
        <f>IFERROR(INDEX('3. Climate Peril Probability'!$B$10:$L$100,MATCH($B30,'3. Climate Peril Probability'!$B$10:$B$100,0),MATCH(G$6,'3. Climate Peril Probability'!$B$11:$L$11,0)),0)</f>
        <v>0</v>
      </c>
      <c r="H30" s="23">
        <f>IFERROR(INDEX('3. Climate Peril Probability'!$B$10:$L$100,MATCH($B30,'3. Climate Peril Probability'!$B$10:$B$100,0),MATCH(H$6,'3. Climate Peril Probability'!$B$11:$L$11,0)),0)</f>
        <v>0</v>
      </c>
      <c r="I30" s="23">
        <f>IFERROR(INDEX('3. Climate Peril Probability'!$B$10:$L$100,MATCH($B30,'3. Climate Peril Probability'!$B$10:$B$100,0),MATCH(I$6,'3. Climate Peril Probability'!$B$11:$L$11,0)),0)</f>
        <v>0</v>
      </c>
      <c r="J30" s="23">
        <f>IFERROR(INDEX('3. Climate Peril Probability'!$B$10:$L$100,MATCH($B30,'3. Climate Peril Probability'!$B$10:$B$100,0),MATCH(J$6,'3. Climate Peril Probability'!$B$11:$L$11,0)),0)</f>
        <v>0</v>
      </c>
      <c r="K30" s="23">
        <f>IFERROR(INDEX('3. Climate Peril Probability'!$B$10:$L$100,MATCH($B30,'3. Climate Peril Probability'!$B$10:$B$100,0),MATCH(K$6,'3. Climate Peril Probability'!$B$11:$L$11,0)),0)</f>
        <v>0</v>
      </c>
      <c r="L30" s="23">
        <f>IFERROR(INDEX('3. Climate Peril Probability'!$B$10:$L$100,MATCH($B30,'3. Climate Peril Probability'!$B$10:$B$100,0),MATCH(L$6,'3. Climate Peril Probability'!$B$11:$L$11,0)),0)</f>
        <v>0</v>
      </c>
      <c r="N30" s="22" t="str">
        <f>'4. VA Heatmap'!$E$11&amp;O30&amp;P30</f>
        <v>County 1</v>
      </c>
      <c r="O30" s="21" t="str">
        <f>'4. VA Heatmap'!C41</f>
        <v/>
      </c>
      <c r="P30" s="21" t="str">
        <f>'4. VA Heatmap'!D41</f>
        <v/>
      </c>
      <c r="Q30" s="25">
        <f t="shared" si="0"/>
        <v>0</v>
      </c>
      <c r="R30" s="25">
        <f t="shared" si="1"/>
        <v>0</v>
      </c>
      <c r="S30" s="25">
        <f t="shared" si="2"/>
        <v>0</v>
      </c>
      <c r="T30" s="25">
        <f t="shared" si="3"/>
        <v>0</v>
      </c>
      <c r="U30" s="25">
        <f t="shared" si="4"/>
        <v>0</v>
      </c>
      <c r="V30" s="25">
        <f t="shared" si="5"/>
        <v>0</v>
      </c>
      <c r="X30" s="22" t="str">
        <f>IF(ISBLANK('2. Asset Class Failure Thresh'!B33&amp;"-"&amp;'2. Asset Class Failure Thresh'!C33),"",'2. Asset Class Failure Thresh'!B33&amp;"-"&amp;'2. Asset Class Failure Thresh'!C33)</f>
        <v>-</v>
      </c>
      <c r="Y30" s="51"/>
      <c r="Z30" s="55" t="str">
        <f t="shared" si="8"/>
        <v/>
      </c>
      <c r="AA30" s="55" t="str">
        <f t="shared" si="9"/>
        <v/>
      </c>
      <c r="AD30" s="22" t="str">
        <f>IF(ISBLANK('1. LDC Asset Summary'!C35),"",'1. LDC Asset Summary'!C35)</f>
        <v/>
      </c>
      <c r="AE30" s="51"/>
    </row>
    <row r="31" spans="1:31" x14ac:dyDescent="0.2">
      <c r="A31" s="22" t="str">
        <f>'4. VA Heatmap'!$E$11&amp;C31&amp;D31</f>
        <v>County 100</v>
      </c>
      <c r="B31" s="22" t="str">
        <f>'4. VA Heatmap'!$E$11&amp;E31&amp;F31</f>
        <v>County 100</v>
      </c>
      <c r="C31" s="21">
        <f>'2. Asset Class Failure Thresh'!B34</f>
        <v>0</v>
      </c>
      <c r="D31" s="21">
        <f>'2. Asset Class Failure Thresh'!C34</f>
        <v>0</v>
      </c>
      <c r="E31" s="21">
        <f>'2. Asset Class Failure Thresh'!D34</f>
        <v>0</v>
      </c>
      <c r="F31" s="21">
        <f>'2. Asset Class Failure Thresh'!E34</f>
        <v>0</v>
      </c>
      <c r="G31" s="23">
        <f>IFERROR(INDEX('3. Climate Peril Probability'!$B$10:$L$100,MATCH($B31,'3. Climate Peril Probability'!$B$10:$B$100,0),MATCH(G$6,'3. Climate Peril Probability'!$B$11:$L$11,0)),0)</f>
        <v>0</v>
      </c>
      <c r="H31" s="23">
        <f>IFERROR(INDEX('3. Climate Peril Probability'!$B$10:$L$100,MATCH($B31,'3. Climate Peril Probability'!$B$10:$B$100,0),MATCH(H$6,'3. Climate Peril Probability'!$B$11:$L$11,0)),0)</f>
        <v>0</v>
      </c>
      <c r="I31" s="23">
        <f>IFERROR(INDEX('3. Climate Peril Probability'!$B$10:$L$100,MATCH($B31,'3. Climate Peril Probability'!$B$10:$B$100,0),MATCH(I$6,'3. Climate Peril Probability'!$B$11:$L$11,0)),0)</f>
        <v>0</v>
      </c>
      <c r="J31" s="23">
        <f>IFERROR(INDEX('3. Climate Peril Probability'!$B$10:$L$100,MATCH($B31,'3. Climate Peril Probability'!$B$10:$B$100,0),MATCH(J$6,'3. Climate Peril Probability'!$B$11:$L$11,0)),0)</f>
        <v>0</v>
      </c>
      <c r="K31" s="23">
        <f>IFERROR(INDEX('3. Climate Peril Probability'!$B$10:$L$100,MATCH($B31,'3. Climate Peril Probability'!$B$10:$B$100,0),MATCH(K$6,'3. Climate Peril Probability'!$B$11:$L$11,0)),0)</f>
        <v>0</v>
      </c>
      <c r="L31" s="23">
        <f>IFERROR(INDEX('3. Climate Peril Probability'!$B$10:$L$100,MATCH($B31,'3. Climate Peril Probability'!$B$10:$B$100,0),MATCH(L$6,'3. Climate Peril Probability'!$B$11:$L$11,0)),0)</f>
        <v>0</v>
      </c>
      <c r="N31" s="22" t="str">
        <f>'4. VA Heatmap'!$E$11&amp;O31&amp;P31</f>
        <v>County 1</v>
      </c>
      <c r="O31" s="21" t="str">
        <f>'4. VA Heatmap'!C42</f>
        <v/>
      </c>
      <c r="P31" s="21" t="str">
        <f>'4. VA Heatmap'!D42</f>
        <v/>
      </c>
      <c r="Q31" s="25">
        <f t="shared" si="0"/>
        <v>0</v>
      </c>
      <c r="R31" s="25">
        <f t="shared" si="1"/>
        <v>0</v>
      </c>
      <c r="S31" s="25">
        <f t="shared" si="2"/>
        <v>0</v>
      </c>
      <c r="T31" s="25">
        <f t="shared" si="3"/>
        <v>0</v>
      </c>
      <c r="U31" s="25">
        <f t="shared" si="4"/>
        <v>0</v>
      </c>
      <c r="V31" s="25">
        <f t="shared" si="5"/>
        <v>0</v>
      </c>
      <c r="X31" s="22" t="str">
        <f>IF(ISBLANK('2. Asset Class Failure Thresh'!B34&amp;"-"&amp;'2. Asset Class Failure Thresh'!C34),"",'2. Asset Class Failure Thresh'!B34&amp;"-"&amp;'2. Asset Class Failure Thresh'!C34)</f>
        <v>-</v>
      </c>
      <c r="Y31" s="51"/>
      <c r="Z31" s="55" t="str">
        <f t="shared" si="8"/>
        <v/>
      </c>
      <c r="AA31" s="55" t="str">
        <f t="shared" si="9"/>
        <v/>
      </c>
      <c r="AD31" s="22" t="str">
        <f>IF(ISBLANK('1. LDC Asset Summary'!C36),"",'1. LDC Asset Summary'!C36)</f>
        <v/>
      </c>
      <c r="AE31" s="51"/>
    </row>
    <row r="32" spans="1:31" x14ac:dyDescent="0.2">
      <c r="A32" s="22" t="str">
        <f>'4. VA Heatmap'!$E$11&amp;C32&amp;D32</f>
        <v>County 100</v>
      </c>
      <c r="B32" s="22" t="str">
        <f>'4. VA Heatmap'!$E$11&amp;E32&amp;F32</f>
        <v>County 100</v>
      </c>
      <c r="C32" s="21">
        <f>'2. Asset Class Failure Thresh'!B35</f>
        <v>0</v>
      </c>
      <c r="D32" s="21">
        <f>'2. Asset Class Failure Thresh'!C35</f>
        <v>0</v>
      </c>
      <c r="E32" s="21">
        <f>'2. Asset Class Failure Thresh'!D35</f>
        <v>0</v>
      </c>
      <c r="F32" s="21">
        <f>'2. Asset Class Failure Thresh'!E35</f>
        <v>0</v>
      </c>
      <c r="G32" s="23">
        <f>IFERROR(INDEX('3. Climate Peril Probability'!$B$10:$L$100,MATCH($B32,'3. Climate Peril Probability'!$B$10:$B$100,0),MATCH(G$6,'3. Climate Peril Probability'!$B$11:$L$11,0)),0)</f>
        <v>0</v>
      </c>
      <c r="H32" s="23">
        <f>IFERROR(INDEX('3. Climate Peril Probability'!$B$10:$L$100,MATCH($B32,'3. Climate Peril Probability'!$B$10:$B$100,0),MATCH(H$6,'3. Climate Peril Probability'!$B$11:$L$11,0)),0)</f>
        <v>0</v>
      </c>
      <c r="I32" s="23">
        <f>IFERROR(INDEX('3. Climate Peril Probability'!$B$10:$L$100,MATCH($B32,'3. Climate Peril Probability'!$B$10:$B$100,0),MATCH(I$6,'3. Climate Peril Probability'!$B$11:$L$11,0)),0)</f>
        <v>0</v>
      </c>
      <c r="J32" s="23">
        <f>IFERROR(INDEX('3. Climate Peril Probability'!$B$10:$L$100,MATCH($B32,'3. Climate Peril Probability'!$B$10:$B$100,0),MATCH(J$6,'3. Climate Peril Probability'!$B$11:$L$11,0)),0)</f>
        <v>0</v>
      </c>
      <c r="K32" s="23">
        <f>IFERROR(INDEX('3. Climate Peril Probability'!$B$10:$L$100,MATCH($B32,'3. Climate Peril Probability'!$B$10:$B$100,0),MATCH(K$6,'3. Climate Peril Probability'!$B$11:$L$11,0)),0)</f>
        <v>0</v>
      </c>
      <c r="L32" s="23">
        <f>IFERROR(INDEX('3. Climate Peril Probability'!$B$10:$L$100,MATCH($B32,'3. Climate Peril Probability'!$B$10:$B$100,0),MATCH(L$6,'3. Climate Peril Probability'!$B$11:$L$11,0)),0)</f>
        <v>0</v>
      </c>
      <c r="N32" s="22" t="str">
        <f>'4. VA Heatmap'!$E$11&amp;O32&amp;P32</f>
        <v>County 1</v>
      </c>
      <c r="O32" s="21" t="str">
        <f>'4. VA Heatmap'!C43</f>
        <v/>
      </c>
      <c r="P32" s="21" t="str">
        <f>'4. VA Heatmap'!D43</f>
        <v/>
      </c>
      <c r="Q32" s="25">
        <f t="shared" si="0"/>
        <v>0</v>
      </c>
      <c r="R32" s="25">
        <f t="shared" si="1"/>
        <v>0</v>
      </c>
      <c r="S32" s="25">
        <f t="shared" si="2"/>
        <v>0</v>
      </c>
      <c r="T32" s="25">
        <f t="shared" si="3"/>
        <v>0</v>
      </c>
      <c r="U32" s="25">
        <f t="shared" si="4"/>
        <v>0</v>
      </c>
      <c r="V32" s="25">
        <f t="shared" si="5"/>
        <v>0</v>
      </c>
      <c r="X32" s="22" t="str">
        <f>IF(ISBLANK('2. Asset Class Failure Thresh'!B35&amp;"-"&amp;'2. Asset Class Failure Thresh'!C35),"",'2. Asset Class Failure Thresh'!B35&amp;"-"&amp;'2. Asset Class Failure Thresh'!C35)</f>
        <v>-</v>
      </c>
      <c r="Y32" s="51"/>
      <c r="Z32" s="55" t="str">
        <f t="shared" si="8"/>
        <v/>
      </c>
      <c r="AA32" s="55" t="str">
        <f t="shared" si="9"/>
        <v/>
      </c>
      <c r="AD32" s="22" t="str">
        <f>IF(ISBLANK('1. LDC Asset Summary'!C37),"",'1. LDC Asset Summary'!C37)</f>
        <v/>
      </c>
      <c r="AE32" s="51"/>
    </row>
    <row r="33" spans="1:31" x14ac:dyDescent="0.2">
      <c r="A33" s="22" t="str">
        <f>'4. VA Heatmap'!$E$11&amp;C33&amp;D33</f>
        <v>County 100</v>
      </c>
      <c r="B33" s="22" t="str">
        <f>'4. VA Heatmap'!$E$11&amp;E33&amp;F33</f>
        <v>County 100</v>
      </c>
      <c r="C33" s="21">
        <f>'2. Asset Class Failure Thresh'!B36</f>
        <v>0</v>
      </c>
      <c r="D33" s="21">
        <f>'2. Asset Class Failure Thresh'!C36</f>
        <v>0</v>
      </c>
      <c r="E33" s="21">
        <f>'2. Asset Class Failure Thresh'!D36</f>
        <v>0</v>
      </c>
      <c r="F33" s="21">
        <f>'2. Asset Class Failure Thresh'!E36</f>
        <v>0</v>
      </c>
      <c r="G33" s="23">
        <f>IFERROR(INDEX('3. Climate Peril Probability'!$B$10:$L$100,MATCH($B33,'3. Climate Peril Probability'!$B$10:$B$100,0),MATCH(G$6,'3. Climate Peril Probability'!$B$11:$L$11,0)),0)</f>
        <v>0</v>
      </c>
      <c r="H33" s="23">
        <f>IFERROR(INDEX('3. Climate Peril Probability'!$B$10:$L$100,MATCH($B33,'3. Climate Peril Probability'!$B$10:$B$100,0),MATCH(H$6,'3. Climate Peril Probability'!$B$11:$L$11,0)),0)</f>
        <v>0</v>
      </c>
      <c r="I33" s="23">
        <f>IFERROR(INDEX('3. Climate Peril Probability'!$B$10:$L$100,MATCH($B33,'3. Climate Peril Probability'!$B$10:$B$100,0),MATCH(I$6,'3. Climate Peril Probability'!$B$11:$L$11,0)),0)</f>
        <v>0</v>
      </c>
      <c r="J33" s="23">
        <f>IFERROR(INDEX('3. Climate Peril Probability'!$B$10:$L$100,MATCH($B33,'3. Climate Peril Probability'!$B$10:$B$100,0),MATCH(J$6,'3. Climate Peril Probability'!$B$11:$L$11,0)),0)</f>
        <v>0</v>
      </c>
      <c r="K33" s="23">
        <f>IFERROR(INDEX('3. Climate Peril Probability'!$B$10:$L$100,MATCH($B33,'3. Climate Peril Probability'!$B$10:$B$100,0),MATCH(K$6,'3. Climate Peril Probability'!$B$11:$L$11,0)),0)</f>
        <v>0</v>
      </c>
      <c r="L33" s="23">
        <f>IFERROR(INDEX('3. Climate Peril Probability'!$B$10:$L$100,MATCH($B33,'3. Climate Peril Probability'!$B$10:$B$100,0),MATCH(L$6,'3. Climate Peril Probability'!$B$11:$L$11,0)),0)</f>
        <v>0</v>
      </c>
      <c r="N33" s="22" t="str">
        <f>'4. VA Heatmap'!$E$11&amp;O33&amp;P33</f>
        <v>County 1</v>
      </c>
      <c r="O33" s="21" t="str">
        <f>'4. VA Heatmap'!C44</f>
        <v/>
      </c>
      <c r="P33" s="21" t="str">
        <f>'4. VA Heatmap'!D44</f>
        <v/>
      </c>
      <c r="Q33" s="25">
        <f t="shared" si="0"/>
        <v>0</v>
      </c>
      <c r="R33" s="25">
        <f t="shared" si="1"/>
        <v>0</v>
      </c>
      <c r="S33" s="25">
        <f t="shared" si="2"/>
        <v>0</v>
      </c>
      <c r="T33" s="25">
        <f t="shared" si="3"/>
        <v>0</v>
      </c>
      <c r="U33" s="25">
        <f t="shared" si="4"/>
        <v>0</v>
      </c>
      <c r="V33" s="25">
        <f t="shared" si="5"/>
        <v>0</v>
      </c>
      <c r="X33" s="22" t="str">
        <f>IF(ISBLANK('2. Asset Class Failure Thresh'!B36&amp;"-"&amp;'2. Asset Class Failure Thresh'!C36),"",'2. Asset Class Failure Thresh'!B36&amp;"-"&amp;'2. Asset Class Failure Thresh'!C36)</f>
        <v>-</v>
      </c>
      <c r="Y33" s="51"/>
      <c r="Z33" s="55" t="str">
        <f t="shared" si="8"/>
        <v/>
      </c>
      <c r="AA33" s="55" t="str">
        <f t="shared" si="9"/>
        <v/>
      </c>
      <c r="AD33" s="22" t="str">
        <f>IF(ISBLANK('1. LDC Asset Summary'!C38),"",'1. LDC Asset Summary'!C38)</f>
        <v/>
      </c>
      <c r="AE33" s="51"/>
    </row>
    <row r="34" spans="1:31" x14ac:dyDescent="0.2">
      <c r="A34" s="22" t="str">
        <f>'4. VA Heatmap'!$E$11&amp;C34&amp;D34</f>
        <v>County 100</v>
      </c>
      <c r="B34" s="22" t="str">
        <f>'4. VA Heatmap'!$E$11&amp;E34&amp;F34</f>
        <v>County 100</v>
      </c>
      <c r="C34" s="21">
        <f>'2. Asset Class Failure Thresh'!B37</f>
        <v>0</v>
      </c>
      <c r="D34" s="21">
        <f>'2. Asset Class Failure Thresh'!C37</f>
        <v>0</v>
      </c>
      <c r="E34" s="21">
        <f>'2. Asset Class Failure Thresh'!D37</f>
        <v>0</v>
      </c>
      <c r="F34" s="21">
        <f>'2. Asset Class Failure Thresh'!E37</f>
        <v>0</v>
      </c>
      <c r="G34" s="23">
        <f>IFERROR(INDEX('3. Climate Peril Probability'!$B$10:$L$100,MATCH($B34,'3. Climate Peril Probability'!$B$10:$B$100,0),MATCH(G$6,'3. Climate Peril Probability'!$B$11:$L$11,0)),0)</f>
        <v>0</v>
      </c>
      <c r="H34" s="23">
        <f>IFERROR(INDEX('3. Climate Peril Probability'!$B$10:$L$100,MATCH($B34,'3. Climate Peril Probability'!$B$10:$B$100,0),MATCH(H$6,'3. Climate Peril Probability'!$B$11:$L$11,0)),0)</f>
        <v>0</v>
      </c>
      <c r="I34" s="23">
        <f>IFERROR(INDEX('3. Climate Peril Probability'!$B$10:$L$100,MATCH($B34,'3. Climate Peril Probability'!$B$10:$B$100,0),MATCH(I$6,'3. Climate Peril Probability'!$B$11:$L$11,0)),0)</f>
        <v>0</v>
      </c>
      <c r="J34" s="23">
        <f>IFERROR(INDEX('3. Climate Peril Probability'!$B$10:$L$100,MATCH($B34,'3. Climate Peril Probability'!$B$10:$B$100,0),MATCH(J$6,'3. Climate Peril Probability'!$B$11:$L$11,0)),0)</f>
        <v>0</v>
      </c>
      <c r="K34" s="23">
        <f>IFERROR(INDEX('3. Climate Peril Probability'!$B$10:$L$100,MATCH($B34,'3. Climate Peril Probability'!$B$10:$B$100,0),MATCH(K$6,'3. Climate Peril Probability'!$B$11:$L$11,0)),0)</f>
        <v>0</v>
      </c>
      <c r="L34" s="23">
        <f>IFERROR(INDEX('3. Climate Peril Probability'!$B$10:$L$100,MATCH($B34,'3. Climate Peril Probability'!$B$10:$B$100,0),MATCH(L$6,'3. Climate Peril Probability'!$B$11:$L$11,0)),0)</f>
        <v>0</v>
      </c>
      <c r="N34" s="22" t="str">
        <f>'4. VA Heatmap'!$E$11&amp;O34&amp;P34</f>
        <v>County 1</v>
      </c>
      <c r="O34" s="21" t="str">
        <f>'4. VA Heatmap'!C45</f>
        <v/>
      </c>
      <c r="P34" s="21" t="str">
        <f>'4. VA Heatmap'!D45</f>
        <v/>
      </c>
      <c r="Q34" s="25">
        <f t="shared" si="0"/>
        <v>0</v>
      </c>
      <c r="R34" s="25">
        <f t="shared" si="1"/>
        <v>0</v>
      </c>
      <c r="S34" s="25">
        <f t="shared" si="2"/>
        <v>0</v>
      </c>
      <c r="T34" s="25">
        <f t="shared" si="3"/>
        <v>0</v>
      </c>
      <c r="U34" s="25">
        <f t="shared" si="4"/>
        <v>0</v>
      </c>
      <c r="V34" s="25">
        <f t="shared" si="5"/>
        <v>0</v>
      </c>
      <c r="X34" s="22" t="str">
        <f>IF(ISBLANK('2. Asset Class Failure Thresh'!B37&amp;"-"&amp;'2. Asset Class Failure Thresh'!C37),"",'2. Asset Class Failure Thresh'!B37&amp;"-"&amp;'2. Asset Class Failure Thresh'!C37)</f>
        <v>-</v>
      </c>
      <c r="Y34" s="51"/>
      <c r="Z34" s="55" t="str">
        <f t="shared" si="8"/>
        <v/>
      </c>
      <c r="AA34" s="55" t="str">
        <f t="shared" si="9"/>
        <v/>
      </c>
      <c r="AD34" s="22" t="str">
        <f>IF(ISBLANK('1. LDC Asset Summary'!C39),"",'1. LDC Asset Summary'!C39)</f>
        <v/>
      </c>
      <c r="AE34" s="51"/>
    </row>
    <row r="35" spans="1:31" x14ac:dyDescent="0.2">
      <c r="A35" s="22" t="str">
        <f>'4. VA Heatmap'!$E$11&amp;C35&amp;D35</f>
        <v>County 100</v>
      </c>
      <c r="B35" s="22" t="str">
        <f>'4. VA Heatmap'!$E$11&amp;E35&amp;F35</f>
        <v>County 100</v>
      </c>
      <c r="C35" s="21">
        <f>'2. Asset Class Failure Thresh'!B38</f>
        <v>0</v>
      </c>
      <c r="D35" s="21">
        <f>'2. Asset Class Failure Thresh'!C38</f>
        <v>0</v>
      </c>
      <c r="E35" s="21">
        <f>'2. Asset Class Failure Thresh'!D38</f>
        <v>0</v>
      </c>
      <c r="F35" s="21">
        <f>'2. Asset Class Failure Thresh'!E38</f>
        <v>0</v>
      </c>
      <c r="G35" s="23">
        <f>IFERROR(INDEX('3. Climate Peril Probability'!$B$10:$L$100,MATCH($B35,'3. Climate Peril Probability'!$B$10:$B$100,0),MATCH(G$6,'3. Climate Peril Probability'!$B$11:$L$11,0)),0)</f>
        <v>0</v>
      </c>
      <c r="H35" s="23">
        <f>IFERROR(INDEX('3. Climate Peril Probability'!$B$10:$L$100,MATCH($B35,'3. Climate Peril Probability'!$B$10:$B$100,0),MATCH(H$6,'3. Climate Peril Probability'!$B$11:$L$11,0)),0)</f>
        <v>0</v>
      </c>
      <c r="I35" s="23">
        <f>IFERROR(INDEX('3. Climate Peril Probability'!$B$10:$L$100,MATCH($B35,'3. Climate Peril Probability'!$B$10:$B$100,0),MATCH(I$6,'3. Climate Peril Probability'!$B$11:$L$11,0)),0)</f>
        <v>0</v>
      </c>
      <c r="J35" s="23">
        <f>IFERROR(INDEX('3. Climate Peril Probability'!$B$10:$L$100,MATCH($B35,'3. Climate Peril Probability'!$B$10:$B$100,0),MATCH(J$6,'3. Climate Peril Probability'!$B$11:$L$11,0)),0)</f>
        <v>0</v>
      </c>
      <c r="K35" s="23">
        <f>IFERROR(INDEX('3. Climate Peril Probability'!$B$10:$L$100,MATCH($B35,'3. Climate Peril Probability'!$B$10:$B$100,0),MATCH(K$6,'3. Climate Peril Probability'!$B$11:$L$11,0)),0)</f>
        <v>0</v>
      </c>
      <c r="L35" s="23">
        <f>IFERROR(INDEX('3. Climate Peril Probability'!$B$10:$L$100,MATCH($B35,'3. Climate Peril Probability'!$B$10:$B$100,0),MATCH(L$6,'3. Climate Peril Probability'!$B$11:$L$11,0)),0)</f>
        <v>0</v>
      </c>
      <c r="N35" s="22" t="str">
        <f>'4. VA Heatmap'!$E$11&amp;O35&amp;P35</f>
        <v>County 1</v>
      </c>
      <c r="O35" s="21" t="str">
        <f>'4. VA Heatmap'!C46</f>
        <v/>
      </c>
      <c r="P35" s="21" t="str">
        <f>'4. VA Heatmap'!D46</f>
        <v/>
      </c>
      <c r="Q35" s="25">
        <f t="shared" si="0"/>
        <v>0</v>
      </c>
      <c r="R35" s="25">
        <f t="shared" si="1"/>
        <v>0</v>
      </c>
      <c r="S35" s="25">
        <f t="shared" si="2"/>
        <v>0</v>
      </c>
      <c r="T35" s="25">
        <f t="shared" si="3"/>
        <v>0</v>
      </c>
      <c r="U35" s="25">
        <f t="shared" si="4"/>
        <v>0</v>
      </c>
      <c r="V35" s="25">
        <f t="shared" si="5"/>
        <v>0</v>
      </c>
      <c r="X35" s="22" t="str">
        <f>IF(ISBLANK('2. Asset Class Failure Thresh'!B38&amp;"-"&amp;'2. Asset Class Failure Thresh'!C38),"",'2. Asset Class Failure Thresh'!B38&amp;"-"&amp;'2. Asset Class Failure Thresh'!C38)</f>
        <v>-</v>
      </c>
      <c r="Y35" s="51"/>
      <c r="Z35" s="55" t="str">
        <f t="shared" si="8"/>
        <v/>
      </c>
      <c r="AA35" s="55" t="str">
        <f t="shared" si="9"/>
        <v/>
      </c>
      <c r="AD35" s="22" t="str">
        <f>IF(ISBLANK('1. LDC Asset Summary'!C40),"",'1. LDC Asset Summary'!C40)</f>
        <v/>
      </c>
      <c r="AE35" s="51"/>
    </row>
    <row r="36" spans="1:31" x14ac:dyDescent="0.2">
      <c r="A36" s="22" t="str">
        <f>'4. VA Heatmap'!$E$11&amp;C36&amp;D36</f>
        <v>County 100</v>
      </c>
      <c r="B36" s="22" t="str">
        <f>'4. VA Heatmap'!$E$11&amp;E36&amp;F36</f>
        <v>County 100</v>
      </c>
      <c r="C36" s="21">
        <f>'2. Asset Class Failure Thresh'!B39</f>
        <v>0</v>
      </c>
      <c r="D36" s="21">
        <f>'2. Asset Class Failure Thresh'!C39</f>
        <v>0</v>
      </c>
      <c r="E36" s="21">
        <f>'2. Asset Class Failure Thresh'!D39</f>
        <v>0</v>
      </c>
      <c r="F36" s="21">
        <f>'2. Asset Class Failure Thresh'!E39</f>
        <v>0</v>
      </c>
      <c r="G36" s="23">
        <f>IFERROR(INDEX('3. Climate Peril Probability'!$B$10:$L$100,MATCH($B36,'3. Climate Peril Probability'!$B$10:$B$100,0),MATCH(G$6,'3. Climate Peril Probability'!$B$11:$L$11,0)),0)</f>
        <v>0</v>
      </c>
      <c r="H36" s="23">
        <f>IFERROR(INDEX('3. Climate Peril Probability'!$B$10:$L$100,MATCH($B36,'3. Climate Peril Probability'!$B$10:$B$100,0),MATCH(H$6,'3. Climate Peril Probability'!$B$11:$L$11,0)),0)</f>
        <v>0</v>
      </c>
      <c r="I36" s="23">
        <f>IFERROR(INDEX('3. Climate Peril Probability'!$B$10:$L$100,MATCH($B36,'3. Climate Peril Probability'!$B$10:$B$100,0),MATCH(I$6,'3. Climate Peril Probability'!$B$11:$L$11,0)),0)</f>
        <v>0</v>
      </c>
      <c r="J36" s="23">
        <f>IFERROR(INDEX('3. Climate Peril Probability'!$B$10:$L$100,MATCH($B36,'3. Climate Peril Probability'!$B$10:$B$100,0),MATCH(J$6,'3. Climate Peril Probability'!$B$11:$L$11,0)),0)</f>
        <v>0</v>
      </c>
      <c r="K36" s="23">
        <f>IFERROR(INDEX('3. Climate Peril Probability'!$B$10:$L$100,MATCH($B36,'3. Climate Peril Probability'!$B$10:$B$100,0),MATCH(K$6,'3. Climate Peril Probability'!$B$11:$L$11,0)),0)</f>
        <v>0</v>
      </c>
      <c r="L36" s="23">
        <f>IFERROR(INDEX('3. Climate Peril Probability'!$B$10:$L$100,MATCH($B36,'3. Climate Peril Probability'!$B$10:$B$100,0),MATCH(L$6,'3. Climate Peril Probability'!$B$11:$L$11,0)),0)</f>
        <v>0</v>
      </c>
      <c r="N36" s="22" t="str">
        <f>'4. VA Heatmap'!$E$11&amp;O36&amp;P36</f>
        <v>County 1</v>
      </c>
      <c r="O36" s="21" t="str">
        <f>'4. VA Heatmap'!C47</f>
        <v/>
      </c>
      <c r="P36" s="21" t="str">
        <f>'4. VA Heatmap'!D47</f>
        <v/>
      </c>
      <c r="Q36" s="25">
        <f t="shared" si="0"/>
        <v>0</v>
      </c>
      <c r="R36" s="25">
        <f t="shared" si="1"/>
        <v>0</v>
      </c>
      <c r="S36" s="25">
        <f t="shared" si="2"/>
        <v>0</v>
      </c>
      <c r="T36" s="25">
        <f t="shared" si="3"/>
        <v>0</v>
      </c>
      <c r="U36" s="25">
        <f t="shared" si="4"/>
        <v>0</v>
      </c>
      <c r="V36" s="25">
        <f t="shared" si="5"/>
        <v>0</v>
      </c>
      <c r="X36" s="22" t="str">
        <f>IF(ISBLANK('2. Asset Class Failure Thresh'!B39&amp;"-"&amp;'2. Asset Class Failure Thresh'!C39),"",'2. Asset Class Failure Thresh'!B39&amp;"-"&amp;'2. Asset Class Failure Thresh'!C39)</f>
        <v>-</v>
      </c>
      <c r="Y36" s="51"/>
      <c r="Z36" s="55" t="str">
        <f t="shared" si="8"/>
        <v/>
      </c>
      <c r="AA36" s="55" t="str">
        <f t="shared" si="9"/>
        <v/>
      </c>
      <c r="AD36" s="22" t="str">
        <f>IF(ISBLANK('1. LDC Asset Summary'!C41),"",'1. LDC Asset Summary'!C41)</f>
        <v/>
      </c>
      <c r="AE36" s="51"/>
    </row>
    <row r="37" spans="1:31" x14ac:dyDescent="0.2">
      <c r="A37" s="22" t="str">
        <f>'4. VA Heatmap'!$E$11&amp;C37&amp;D37</f>
        <v>County 100</v>
      </c>
      <c r="B37" s="22" t="str">
        <f>'4. VA Heatmap'!$E$11&amp;E37&amp;F37</f>
        <v>County 100</v>
      </c>
      <c r="C37" s="21">
        <f>'2. Asset Class Failure Thresh'!B40</f>
        <v>0</v>
      </c>
      <c r="D37" s="21">
        <f>'2. Asset Class Failure Thresh'!C40</f>
        <v>0</v>
      </c>
      <c r="E37" s="21">
        <f>'2. Asset Class Failure Thresh'!D40</f>
        <v>0</v>
      </c>
      <c r="F37" s="21">
        <f>'2. Asset Class Failure Thresh'!E40</f>
        <v>0</v>
      </c>
      <c r="G37" s="23">
        <f>IFERROR(INDEX('3. Climate Peril Probability'!$B$10:$L$100,MATCH($B37,'3. Climate Peril Probability'!$B$10:$B$100,0),MATCH(G$6,'3. Climate Peril Probability'!$B$11:$L$11,0)),0)</f>
        <v>0</v>
      </c>
      <c r="H37" s="23">
        <f>IFERROR(INDEX('3. Climate Peril Probability'!$B$10:$L$100,MATCH($B37,'3. Climate Peril Probability'!$B$10:$B$100,0),MATCH(H$6,'3. Climate Peril Probability'!$B$11:$L$11,0)),0)</f>
        <v>0</v>
      </c>
      <c r="I37" s="23">
        <f>IFERROR(INDEX('3. Climate Peril Probability'!$B$10:$L$100,MATCH($B37,'3. Climate Peril Probability'!$B$10:$B$100,0),MATCH(I$6,'3. Climate Peril Probability'!$B$11:$L$11,0)),0)</f>
        <v>0</v>
      </c>
      <c r="J37" s="23">
        <f>IFERROR(INDEX('3. Climate Peril Probability'!$B$10:$L$100,MATCH($B37,'3. Climate Peril Probability'!$B$10:$B$100,0),MATCH(J$6,'3. Climate Peril Probability'!$B$11:$L$11,0)),0)</f>
        <v>0</v>
      </c>
      <c r="K37" s="23">
        <f>IFERROR(INDEX('3. Climate Peril Probability'!$B$10:$L$100,MATCH($B37,'3. Climate Peril Probability'!$B$10:$B$100,0),MATCH(K$6,'3. Climate Peril Probability'!$B$11:$L$11,0)),0)</f>
        <v>0</v>
      </c>
      <c r="L37" s="23">
        <f>IFERROR(INDEX('3. Climate Peril Probability'!$B$10:$L$100,MATCH($B37,'3. Climate Peril Probability'!$B$10:$B$100,0),MATCH(L$6,'3. Climate Peril Probability'!$B$11:$L$11,0)),0)</f>
        <v>0</v>
      </c>
      <c r="N37" s="22" t="str">
        <f>'4. VA Heatmap'!$E$11&amp;O37&amp;P37</f>
        <v>County 1</v>
      </c>
      <c r="O37" s="21" t="str">
        <f>'4. VA Heatmap'!C48</f>
        <v/>
      </c>
      <c r="P37" s="21" t="str">
        <f>'4. VA Heatmap'!D48</f>
        <v/>
      </c>
      <c r="Q37" s="25">
        <f t="shared" si="0"/>
        <v>0</v>
      </c>
      <c r="R37" s="25">
        <f t="shared" si="1"/>
        <v>0</v>
      </c>
      <c r="S37" s="25">
        <f t="shared" si="2"/>
        <v>0</v>
      </c>
      <c r="T37" s="25">
        <f t="shared" si="3"/>
        <v>0</v>
      </c>
      <c r="U37" s="25">
        <f t="shared" si="4"/>
        <v>0</v>
      </c>
      <c r="V37" s="25">
        <f t="shared" si="5"/>
        <v>0</v>
      </c>
      <c r="X37" s="22" t="str">
        <f>IF(ISBLANK('2. Asset Class Failure Thresh'!B40&amp;"-"&amp;'2. Asset Class Failure Thresh'!C40),"",'2. Asset Class Failure Thresh'!B40&amp;"-"&amp;'2. Asset Class Failure Thresh'!C40)</f>
        <v>-</v>
      </c>
      <c r="Y37" s="51"/>
      <c r="Z37" s="55" t="str">
        <f t="shared" si="8"/>
        <v/>
      </c>
      <c r="AA37" s="55" t="str">
        <f t="shared" si="9"/>
        <v/>
      </c>
      <c r="AD37" s="22" t="str">
        <f>IF(ISBLANK('1. LDC Asset Summary'!C42),"",'1. LDC Asset Summary'!C42)</f>
        <v/>
      </c>
      <c r="AE37" s="51"/>
    </row>
    <row r="38" spans="1:31" x14ac:dyDescent="0.2">
      <c r="A38" s="22" t="str">
        <f>'4. VA Heatmap'!$E$11&amp;C38&amp;D38</f>
        <v>County 100</v>
      </c>
      <c r="B38" s="22" t="str">
        <f>'4. VA Heatmap'!$E$11&amp;E38&amp;F38</f>
        <v>County 100</v>
      </c>
      <c r="C38" s="21">
        <f>'2. Asset Class Failure Thresh'!B41</f>
        <v>0</v>
      </c>
      <c r="D38" s="21">
        <f>'2. Asset Class Failure Thresh'!C41</f>
        <v>0</v>
      </c>
      <c r="E38" s="21">
        <f>'2. Asset Class Failure Thresh'!D41</f>
        <v>0</v>
      </c>
      <c r="F38" s="21">
        <f>'2. Asset Class Failure Thresh'!E41</f>
        <v>0</v>
      </c>
      <c r="G38" s="23">
        <f>IFERROR(INDEX('3. Climate Peril Probability'!$B$10:$L$100,MATCH($B38,'3. Climate Peril Probability'!$B$10:$B$100,0),MATCH(G$6,'3. Climate Peril Probability'!$B$11:$L$11,0)),0)</f>
        <v>0</v>
      </c>
      <c r="H38" s="23">
        <f>IFERROR(INDEX('3. Climate Peril Probability'!$B$10:$L$100,MATCH($B38,'3. Climate Peril Probability'!$B$10:$B$100,0),MATCH(H$6,'3. Climate Peril Probability'!$B$11:$L$11,0)),0)</f>
        <v>0</v>
      </c>
      <c r="I38" s="23">
        <f>IFERROR(INDEX('3. Climate Peril Probability'!$B$10:$L$100,MATCH($B38,'3. Climate Peril Probability'!$B$10:$B$100,0),MATCH(I$6,'3. Climate Peril Probability'!$B$11:$L$11,0)),0)</f>
        <v>0</v>
      </c>
      <c r="J38" s="23">
        <f>IFERROR(INDEX('3. Climate Peril Probability'!$B$10:$L$100,MATCH($B38,'3. Climate Peril Probability'!$B$10:$B$100,0),MATCH(J$6,'3. Climate Peril Probability'!$B$11:$L$11,0)),0)</f>
        <v>0</v>
      </c>
      <c r="K38" s="23">
        <f>IFERROR(INDEX('3. Climate Peril Probability'!$B$10:$L$100,MATCH($B38,'3. Climate Peril Probability'!$B$10:$B$100,0),MATCH(K$6,'3. Climate Peril Probability'!$B$11:$L$11,0)),0)</f>
        <v>0</v>
      </c>
      <c r="L38" s="23">
        <f>IFERROR(INDEX('3. Climate Peril Probability'!$B$10:$L$100,MATCH($B38,'3. Climate Peril Probability'!$B$10:$B$100,0),MATCH(L$6,'3. Climate Peril Probability'!$B$11:$L$11,0)),0)</f>
        <v>0</v>
      </c>
      <c r="N38" s="22" t="str">
        <f>'4. VA Heatmap'!$E$11&amp;O38&amp;P38</f>
        <v>County 1</v>
      </c>
      <c r="O38" s="21" t="str">
        <f>'4. VA Heatmap'!C49</f>
        <v/>
      </c>
      <c r="P38" s="21" t="str">
        <f>'4. VA Heatmap'!D49</f>
        <v/>
      </c>
      <c r="Q38" s="25">
        <f t="shared" si="0"/>
        <v>0</v>
      </c>
      <c r="R38" s="25">
        <f t="shared" si="1"/>
        <v>0</v>
      </c>
      <c r="S38" s="25">
        <f t="shared" si="2"/>
        <v>0</v>
      </c>
      <c r="T38" s="25">
        <f t="shared" si="3"/>
        <v>0</v>
      </c>
      <c r="U38" s="25">
        <f t="shared" si="4"/>
        <v>0</v>
      </c>
      <c r="V38" s="25">
        <f t="shared" si="5"/>
        <v>0</v>
      </c>
      <c r="X38" s="22" t="str">
        <f>IF(ISBLANK('2. Asset Class Failure Thresh'!B41&amp;"-"&amp;'2. Asset Class Failure Thresh'!C41),"",'2. Asset Class Failure Thresh'!B41&amp;"-"&amp;'2. Asset Class Failure Thresh'!C41)</f>
        <v>-</v>
      </c>
      <c r="Y38" s="51"/>
      <c r="Z38" s="55" t="str">
        <f t="shared" si="8"/>
        <v/>
      </c>
      <c r="AA38" s="55" t="str">
        <f t="shared" si="9"/>
        <v/>
      </c>
      <c r="AD38" s="22" t="str">
        <f>IF(ISBLANK('1. LDC Asset Summary'!C43),"",'1. LDC Asset Summary'!C43)</f>
        <v/>
      </c>
      <c r="AE38" s="51"/>
    </row>
    <row r="39" spans="1:31" x14ac:dyDescent="0.2">
      <c r="A39" s="22" t="str">
        <f>'4. VA Heatmap'!$E$11&amp;C39&amp;D39</f>
        <v>County 100</v>
      </c>
      <c r="B39" s="22" t="str">
        <f>'4. VA Heatmap'!$E$11&amp;E39&amp;F39</f>
        <v>County 100</v>
      </c>
      <c r="C39" s="21">
        <f>'2. Asset Class Failure Thresh'!B42</f>
        <v>0</v>
      </c>
      <c r="D39" s="21">
        <f>'2. Asset Class Failure Thresh'!C42</f>
        <v>0</v>
      </c>
      <c r="E39" s="21">
        <f>'2. Asset Class Failure Thresh'!D42</f>
        <v>0</v>
      </c>
      <c r="F39" s="21">
        <f>'2. Asset Class Failure Thresh'!E42</f>
        <v>0</v>
      </c>
      <c r="G39" s="23">
        <f>IFERROR(INDEX('3. Climate Peril Probability'!$B$10:$L$100,MATCH($B39,'3. Climate Peril Probability'!$B$10:$B$100,0),MATCH(G$6,'3. Climate Peril Probability'!$B$11:$L$11,0)),0)</f>
        <v>0</v>
      </c>
      <c r="H39" s="23">
        <f>IFERROR(INDEX('3. Climate Peril Probability'!$B$10:$L$100,MATCH($B39,'3. Climate Peril Probability'!$B$10:$B$100,0),MATCH(H$6,'3. Climate Peril Probability'!$B$11:$L$11,0)),0)</f>
        <v>0</v>
      </c>
      <c r="I39" s="23">
        <f>IFERROR(INDEX('3. Climate Peril Probability'!$B$10:$L$100,MATCH($B39,'3. Climate Peril Probability'!$B$10:$B$100,0),MATCH(I$6,'3. Climate Peril Probability'!$B$11:$L$11,0)),0)</f>
        <v>0</v>
      </c>
      <c r="J39" s="23">
        <f>IFERROR(INDEX('3. Climate Peril Probability'!$B$10:$L$100,MATCH($B39,'3. Climate Peril Probability'!$B$10:$B$100,0),MATCH(J$6,'3. Climate Peril Probability'!$B$11:$L$11,0)),0)</f>
        <v>0</v>
      </c>
      <c r="K39" s="23">
        <f>IFERROR(INDEX('3. Climate Peril Probability'!$B$10:$L$100,MATCH($B39,'3. Climate Peril Probability'!$B$10:$B$100,0),MATCH(K$6,'3. Climate Peril Probability'!$B$11:$L$11,0)),0)</f>
        <v>0</v>
      </c>
      <c r="L39" s="23">
        <f>IFERROR(INDEX('3. Climate Peril Probability'!$B$10:$L$100,MATCH($B39,'3. Climate Peril Probability'!$B$10:$B$100,0),MATCH(L$6,'3. Climate Peril Probability'!$B$11:$L$11,0)),0)</f>
        <v>0</v>
      </c>
      <c r="N39" s="22" t="str">
        <f>'4. VA Heatmap'!$E$11&amp;O39&amp;P39</f>
        <v>County 1</v>
      </c>
      <c r="O39" s="21" t="str">
        <f>'4. VA Heatmap'!C50</f>
        <v/>
      </c>
      <c r="P39" s="21" t="str">
        <f>'4. VA Heatmap'!D50</f>
        <v/>
      </c>
      <c r="Q39" s="25">
        <f t="shared" ref="Q39:Q70" si="10">SUMIF($A:$A,$N39,G:G)</f>
        <v>0</v>
      </c>
      <c r="R39" s="25">
        <f t="shared" ref="R39:R70" si="11">SUMIF($A:$A,$N39,H:H)</f>
        <v>0</v>
      </c>
      <c r="S39" s="25">
        <f t="shared" ref="S39:S70" si="12">SUMIF($A:$A,$N39,I:I)</f>
        <v>0</v>
      </c>
      <c r="T39" s="25">
        <f t="shared" ref="T39:T70" si="13">SUMIF($A:$A,$N39,J:J)</f>
        <v>0</v>
      </c>
      <c r="U39" s="25">
        <f t="shared" ref="U39:U70" si="14">SUMIF($A:$A,$N39,K:K)</f>
        <v>0</v>
      </c>
      <c r="V39" s="25">
        <f t="shared" ref="V39:V70" si="15">SUMIF($A:$A,$N39,L:L)</f>
        <v>0</v>
      </c>
      <c r="X39" s="22" t="str">
        <f>IF(ISBLANK('2. Asset Class Failure Thresh'!B42&amp;"-"&amp;'2. Asset Class Failure Thresh'!C42),"",'2. Asset Class Failure Thresh'!B42&amp;"-"&amp;'2. Asset Class Failure Thresh'!C42)</f>
        <v>-</v>
      </c>
      <c r="Y39" s="51"/>
      <c r="Z39" s="55" t="str">
        <f t="shared" si="8"/>
        <v/>
      </c>
      <c r="AA39" s="55" t="str">
        <f t="shared" si="9"/>
        <v/>
      </c>
      <c r="AD39" s="22" t="str">
        <f>IF(ISBLANK('1. LDC Asset Summary'!C44),"",'1. LDC Asset Summary'!C44)</f>
        <v/>
      </c>
      <c r="AE39" s="51"/>
    </row>
    <row r="40" spans="1:31" x14ac:dyDescent="0.2">
      <c r="A40" s="22" t="str">
        <f>'4. VA Heatmap'!$E$11&amp;C40&amp;D40</f>
        <v>County 100</v>
      </c>
      <c r="B40" s="22" t="str">
        <f>'4. VA Heatmap'!$E$11&amp;E40&amp;F40</f>
        <v>County 100</v>
      </c>
      <c r="C40" s="21">
        <f>'2. Asset Class Failure Thresh'!B43</f>
        <v>0</v>
      </c>
      <c r="D40" s="21">
        <f>'2. Asset Class Failure Thresh'!C43</f>
        <v>0</v>
      </c>
      <c r="E40" s="21">
        <f>'2. Asset Class Failure Thresh'!D43</f>
        <v>0</v>
      </c>
      <c r="F40" s="21">
        <f>'2. Asset Class Failure Thresh'!E43</f>
        <v>0</v>
      </c>
      <c r="G40" s="23">
        <f>IFERROR(INDEX('3. Climate Peril Probability'!$B$10:$L$100,MATCH($B40,'3. Climate Peril Probability'!$B$10:$B$100,0),MATCH(G$6,'3. Climate Peril Probability'!$B$11:$L$11,0)),0)</f>
        <v>0</v>
      </c>
      <c r="H40" s="23">
        <f>IFERROR(INDEX('3. Climate Peril Probability'!$B$10:$L$100,MATCH($B40,'3. Climate Peril Probability'!$B$10:$B$100,0),MATCH(H$6,'3. Climate Peril Probability'!$B$11:$L$11,0)),0)</f>
        <v>0</v>
      </c>
      <c r="I40" s="23">
        <f>IFERROR(INDEX('3. Climate Peril Probability'!$B$10:$L$100,MATCH($B40,'3. Climate Peril Probability'!$B$10:$B$100,0),MATCH(I$6,'3. Climate Peril Probability'!$B$11:$L$11,0)),0)</f>
        <v>0</v>
      </c>
      <c r="J40" s="23">
        <f>IFERROR(INDEX('3. Climate Peril Probability'!$B$10:$L$100,MATCH($B40,'3. Climate Peril Probability'!$B$10:$B$100,0),MATCH(J$6,'3. Climate Peril Probability'!$B$11:$L$11,0)),0)</f>
        <v>0</v>
      </c>
      <c r="K40" s="23">
        <f>IFERROR(INDEX('3. Climate Peril Probability'!$B$10:$L$100,MATCH($B40,'3. Climate Peril Probability'!$B$10:$B$100,0),MATCH(K$6,'3. Climate Peril Probability'!$B$11:$L$11,0)),0)</f>
        <v>0</v>
      </c>
      <c r="L40" s="23">
        <f>IFERROR(INDEX('3. Climate Peril Probability'!$B$10:$L$100,MATCH($B40,'3. Climate Peril Probability'!$B$10:$B$100,0),MATCH(L$6,'3. Climate Peril Probability'!$B$11:$L$11,0)),0)</f>
        <v>0</v>
      </c>
      <c r="N40" s="22" t="str">
        <f>'4. VA Heatmap'!$E$11&amp;O40&amp;P40</f>
        <v>County 1</v>
      </c>
      <c r="O40" s="21" t="str">
        <f>'4. VA Heatmap'!C51</f>
        <v/>
      </c>
      <c r="P40" s="21" t="str">
        <f>'4. VA Heatmap'!D51</f>
        <v/>
      </c>
      <c r="Q40" s="25">
        <f t="shared" si="10"/>
        <v>0</v>
      </c>
      <c r="R40" s="25">
        <f t="shared" si="11"/>
        <v>0</v>
      </c>
      <c r="S40" s="25">
        <f t="shared" si="12"/>
        <v>0</v>
      </c>
      <c r="T40" s="25">
        <f t="shared" si="13"/>
        <v>0</v>
      </c>
      <c r="U40" s="25">
        <f t="shared" si="14"/>
        <v>0</v>
      </c>
      <c r="V40" s="25">
        <f t="shared" si="15"/>
        <v>0</v>
      </c>
      <c r="X40" s="22" t="str">
        <f>IF(ISBLANK('2. Asset Class Failure Thresh'!B43&amp;"-"&amp;'2. Asset Class Failure Thresh'!C43),"",'2. Asset Class Failure Thresh'!B43&amp;"-"&amp;'2. Asset Class Failure Thresh'!C43)</f>
        <v>-</v>
      </c>
      <c r="Y40" s="51"/>
      <c r="Z40" s="55" t="str">
        <f t="shared" si="8"/>
        <v/>
      </c>
      <c r="AA40" s="55" t="str">
        <f t="shared" si="9"/>
        <v/>
      </c>
      <c r="AD40" s="22" t="str">
        <f>IF(ISBLANK('1. LDC Asset Summary'!C45),"",'1. LDC Asset Summary'!C45)</f>
        <v/>
      </c>
      <c r="AE40" s="51"/>
    </row>
    <row r="41" spans="1:31" x14ac:dyDescent="0.2">
      <c r="A41" s="22" t="str">
        <f>'4. VA Heatmap'!$E$11&amp;C41&amp;D41</f>
        <v>County 100</v>
      </c>
      <c r="B41" s="22" t="str">
        <f>'4. VA Heatmap'!$E$11&amp;E41&amp;F41</f>
        <v>County 100</v>
      </c>
      <c r="C41" s="21">
        <f>'2. Asset Class Failure Thresh'!B44</f>
        <v>0</v>
      </c>
      <c r="D41" s="21">
        <f>'2. Asset Class Failure Thresh'!C44</f>
        <v>0</v>
      </c>
      <c r="E41" s="21">
        <f>'2. Asset Class Failure Thresh'!D44</f>
        <v>0</v>
      </c>
      <c r="F41" s="21">
        <f>'2. Asset Class Failure Thresh'!E44</f>
        <v>0</v>
      </c>
      <c r="G41" s="23">
        <f>IFERROR(INDEX('3. Climate Peril Probability'!$B$10:$L$100,MATCH($B41,'3. Climate Peril Probability'!$B$10:$B$100,0),MATCH(G$6,'3. Climate Peril Probability'!$B$11:$L$11,0)),0)</f>
        <v>0</v>
      </c>
      <c r="H41" s="23">
        <f>IFERROR(INDEX('3. Climate Peril Probability'!$B$10:$L$100,MATCH($B41,'3. Climate Peril Probability'!$B$10:$B$100,0),MATCH(H$6,'3. Climate Peril Probability'!$B$11:$L$11,0)),0)</f>
        <v>0</v>
      </c>
      <c r="I41" s="23">
        <f>IFERROR(INDEX('3. Climate Peril Probability'!$B$10:$L$100,MATCH($B41,'3. Climate Peril Probability'!$B$10:$B$100,0),MATCH(I$6,'3. Climate Peril Probability'!$B$11:$L$11,0)),0)</f>
        <v>0</v>
      </c>
      <c r="J41" s="23">
        <f>IFERROR(INDEX('3. Climate Peril Probability'!$B$10:$L$100,MATCH($B41,'3. Climate Peril Probability'!$B$10:$B$100,0),MATCH(J$6,'3. Climate Peril Probability'!$B$11:$L$11,0)),0)</f>
        <v>0</v>
      </c>
      <c r="K41" s="23">
        <f>IFERROR(INDEX('3. Climate Peril Probability'!$B$10:$L$100,MATCH($B41,'3. Climate Peril Probability'!$B$10:$B$100,0),MATCH(K$6,'3. Climate Peril Probability'!$B$11:$L$11,0)),0)</f>
        <v>0</v>
      </c>
      <c r="L41" s="23">
        <f>IFERROR(INDEX('3. Climate Peril Probability'!$B$10:$L$100,MATCH($B41,'3. Climate Peril Probability'!$B$10:$B$100,0),MATCH(L$6,'3. Climate Peril Probability'!$B$11:$L$11,0)),0)</f>
        <v>0</v>
      </c>
      <c r="N41" s="22" t="str">
        <f>'4. VA Heatmap'!$E$11&amp;O41&amp;P41</f>
        <v>County 1</v>
      </c>
      <c r="O41" s="21" t="str">
        <f>'4. VA Heatmap'!C52</f>
        <v/>
      </c>
      <c r="P41" s="21" t="str">
        <f>'4. VA Heatmap'!D52</f>
        <v/>
      </c>
      <c r="Q41" s="25">
        <f t="shared" si="10"/>
        <v>0</v>
      </c>
      <c r="R41" s="25">
        <f t="shared" si="11"/>
        <v>0</v>
      </c>
      <c r="S41" s="25">
        <f t="shared" si="12"/>
        <v>0</v>
      </c>
      <c r="T41" s="25">
        <f t="shared" si="13"/>
        <v>0</v>
      </c>
      <c r="U41" s="25">
        <f t="shared" si="14"/>
        <v>0</v>
      </c>
      <c r="V41" s="25">
        <f t="shared" si="15"/>
        <v>0</v>
      </c>
      <c r="X41" s="22" t="str">
        <f>IF(ISBLANK('2. Asset Class Failure Thresh'!B44&amp;"-"&amp;'2. Asset Class Failure Thresh'!C44),"",'2. Asset Class Failure Thresh'!B44&amp;"-"&amp;'2. Asset Class Failure Thresh'!C44)</f>
        <v>-</v>
      </c>
      <c r="Y41" s="51"/>
      <c r="Z41" s="55" t="str">
        <f t="shared" si="8"/>
        <v/>
      </c>
      <c r="AA41" s="55" t="str">
        <f t="shared" si="9"/>
        <v/>
      </c>
      <c r="AD41" s="22" t="str">
        <f>IF(ISBLANK('1. LDC Asset Summary'!C46),"",'1. LDC Asset Summary'!C46)</f>
        <v/>
      </c>
      <c r="AE41" s="51"/>
    </row>
    <row r="42" spans="1:31" x14ac:dyDescent="0.2">
      <c r="A42" s="22" t="str">
        <f>'4. VA Heatmap'!$E$11&amp;C42&amp;D42</f>
        <v>County 100</v>
      </c>
      <c r="B42" s="22" t="str">
        <f>'4. VA Heatmap'!$E$11&amp;E42&amp;F42</f>
        <v>County 100</v>
      </c>
      <c r="C42" s="21">
        <f>'2. Asset Class Failure Thresh'!B45</f>
        <v>0</v>
      </c>
      <c r="D42" s="21">
        <f>'2. Asset Class Failure Thresh'!C45</f>
        <v>0</v>
      </c>
      <c r="E42" s="21">
        <f>'2. Asset Class Failure Thresh'!D45</f>
        <v>0</v>
      </c>
      <c r="F42" s="21">
        <f>'2. Asset Class Failure Thresh'!E45</f>
        <v>0</v>
      </c>
      <c r="G42" s="23">
        <f>IFERROR(INDEX('3. Climate Peril Probability'!$B$10:$L$100,MATCH($B42,'3. Climate Peril Probability'!$B$10:$B$100,0),MATCH(G$6,'3. Climate Peril Probability'!$B$11:$L$11,0)),0)</f>
        <v>0</v>
      </c>
      <c r="H42" s="23">
        <f>IFERROR(INDEX('3. Climate Peril Probability'!$B$10:$L$100,MATCH($B42,'3. Climate Peril Probability'!$B$10:$B$100,0),MATCH(H$6,'3. Climate Peril Probability'!$B$11:$L$11,0)),0)</f>
        <v>0</v>
      </c>
      <c r="I42" s="23">
        <f>IFERROR(INDEX('3. Climate Peril Probability'!$B$10:$L$100,MATCH($B42,'3. Climate Peril Probability'!$B$10:$B$100,0),MATCH(I$6,'3. Climate Peril Probability'!$B$11:$L$11,0)),0)</f>
        <v>0</v>
      </c>
      <c r="J42" s="23">
        <f>IFERROR(INDEX('3. Climate Peril Probability'!$B$10:$L$100,MATCH($B42,'3. Climate Peril Probability'!$B$10:$B$100,0),MATCH(J$6,'3. Climate Peril Probability'!$B$11:$L$11,0)),0)</f>
        <v>0</v>
      </c>
      <c r="K42" s="23">
        <f>IFERROR(INDEX('3. Climate Peril Probability'!$B$10:$L$100,MATCH($B42,'3. Climate Peril Probability'!$B$10:$B$100,0),MATCH(K$6,'3. Climate Peril Probability'!$B$11:$L$11,0)),0)</f>
        <v>0</v>
      </c>
      <c r="L42" s="23">
        <f>IFERROR(INDEX('3. Climate Peril Probability'!$B$10:$L$100,MATCH($B42,'3. Climate Peril Probability'!$B$10:$B$100,0),MATCH(L$6,'3. Climate Peril Probability'!$B$11:$L$11,0)),0)</f>
        <v>0</v>
      </c>
      <c r="N42" s="22" t="str">
        <f>'4. VA Heatmap'!$E$11&amp;O42&amp;P42</f>
        <v>County 1</v>
      </c>
      <c r="O42" s="21" t="str">
        <f>'4. VA Heatmap'!C53</f>
        <v/>
      </c>
      <c r="P42" s="21" t="str">
        <f>'4. VA Heatmap'!D53</f>
        <v/>
      </c>
      <c r="Q42" s="25">
        <f t="shared" si="10"/>
        <v>0</v>
      </c>
      <c r="R42" s="25">
        <f t="shared" si="11"/>
        <v>0</v>
      </c>
      <c r="S42" s="25">
        <f t="shared" si="12"/>
        <v>0</v>
      </c>
      <c r="T42" s="25">
        <f t="shared" si="13"/>
        <v>0</v>
      </c>
      <c r="U42" s="25">
        <f t="shared" si="14"/>
        <v>0</v>
      </c>
      <c r="V42" s="25">
        <f t="shared" si="15"/>
        <v>0</v>
      </c>
      <c r="X42" s="22" t="str">
        <f>IF(ISBLANK('2. Asset Class Failure Thresh'!B45&amp;"-"&amp;'2. Asset Class Failure Thresh'!C45),"",'2. Asset Class Failure Thresh'!B45&amp;"-"&amp;'2. Asset Class Failure Thresh'!C45)</f>
        <v>-</v>
      </c>
      <c r="Y42" s="51"/>
      <c r="Z42" s="55" t="str">
        <f t="shared" si="8"/>
        <v/>
      </c>
      <c r="AA42" s="55" t="str">
        <f t="shared" si="9"/>
        <v/>
      </c>
      <c r="AD42" s="22" t="str">
        <f>IF(ISBLANK('1. LDC Asset Summary'!C47),"",'1. LDC Asset Summary'!C47)</f>
        <v/>
      </c>
      <c r="AE42" s="51"/>
    </row>
    <row r="43" spans="1:31" x14ac:dyDescent="0.2">
      <c r="A43" s="22" t="str">
        <f>'4. VA Heatmap'!$E$11&amp;C43&amp;D43</f>
        <v>County 100</v>
      </c>
      <c r="B43" s="22" t="str">
        <f>'4. VA Heatmap'!$E$11&amp;E43&amp;F43</f>
        <v>County 100</v>
      </c>
      <c r="C43" s="21">
        <f>'2. Asset Class Failure Thresh'!B46</f>
        <v>0</v>
      </c>
      <c r="D43" s="21">
        <f>'2. Asset Class Failure Thresh'!C46</f>
        <v>0</v>
      </c>
      <c r="E43" s="21">
        <f>'2. Asset Class Failure Thresh'!D46</f>
        <v>0</v>
      </c>
      <c r="F43" s="21">
        <f>'2. Asset Class Failure Thresh'!E46</f>
        <v>0</v>
      </c>
      <c r="G43" s="23">
        <f>IFERROR(INDEX('3. Climate Peril Probability'!$B$10:$L$100,MATCH($B43,'3. Climate Peril Probability'!$B$10:$B$100,0),MATCH(G$6,'3. Climate Peril Probability'!$B$11:$L$11,0)),0)</f>
        <v>0</v>
      </c>
      <c r="H43" s="23">
        <f>IFERROR(INDEX('3. Climate Peril Probability'!$B$10:$L$100,MATCH($B43,'3. Climate Peril Probability'!$B$10:$B$100,0),MATCH(H$6,'3. Climate Peril Probability'!$B$11:$L$11,0)),0)</f>
        <v>0</v>
      </c>
      <c r="I43" s="23">
        <f>IFERROR(INDEX('3. Climate Peril Probability'!$B$10:$L$100,MATCH($B43,'3. Climate Peril Probability'!$B$10:$B$100,0),MATCH(I$6,'3. Climate Peril Probability'!$B$11:$L$11,0)),0)</f>
        <v>0</v>
      </c>
      <c r="J43" s="23">
        <f>IFERROR(INDEX('3. Climate Peril Probability'!$B$10:$L$100,MATCH($B43,'3. Climate Peril Probability'!$B$10:$B$100,0),MATCH(J$6,'3. Climate Peril Probability'!$B$11:$L$11,0)),0)</f>
        <v>0</v>
      </c>
      <c r="K43" s="23">
        <f>IFERROR(INDEX('3. Climate Peril Probability'!$B$10:$L$100,MATCH($B43,'3. Climate Peril Probability'!$B$10:$B$100,0),MATCH(K$6,'3. Climate Peril Probability'!$B$11:$L$11,0)),0)</f>
        <v>0</v>
      </c>
      <c r="L43" s="23">
        <f>IFERROR(INDEX('3. Climate Peril Probability'!$B$10:$L$100,MATCH($B43,'3. Climate Peril Probability'!$B$10:$B$100,0),MATCH(L$6,'3. Climate Peril Probability'!$B$11:$L$11,0)),0)</f>
        <v>0</v>
      </c>
      <c r="N43" s="22" t="str">
        <f>'4. VA Heatmap'!$E$11&amp;O43&amp;P43</f>
        <v>County 1</v>
      </c>
      <c r="O43" s="21" t="str">
        <f>'4. VA Heatmap'!C54</f>
        <v/>
      </c>
      <c r="P43" s="21" t="str">
        <f>'4. VA Heatmap'!D54</f>
        <v/>
      </c>
      <c r="Q43" s="25">
        <f t="shared" si="10"/>
        <v>0</v>
      </c>
      <c r="R43" s="25">
        <f t="shared" si="11"/>
        <v>0</v>
      </c>
      <c r="S43" s="25">
        <f t="shared" si="12"/>
        <v>0</v>
      </c>
      <c r="T43" s="25">
        <f t="shared" si="13"/>
        <v>0</v>
      </c>
      <c r="U43" s="25">
        <f t="shared" si="14"/>
        <v>0</v>
      </c>
      <c r="V43" s="25">
        <f t="shared" si="15"/>
        <v>0</v>
      </c>
      <c r="X43" s="22" t="str">
        <f>IF(ISBLANK('2. Asset Class Failure Thresh'!B46&amp;"-"&amp;'2. Asset Class Failure Thresh'!C46),"",'2. Asset Class Failure Thresh'!B46&amp;"-"&amp;'2. Asset Class Failure Thresh'!C46)</f>
        <v>-</v>
      </c>
      <c r="Y43" s="51"/>
      <c r="Z43" s="55" t="str">
        <f t="shared" si="8"/>
        <v/>
      </c>
      <c r="AA43" s="55" t="str">
        <f t="shared" si="9"/>
        <v/>
      </c>
      <c r="AD43" s="22" t="str">
        <f>IF(ISBLANK('1. LDC Asset Summary'!C48),"",'1. LDC Asset Summary'!C48)</f>
        <v/>
      </c>
      <c r="AE43" s="51"/>
    </row>
    <row r="44" spans="1:31" x14ac:dyDescent="0.2">
      <c r="A44" s="22" t="str">
        <f>'4. VA Heatmap'!$E$11&amp;C44&amp;D44</f>
        <v>County 100</v>
      </c>
      <c r="B44" s="22" t="str">
        <f>'4. VA Heatmap'!$E$11&amp;E44&amp;F44</f>
        <v>County 100</v>
      </c>
      <c r="C44" s="21">
        <f>'2. Asset Class Failure Thresh'!B47</f>
        <v>0</v>
      </c>
      <c r="D44" s="21">
        <f>'2. Asset Class Failure Thresh'!C47</f>
        <v>0</v>
      </c>
      <c r="E44" s="21">
        <f>'2. Asset Class Failure Thresh'!D47</f>
        <v>0</v>
      </c>
      <c r="F44" s="21">
        <f>'2. Asset Class Failure Thresh'!E47</f>
        <v>0</v>
      </c>
      <c r="G44" s="23">
        <f>IFERROR(INDEX('3. Climate Peril Probability'!$B$10:$L$100,MATCH($B44,'3. Climate Peril Probability'!$B$10:$B$100,0),MATCH(G$6,'3. Climate Peril Probability'!$B$11:$L$11,0)),0)</f>
        <v>0</v>
      </c>
      <c r="H44" s="23">
        <f>IFERROR(INDEX('3. Climate Peril Probability'!$B$10:$L$100,MATCH($B44,'3. Climate Peril Probability'!$B$10:$B$100,0),MATCH(H$6,'3. Climate Peril Probability'!$B$11:$L$11,0)),0)</f>
        <v>0</v>
      </c>
      <c r="I44" s="23">
        <f>IFERROR(INDEX('3. Climate Peril Probability'!$B$10:$L$100,MATCH($B44,'3. Climate Peril Probability'!$B$10:$B$100,0),MATCH(I$6,'3. Climate Peril Probability'!$B$11:$L$11,0)),0)</f>
        <v>0</v>
      </c>
      <c r="J44" s="23">
        <f>IFERROR(INDEX('3. Climate Peril Probability'!$B$10:$L$100,MATCH($B44,'3. Climate Peril Probability'!$B$10:$B$100,0),MATCH(J$6,'3. Climate Peril Probability'!$B$11:$L$11,0)),0)</f>
        <v>0</v>
      </c>
      <c r="K44" s="23">
        <f>IFERROR(INDEX('3. Climate Peril Probability'!$B$10:$L$100,MATCH($B44,'3. Climate Peril Probability'!$B$10:$B$100,0),MATCH(K$6,'3. Climate Peril Probability'!$B$11:$L$11,0)),0)</f>
        <v>0</v>
      </c>
      <c r="L44" s="23">
        <f>IFERROR(INDEX('3. Climate Peril Probability'!$B$10:$L$100,MATCH($B44,'3. Climate Peril Probability'!$B$10:$B$100,0),MATCH(L$6,'3. Climate Peril Probability'!$B$11:$L$11,0)),0)</f>
        <v>0</v>
      </c>
      <c r="N44" s="22" t="str">
        <f>'4. VA Heatmap'!$E$11&amp;O44&amp;P44</f>
        <v>County 1</v>
      </c>
      <c r="O44" s="21" t="str">
        <f>'4. VA Heatmap'!C55</f>
        <v/>
      </c>
      <c r="P44" s="21" t="str">
        <f>'4. VA Heatmap'!D55</f>
        <v/>
      </c>
      <c r="Q44" s="25">
        <f t="shared" si="10"/>
        <v>0</v>
      </c>
      <c r="R44" s="25">
        <f t="shared" si="11"/>
        <v>0</v>
      </c>
      <c r="S44" s="25">
        <f t="shared" si="12"/>
        <v>0</v>
      </c>
      <c r="T44" s="25">
        <f t="shared" si="13"/>
        <v>0</v>
      </c>
      <c r="U44" s="25">
        <f t="shared" si="14"/>
        <v>0</v>
      </c>
      <c r="V44" s="25">
        <f t="shared" si="15"/>
        <v>0</v>
      </c>
      <c r="X44" s="22" t="str">
        <f>IF(ISBLANK('2. Asset Class Failure Thresh'!B47&amp;"-"&amp;'2. Asset Class Failure Thresh'!C47),"",'2. Asset Class Failure Thresh'!B47&amp;"-"&amp;'2. Asset Class Failure Thresh'!C47)</f>
        <v>-</v>
      </c>
      <c r="Y44" s="51"/>
      <c r="Z44" s="55" t="str">
        <f t="shared" si="8"/>
        <v/>
      </c>
      <c r="AA44" s="55" t="str">
        <f t="shared" si="9"/>
        <v/>
      </c>
      <c r="AD44" s="22" t="str">
        <f>IF(ISBLANK('1. LDC Asset Summary'!C49),"",'1. LDC Asset Summary'!C49)</f>
        <v/>
      </c>
      <c r="AE44" s="51"/>
    </row>
    <row r="45" spans="1:31" x14ac:dyDescent="0.2">
      <c r="A45" s="22" t="str">
        <f>'4. VA Heatmap'!$E$11&amp;C45&amp;D45</f>
        <v>County 100</v>
      </c>
      <c r="B45" s="22" t="str">
        <f>'4. VA Heatmap'!$E$11&amp;E45&amp;F45</f>
        <v>County 100</v>
      </c>
      <c r="C45" s="21">
        <f>'2. Asset Class Failure Thresh'!B48</f>
        <v>0</v>
      </c>
      <c r="D45" s="21">
        <f>'2. Asset Class Failure Thresh'!C48</f>
        <v>0</v>
      </c>
      <c r="E45" s="21">
        <f>'2. Asset Class Failure Thresh'!D48</f>
        <v>0</v>
      </c>
      <c r="F45" s="21">
        <f>'2. Asset Class Failure Thresh'!E48</f>
        <v>0</v>
      </c>
      <c r="G45" s="23">
        <f>IFERROR(INDEX('3. Climate Peril Probability'!$B$10:$L$100,MATCH($B45,'3. Climate Peril Probability'!$B$10:$B$100,0),MATCH(G$6,'3. Climate Peril Probability'!$B$11:$L$11,0)),0)</f>
        <v>0</v>
      </c>
      <c r="H45" s="23">
        <f>IFERROR(INDEX('3. Climate Peril Probability'!$B$10:$L$100,MATCH($B45,'3. Climate Peril Probability'!$B$10:$B$100,0),MATCH(H$6,'3. Climate Peril Probability'!$B$11:$L$11,0)),0)</f>
        <v>0</v>
      </c>
      <c r="I45" s="23">
        <f>IFERROR(INDEX('3. Climate Peril Probability'!$B$10:$L$100,MATCH($B45,'3. Climate Peril Probability'!$B$10:$B$100,0),MATCH(I$6,'3. Climate Peril Probability'!$B$11:$L$11,0)),0)</f>
        <v>0</v>
      </c>
      <c r="J45" s="23">
        <f>IFERROR(INDEX('3. Climate Peril Probability'!$B$10:$L$100,MATCH($B45,'3. Climate Peril Probability'!$B$10:$B$100,0),MATCH(J$6,'3. Climate Peril Probability'!$B$11:$L$11,0)),0)</f>
        <v>0</v>
      </c>
      <c r="K45" s="23">
        <f>IFERROR(INDEX('3. Climate Peril Probability'!$B$10:$L$100,MATCH($B45,'3. Climate Peril Probability'!$B$10:$B$100,0),MATCH(K$6,'3. Climate Peril Probability'!$B$11:$L$11,0)),0)</f>
        <v>0</v>
      </c>
      <c r="L45" s="23">
        <f>IFERROR(INDEX('3. Climate Peril Probability'!$B$10:$L$100,MATCH($B45,'3. Climate Peril Probability'!$B$10:$B$100,0),MATCH(L$6,'3. Climate Peril Probability'!$B$11:$L$11,0)),0)</f>
        <v>0</v>
      </c>
      <c r="N45" s="22" t="str">
        <f>'4. VA Heatmap'!$E$11&amp;O45&amp;P45</f>
        <v>County 1</v>
      </c>
      <c r="O45" s="21" t="str">
        <f>'4. VA Heatmap'!C56</f>
        <v/>
      </c>
      <c r="P45" s="21" t="str">
        <f>'4. VA Heatmap'!D56</f>
        <v/>
      </c>
      <c r="Q45" s="25">
        <f t="shared" si="10"/>
        <v>0</v>
      </c>
      <c r="R45" s="25">
        <f t="shared" si="11"/>
        <v>0</v>
      </c>
      <c r="S45" s="25">
        <f t="shared" si="12"/>
        <v>0</v>
      </c>
      <c r="T45" s="25">
        <f t="shared" si="13"/>
        <v>0</v>
      </c>
      <c r="U45" s="25">
        <f t="shared" si="14"/>
        <v>0</v>
      </c>
      <c r="V45" s="25">
        <f t="shared" si="15"/>
        <v>0</v>
      </c>
      <c r="X45" s="22" t="str">
        <f>IF(ISBLANK('2. Asset Class Failure Thresh'!B48&amp;"-"&amp;'2. Asset Class Failure Thresh'!C48),"",'2. Asset Class Failure Thresh'!B48&amp;"-"&amp;'2. Asset Class Failure Thresh'!C48)</f>
        <v>-</v>
      </c>
      <c r="Y45" s="51"/>
      <c r="Z45" s="55" t="str">
        <f t="shared" si="8"/>
        <v/>
      </c>
      <c r="AA45" s="55" t="str">
        <f t="shared" si="9"/>
        <v/>
      </c>
      <c r="AD45" s="22" t="str">
        <f>IF(ISBLANK('1. LDC Asset Summary'!C50),"",'1. LDC Asset Summary'!C50)</f>
        <v/>
      </c>
      <c r="AE45" s="51"/>
    </row>
    <row r="46" spans="1:31" x14ac:dyDescent="0.2">
      <c r="A46" s="22" t="str">
        <f>'4. VA Heatmap'!$E$11&amp;C46&amp;D46</f>
        <v>County 100</v>
      </c>
      <c r="B46" s="22" t="str">
        <f>'4. VA Heatmap'!$E$11&amp;E46&amp;F46</f>
        <v>County 100</v>
      </c>
      <c r="C46" s="21">
        <f>'2. Asset Class Failure Thresh'!B49</f>
        <v>0</v>
      </c>
      <c r="D46" s="21">
        <f>'2. Asset Class Failure Thresh'!C49</f>
        <v>0</v>
      </c>
      <c r="E46" s="21">
        <f>'2. Asset Class Failure Thresh'!D49</f>
        <v>0</v>
      </c>
      <c r="F46" s="21">
        <f>'2. Asset Class Failure Thresh'!E49</f>
        <v>0</v>
      </c>
      <c r="G46" s="23">
        <f>IFERROR(INDEX('3. Climate Peril Probability'!$B$10:$L$100,MATCH($B46,'3. Climate Peril Probability'!$B$10:$B$100,0),MATCH(G$6,'3. Climate Peril Probability'!$B$11:$L$11,0)),0)</f>
        <v>0</v>
      </c>
      <c r="H46" s="23">
        <f>IFERROR(INDEX('3. Climate Peril Probability'!$B$10:$L$100,MATCH($B46,'3. Climate Peril Probability'!$B$10:$B$100,0),MATCH(H$6,'3. Climate Peril Probability'!$B$11:$L$11,0)),0)</f>
        <v>0</v>
      </c>
      <c r="I46" s="23">
        <f>IFERROR(INDEX('3. Climate Peril Probability'!$B$10:$L$100,MATCH($B46,'3. Climate Peril Probability'!$B$10:$B$100,0),MATCH(I$6,'3. Climate Peril Probability'!$B$11:$L$11,0)),0)</f>
        <v>0</v>
      </c>
      <c r="J46" s="23">
        <f>IFERROR(INDEX('3. Climate Peril Probability'!$B$10:$L$100,MATCH($B46,'3. Climate Peril Probability'!$B$10:$B$100,0),MATCH(J$6,'3. Climate Peril Probability'!$B$11:$L$11,0)),0)</f>
        <v>0</v>
      </c>
      <c r="K46" s="23">
        <f>IFERROR(INDEX('3. Climate Peril Probability'!$B$10:$L$100,MATCH($B46,'3. Climate Peril Probability'!$B$10:$B$100,0),MATCH(K$6,'3. Climate Peril Probability'!$B$11:$L$11,0)),0)</f>
        <v>0</v>
      </c>
      <c r="L46" s="23">
        <f>IFERROR(INDEX('3. Climate Peril Probability'!$B$10:$L$100,MATCH($B46,'3. Climate Peril Probability'!$B$10:$B$100,0),MATCH(L$6,'3. Climate Peril Probability'!$B$11:$L$11,0)),0)</f>
        <v>0</v>
      </c>
      <c r="N46" s="22" t="str">
        <f>'4. VA Heatmap'!$E$11&amp;O46&amp;P46</f>
        <v>County 1</v>
      </c>
      <c r="O46" s="21" t="str">
        <f>'4. VA Heatmap'!C57</f>
        <v/>
      </c>
      <c r="P46" s="21" t="str">
        <f>'4. VA Heatmap'!D57</f>
        <v/>
      </c>
      <c r="Q46" s="25">
        <f t="shared" si="10"/>
        <v>0</v>
      </c>
      <c r="R46" s="25">
        <f t="shared" si="11"/>
        <v>0</v>
      </c>
      <c r="S46" s="25">
        <f t="shared" si="12"/>
        <v>0</v>
      </c>
      <c r="T46" s="25">
        <f t="shared" si="13"/>
        <v>0</v>
      </c>
      <c r="U46" s="25">
        <f t="shared" si="14"/>
        <v>0</v>
      </c>
      <c r="V46" s="25">
        <f t="shared" si="15"/>
        <v>0</v>
      </c>
      <c r="X46" s="22" t="str">
        <f>IF(ISBLANK('2. Asset Class Failure Thresh'!B49&amp;"-"&amp;'2. Asset Class Failure Thresh'!C49),"",'2. Asset Class Failure Thresh'!B49&amp;"-"&amp;'2. Asset Class Failure Thresh'!C49)</f>
        <v>-</v>
      </c>
      <c r="Y46" s="51"/>
      <c r="Z46" s="55" t="str">
        <f t="shared" si="8"/>
        <v/>
      </c>
      <c r="AA46" s="55" t="str">
        <f t="shared" si="9"/>
        <v/>
      </c>
      <c r="AD46" s="22" t="str">
        <f>IF(ISBLANK('1. LDC Asset Summary'!C51),"",'1. LDC Asset Summary'!C51)</f>
        <v/>
      </c>
      <c r="AE46" s="51"/>
    </row>
    <row r="47" spans="1:31" x14ac:dyDescent="0.2">
      <c r="A47" s="22" t="str">
        <f>'4. VA Heatmap'!$E$11&amp;C47&amp;D47</f>
        <v>County 100</v>
      </c>
      <c r="B47" s="22" t="str">
        <f>'4. VA Heatmap'!$E$11&amp;E47&amp;F47</f>
        <v>County 100</v>
      </c>
      <c r="C47" s="21">
        <f>'2. Asset Class Failure Thresh'!B50</f>
        <v>0</v>
      </c>
      <c r="D47" s="21">
        <f>'2. Asset Class Failure Thresh'!C50</f>
        <v>0</v>
      </c>
      <c r="E47" s="21">
        <f>'2. Asset Class Failure Thresh'!D50</f>
        <v>0</v>
      </c>
      <c r="F47" s="21">
        <f>'2. Asset Class Failure Thresh'!E50</f>
        <v>0</v>
      </c>
      <c r="G47" s="23">
        <f>IFERROR(INDEX('3. Climate Peril Probability'!$B$10:$L$100,MATCH($B47,'3. Climate Peril Probability'!$B$10:$B$100,0),MATCH(G$6,'3. Climate Peril Probability'!$B$11:$L$11,0)),0)</f>
        <v>0</v>
      </c>
      <c r="H47" s="23">
        <f>IFERROR(INDEX('3. Climate Peril Probability'!$B$10:$L$100,MATCH($B47,'3. Climate Peril Probability'!$B$10:$B$100,0),MATCH(H$6,'3. Climate Peril Probability'!$B$11:$L$11,0)),0)</f>
        <v>0</v>
      </c>
      <c r="I47" s="23">
        <f>IFERROR(INDEX('3. Climate Peril Probability'!$B$10:$L$100,MATCH($B47,'3. Climate Peril Probability'!$B$10:$B$100,0),MATCH(I$6,'3. Climate Peril Probability'!$B$11:$L$11,0)),0)</f>
        <v>0</v>
      </c>
      <c r="J47" s="23">
        <f>IFERROR(INDEX('3. Climate Peril Probability'!$B$10:$L$100,MATCH($B47,'3. Climate Peril Probability'!$B$10:$B$100,0),MATCH(J$6,'3. Climate Peril Probability'!$B$11:$L$11,0)),0)</f>
        <v>0</v>
      </c>
      <c r="K47" s="23">
        <f>IFERROR(INDEX('3. Climate Peril Probability'!$B$10:$L$100,MATCH($B47,'3. Climate Peril Probability'!$B$10:$B$100,0),MATCH(K$6,'3. Climate Peril Probability'!$B$11:$L$11,0)),0)</f>
        <v>0</v>
      </c>
      <c r="L47" s="23">
        <f>IFERROR(INDEX('3. Climate Peril Probability'!$B$10:$L$100,MATCH($B47,'3. Climate Peril Probability'!$B$10:$B$100,0),MATCH(L$6,'3. Climate Peril Probability'!$B$11:$L$11,0)),0)</f>
        <v>0</v>
      </c>
      <c r="N47" s="22" t="str">
        <f>'4. VA Heatmap'!$E$11&amp;O47&amp;P47</f>
        <v>County 1</v>
      </c>
      <c r="O47" s="21" t="str">
        <f>'4. VA Heatmap'!C58</f>
        <v/>
      </c>
      <c r="P47" s="21" t="str">
        <f>'4. VA Heatmap'!D58</f>
        <v/>
      </c>
      <c r="Q47" s="25">
        <f t="shared" si="10"/>
        <v>0</v>
      </c>
      <c r="R47" s="25">
        <f t="shared" si="11"/>
        <v>0</v>
      </c>
      <c r="S47" s="25">
        <f t="shared" si="12"/>
        <v>0</v>
      </c>
      <c r="T47" s="25">
        <f t="shared" si="13"/>
        <v>0</v>
      </c>
      <c r="U47" s="25">
        <f t="shared" si="14"/>
        <v>0</v>
      </c>
      <c r="V47" s="25">
        <f t="shared" si="15"/>
        <v>0</v>
      </c>
      <c r="X47" s="22" t="str">
        <f>IF(ISBLANK('2. Asset Class Failure Thresh'!B50&amp;"-"&amp;'2. Asset Class Failure Thresh'!C50),"",'2. Asset Class Failure Thresh'!B50&amp;"-"&amp;'2. Asset Class Failure Thresh'!C50)</f>
        <v>-</v>
      </c>
      <c r="Y47" s="51"/>
      <c r="Z47" s="55" t="str">
        <f t="shared" si="8"/>
        <v/>
      </c>
      <c r="AA47" s="55" t="str">
        <f t="shared" si="9"/>
        <v/>
      </c>
      <c r="AD47" s="22" t="str">
        <f>IF(ISBLANK('1. LDC Asset Summary'!C52),"",'1. LDC Asset Summary'!C52)</f>
        <v/>
      </c>
      <c r="AE47" s="51"/>
    </row>
    <row r="48" spans="1:31" x14ac:dyDescent="0.2">
      <c r="A48" s="22" t="str">
        <f>'4. VA Heatmap'!$E$11&amp;C48&amp;D48</f>
        <v>County 100</v>
      </c>
      <c r="B48" s="22" t="str">
        <f>'4. VA Heatmap'!$E$11&amp;E48&amp;F48</f>
        <v>County 100</v>
      </c>
      <c r="C48" s="21">
        <f>'2. Asset Class Failure Thresh'!B51</f>
        <v>0</v>
      </c>
      <c r="D48" s="21">
        <f>'2. Asset Class Failure Thresh'!C51</f>
        <v>0</v>
      </c>
      <c r="E48" s="21">
        <f>'2. Asset Class Failure Thresh'!D51</f>
        <v>0</v>
      </c>
      <c r="F48" s="21">
        <f>'2. Asset Class Failure Thresh'!E51</f>
        <v>0</v>
      </c>
      <c r="G48" s="23">
        <f>IFERROR(INDEX('3. Climate Peril Probability'!$B$10:$L$100,MATCH($B48,'3. Climate Peril Probability'!$B$10:$B$100,0),MATCH(G$6,'3. Climate Peril Probability'!$B$11:$L$11,0)),0)</f>
        <v>0</v>
      </c>
      <c r="H48" s="23">
        <f>IFERROR(INDEX('3. Climate Peril Probability'!$B$10:$L$100,MATCH($B48,'3. Climate Peril Probability'!$B$10:$B$100,0),MATCH(H$6,'3. Climate Peril Probability'!$B$11:$L$11,0)),0)</f>
        <v>0</v>
      </c>
      <c r="I48" s="23">
        <f>IFERROR(INDEX('3. Climate Peril Probability'!$B$10:$L$100,MATCH($B48,'3. Climate Peril Probability'!$B$10:$B$100,0),MATCH(I$6,'3. Climate Peril Probability'!$B$11:$L$11,0)),0)</f>
        <v>0</v>
      </c>
      <c r="J48" s="23">
        <f>IFERROR(INDEX('3. Climate Peril Probability'!$B$10:$L$100,MATCH($B48,'3. Climate Peril Probability'!$B$10:$B$100,0),MATCH(J$6,'3. Climate Peril Probability'!$B$11:$L$11,0)),0)</f>
        <v>0</v>
      </c>
      <c r="K48" s="23">
        <f>IFERROR(INDEX('3. Climate Peril Probability'!$B$10:$L$100,MATCH($B48,'3. Climate Peril Probability'!$B$10:$B$100,0),MATCH(K$6,'3. Climate Peril Probability'!$B$11:$L$11,0)),0)</f>
        <v>0</v>
      </c>
      <c r="L48" s="23">
        <f>IFERROR(INDEX('3. Climate Peril Probability'!$B$10:$L$100,MATCH($B48,'3. Climate Peril Probability'!$B$10:$B$100,0),MATCH(L$6,'3. Climate Peril Probability'!$B$11:$L$11,0)),0)</f>
        <v>0</v>
      </c>
      <c r="N48" s="22" t="str">
        <f>'4. VA Heatmap'!$E$11&amp;O48&amp;P48</f>
        <v>County 1</v>
      </c>
      <c r="O48" s="21" t="str">
        <f>'4. VA Heatmap'!C59</f>
        <v/>
      </c>
      <c r="P48" s="21" t="str">
        <f>'4. VA Heatmap'!D59</f>
        <v/>
      </c>
      <c r="Q48" s="25">
        <f t="shared" si="10"/>
        <v>0</v>
      </c>
      <c r="R48" s="25">
        <f t="shared" si="11"/>
        <v>0</v>
      </c>
      <c r="S48" s="25">
        <f t="shared" si="12"/>
        <v>0</v>
      </c>
      <c r="T48" s="25">
        <f t="shared" si="13"/>
        <v>0</v>
      </c>
      <c r="U48" s="25">
        <f t="shared" si="14"/>
        <v>0</v>
      </c>
      <c r="V48" s="25">
        <f t="shared" si="15"/>
        <v>0</v>
      </c>
      <c r="X48" s="22" t="str">
        <f>IF(ISBLANK('2. Asset Class Failure Thresh'!B51&amp;"-"&amp;'2. Asset Class Failure Thresh'!C51),"",'2. Asset Class Failure Thresh'!B51&amp;"-"&amp;'2. Asset Class Failure Thresh'!C51)</f>
        <v>-</v>
      </c>
      <c r="Y48" s="51"/>
      <c r="Z48" s="55" t="str">
        <f t="shared" si="8"/>
        <v/>
      </c>
      <c r="AA48" s="55" t="str">
        <f t="shared" si="9"/>
        <v/>
      </c>
      <c r="AD48" s="22" t="str">
        <f>IF(ISBLANK('1. LDC Asset Summary'!C53),"",'1. LDC Asset Summary'!C53)</f>
        <v/>
      </c>
      <c r="AE48" s="51"/>
    </row>
    <row r="49" spans="1:31" x14ac:dyDescent="0.2">
      <c r="A49" s="22" t="str">
        <f>'4. VA Heatmap'!$E$11&amp;C49&amp;D49</f>
        <v>County 100</v>
      </c>
      <c r="B49" s="22" t="str">
        <f>'4. VA Heatmap'!$E$11&amp;E49&amp;F49</f>
        <v>County 100</v>
      </c>
      <c r="C49" s="21">
        <f>'2. Asset Class Failure Thresh'!B52</f>
        <v>0</v>
      </c>
      <c r="D49" s="21">
        <f>'2. Asset Class Failure Thresh'!C52</f>
        <v>0</v>
      </c>
      <c r="E49" s="21">
        <f>'2. Asset Class Failure Thresh'!D52</f>
        <v>0</v>
      </c>
      <c r="F49" s="21">
        <f>'2. Asset Class Failure Thresh'!E52</f>
        <v>0</v>
      </c>
      <c r="G49" s="23">
        <f>IFERROR(INDEX('3. Climate Peril Probability'!$B$10:$L$100,MATCH($B49,'3. Climate Peril Probability'!$B$10:$B$100,0),MATCH(G$6,'3. Climate Peril Probability'!$B$11:$L$11,0)),0)</f>
        <v>0</v>
      </c>
      <c r="H49" s="23">
        <f>IFERROR(INDEX('3. Climate Peril Probability'!$B$10:$L$100,MATCH($B49,'3. Climate Peril Probability'!$B$10:$B$100,0),MATCH(H$6,'3. Climate Peril Probability'!$B$11:$L$11,0)),0)</f>
        <v>0</v>
      </c>
      <c r="I49" s="23">
        <f>IFERROR(INDEX('3. Climate Peril Probability'!$B$10:$L$100,MATCH($B49,'3. Climate Peril Probability'!$B$10:$B$100,0),MATCH(I$6,'3. Climate Peril Probability'!$B$11:$L$11,0)),0)</f>
        <v>0</v>
      </c>
      <c r="J49" s="23">
        <f>IFERROR(INDEX('3. Climate Peril Probability'!$B$10:$L$100,MATCH($B49,'3. Climate Peril Probability'!$B$10:$B$100,0),MATCH(J$6,'3. Climate Peril Probability'!$B$11:$L$11,0)),0)</f>
        <v>0</v>
      </c>
      <c r="K49" s="23">
        <f>IFERROR(INDEX('3. Climate Peril Probability'!$B$10:$L$100,MATCH($B49,'3. Climate Peril Probability'!$B$10:$B$100,0),MATCH(K$6,'3. Climate Peril Probability'!$B$11:$L$11,0)),0)</f>
        <v>0</v>
      </c>
      <c r="L49" s="23">
        <f>IFERROR(INDEX('3. Climate Peril Probability'!$B$10:$L$100,MATCH($B49,'3. Climate Peril Probability'!$B$10:$B$100,0),MATCH(L$6,'3. Climate Peril Probability'!$B$11:$L$11,0)),0)</f>
        <v>0</v>
      </c>
      <c r="N49" s="22" t="str">
        <f>'4. VA Heatmap'!$E$11&amp;O49&amp;P49</f>
        <v>County 1</v>
      </c>
      <c r="O49" s="21" t="str">
        <f>'4. VA Heatmap'!C60</f>
        <v/>
      </c>
      <c r="P49" s="21" t="str">
        <f>'4. VA Heatmap'!D60</f>
        <v/>
      </c>
      <c r="Q49" s="25">
        <f t="shared" si="10"/>
        <v>0</v>
      </c>
      <c r="R49" s="25">
        <f t="shared" si="11"/>
        <v>0</v>
      </c>
      <c r="S49" s="25">
        <f t="shared" si="12"/>
        <v>0</v>
      </c>
      <c r="T49" s="25">
        <f t="shared" si="13"/>
        <v>0</v>
      </c>
      <c r="U49" s="25">
        <f t="shared" si="14"/>
        <v>0</v>
      </c>
      <c r="V49" s="25">
        <f t="shared" si="15"/>
        <v>0</v>
      </c>
      <c r="X49" s="22" t="str">
        <f>IF(ISBLANK('2. Asset Class Failure Thresh'!B52&amp;"-"&amp;'2. Asset Class Failure Thresh'!C52),"",'2. Asset Class Failure Thresh'!B52&amp;"-"&amp;'2. Asset Class Failure Thresh'!C52)</f>
        <v>-</v>
      </c>
      <c r="Y49" s="51"/>
      <c r="Z49" s="55" t="str">
        <f t="shared" si="8"/>
        <v/>
      </c>
      <c r="AA49" s="55" t="str">
        <f t="shared" si="9"/>
        <v/>
      </c>
      <c r="AD49" s="22" t="str">
        <f>IF(ISBLANK('1. LDC Asset Summary'!C54),"",'1. LDC Asset Summary'!C54)</f>
        <v/>
      </c>
      <c r="AE49" s="51"/>
    </row>
    <row r="50" spans="1:31" x14ac:dyDescent="0.2">
      <c r="A50" s="22" t="str">
        <f>'4. VA Heatmap'!$E$11&amp;C50&amp;D50</f>
        <v>County 100</v>
      </c>
      <c r="B50" s="22" t="str">
        <f>'4. VA Heatmap'!$E$11&amp;E50&amp;F50</f>
        <v>County 100</v>
      </c>
      <c r="C50" s="21">
        <f>'2. Asset Class Failure Thresh'!B53</f>
        <v>0</v>
      </c>
      <c r="D50" s="21">
        <f>'2. Asset Class Failure Thresh'!C53</f>
        <v>0</v>
      </c>
      <c r="E50" s="21">
        <f>'2. Asset Class Failure Thresh'!D53</f>
        <v>0</v>
      </c>
      <c r="F50" s="21">
        <f>'2. Asset Class Failure Thresh'!E53</f>
        <v>0</v>
      </c>
      <c r="G50" s="23">
        <f>IFERROR(INDEX('3. Climate Peril Probability'!$B$10:$L$100,MATCH($B50,'3. Climate Peril Probability'!$B$10:$B$100,0),MATCH(G$6,'3. Climate Peril Probability'!$B$11:$L$11,0)),0)</f>
        <v>0</v>
      </c>
      <c r="H50" s="23">
        <f>IFERROR(INDEX('3. Climate Peril Probability'!$B$10:$L$100,MATCH($B50,'3. Climate Peril Probability'!$B$10:$B$100,0),MATCH(H$6,'3. Climate Peril Probability'!$B$11:$L$11,0)),0)</f>
        <v>0</v>
      </c>
      <c r="I50" s="23">
        <f>IFERROR(INDEX('3. Climate Peril Probability'!$B$10:$L$100,MATCH($B50,'3. Climate Peril Probability'!$B$10:$B$100,0),MATCH(I$6,'3. Climate Peril Probability'!$B$11:$L$11,0)),0)</f>
        <v>0</v>
      </c>
      <c r="J50" s="23">
        <f>IFERROR(INDEX('3. Climate Peril Probability'!$B$10:$L$100,MATCH($B50,'3. Climate Peril Probability'!$B$10:$B$100,0),MATCH(J$6,'3. Climate Peril Probability'!$B$11:$L$11,0)),0)</f>
        <v>0</v>
      </c>
      <c r="K50" s="23">
        <f>IFERROR(INDEX('3. Climate Peril Probability'!$B$10:$L$100,MATCH($B50,'3. Climate Peril Probability'!$B$10:$B$100,0),MATCH(K$6,'3. Climate Peril Probability'!$B$11:$L$11,0)),0)</f>
        <v>0</v>
      </c>
      <c r="L50" s="23">
        <f>IFERROR(INDEX('3. Climate Peril Probability'!$B$10:$L$100,MATCH($B50,'3. Climate Peril Probability'!$B$10:$B$100,0),MATCH(L$6,'3. Climate Peril Probability'!$B$11:$L$11,0)),0)</f>
        <v>0</v>
      </c>
      <c r="N50" s="22" t="str">
        <f>'4. VA Heatmap'!$E$11&amp;O50&amp;P50</f>
        <v>County 1</v>
      </c>
      <c r="O50" s="21" t="str">
        <f>'4. VA Heatmap'!C61</f>
        <v/>
      </c>
      <c r="P50" s="21" t="str">
        <f>'4. VA Heatmap'!D61</f>
        <v/>
      </c>
      <c r="Q50" s="25">
        <f t="shared" si="10"/>
        <v>0</v>
      </c>
      <c r="R50" s="25">
        <f t="shared" si="11"/>
        <v>0</v>
      </c>
      <c r="S50" s="25">
        <f t="shared" si="12"/>
        <v>0</v>
      </c>
      <c r="T50" s="25">
        <f t="shared" si="13"/>
        <v>0</v>
      </c>
      <c r="U50" s="25">
        <f t="shared" si="14"/>
        <v>0</v>
      </c>
      <c r="V50" s="25">
        <f t="shared" si="15"/>
        <v>0</v>
      </c>
      <c r="X50" s="22" t="str">
        <f>IF(ISBLANK('2. Asset Class Failure Thresh'!B53&amp;"-"&amp;'2. Asset Class Failure Thresh'!C53),"",'2. Asset Class Failure Thresh'!B53&amp;"-"&amp;'2. Asset Class Failure Thresh'!C53)</f>
        <v>-</v>
      </c>
      <c r="Y50" s="51"/>
      <c r="Z50" s="55" t="str">
        <f t="shared" si="8"/>
        <v/>
      </c>
      <c r="AA50" s="55" t="str">
        <f t="shared" si="9"/>
        <v/>
      </c>
      <c r="AD50" s="22" t="str">
        <f>IF(ISBLANK('1. LDC Asset Summary'!C55),"",'1. LDC Asset Summary'!C55)</f>
        <v/>
      </c>
      <c r="AE50" s="51"/>
    </row>
    <row r="51" spans="1:31" x14ac:dyDescent="0.2">
      <c r="A51" s="22" t="str">
        <f>'4. VA Heatmap'!$E$11&amp;C51&amp;D51</f>
        <v>County 100</v>
      </c>
      <c r="B51" s="22" t="str">
        <f>'4. VA Heatmap'!$E$11&amp;E51&amp;F51</f>
        <v>County 100</v>
      </c>
      <c r="C51" s="21">
        <f>'2. Asset Class Failure Thresh'!B54</f>
        <v>0</v>
      </c>
      <c r="D51" s="21">
        <f>'2. Asset Class Failure Thresh'!C54</f>
        <v>0</v>
      </c>
      <c r="E51" s="21">
        <f>'2. Asset Class Failure Thresh'!D54</f>
        <v>0</v>
      </c>
      <c r="F51" s="21">
        <f>'2. Asset Class Failure Thresh'!E54</f>
        <v>0</v>
      </c>
      <c r="G51" s="23">
        <f>IFERROR(INDEX('3. Climate Peril Probability'!$B$10:$L$100,MATCH($B51,'3. Climate Peril Probability'!$B$10:$B$100,0),MATCH(G$6,'3. Climate Peril Probability'!$B$11:$L$11,0)),0)</f>
        <v>0</v>
      </c>
      <c r="H51" s="23">
        <f>IFERROR(INDEX('3. Climate Peril Probability'!$B$10:$L$100,MATCH($B51,'3. Climate Peril Probability'!$B$10:$B$100,0),MATCH(H$6,'3. Climate Peril Probability'!$B$11:$L$11,0)),0)</f>
        <v>0</v>
      </c>
      <c r="I51" s="23">
        <f>IFERROR(INDEX('3. Climate Peril Probability'!$B$10:$L$100,MATCH($B51,'3. Climate Peril Probability'!$B$10:$B$100,0),MATCH(I$6,'3. Climate Peril Probability'!$B$11:$L$11,0)),0)</f>
        <v>0</v>
      </c>
      <c r="J51" s="23">
        <f>IFERROR(INDEX('3. Climate Peril Probability'!$B$10:$L$100,MATCH($B51,'3. Climate Peril Probability'!$B$10:$B$100,0),MATCH(J$6,'3. Climate Peril Probability'!$B$11:$L$11,0)),0)</f>
        <v>0</v>
      </c>
      <c r="K51" s="23">
        <f>IFERROR(INDEX('3. Climate Peril Probability'!$B$10:$L$100,MATCH($B51,'3. Climate Peril Probability'!$B$10:$B$100,0),MATCH(K$6,'3. Climate Peril Probability'!$B$11:$L$11,0)),0)</f>
        <v>0</v>
      </c>
      <c r="L51" s="23">
        <f>IFERROR(INDEX('3. Climate Peril Probability'!$B$10:$L$100,MATCH($B51,'3. Climate Peril Probability'!$B$10:$B$100,0),MATCH(L$6,'3. Climate Peril Probability'!$B$11:$L$11,0)),0)</f>
        <v>0</v>
      </c>
      <c r="N51" s="22" t="str">
        <f>'4. VA Heatmap'!$E$11&amp;O51&amp;P51</f>
        <v>County 1</v>
      </c>
      <c r="O51" s="21" t="str">
        <f>'4. VA Heatmap'!C62</f>
        <v/>
      </c>
      <c r="P51" s="21" t="str">
        <f>'4. VA Heatmap'!D62</f>
        <v/>
      </c>
      <c r="Q51" s="25">
        <f t="shared" si="10"/>
        <v>0</v>
      </c>
      <c r="R51" s="25">
        <f t="shared" si="11"/>
        <v>0</v>
      </c>
      <c r="S51" s="25">
        <f t="shared" si="12"/>
        <v>0</v>
      </c>
      <c r="T51" s="25">
        <f t="shared" si="13"/>
        <v>0</v>
      </c>
      <c r="U51" s="25">
        <f t="shared" si="14"/>
        <v>0</v>
      </c>
      <c r="V51" s="25">
        <f t="shared" si="15"/>
        <v>0</v>
      </c>
      <c r="X51" s="22" t="str">
        <f>IF(ISBLANK('2. Asset Class Failure Thresh'!B54&amp;"-"&amp;'2. Asset Class Failure Thresh'!C54),"",'2. Asset Class Failure Thresh'!B54&amp;"-"&amp;'2. Asset Class Failure Thresh'!C54)</f>
        <v>-</v>
      </c>
      <c r="Y51" s="51"/>
      <c r="Z51" s="55" t="str">
        <f t="shared" si="8"/>
        <v/>
      </c>
      <c r="AA51" s="55" t="str">
        <f t="shared" si="9"/>
        <v/>
      </c>
      <c r="AD51" s="22" t="str">
        <f>IF(ISBLANK('1. LDC Asset Summary'!C56),"",'1. LDC Asset Summary'!C56)</f>
        <v/>
      </c>
      <c r="AE51" s="51"/>
    </row>
    <row r="52" spans="1:31" x14ac:dyDescent="0.2">
      <c r="A52" s="22" t="str">
        <f>'4. VA Heatmap'!$E$11&amp;C52&amp;D52</f>
        <v>County 100</v>
      </c>
      <c r="B52" s="22" t="str">
        <f>'4. VA Heatmap'!$E$11&amp;E52&amp;F52</f>
        <v>County 100</v>
      </c>
      <c r="C52" s="21">
        <f>'2. Asset Class Failure Thresh'!B55</f>
        <v>0</v>
      </c>
      <c r="D52" s="21">
        <f>'2. Asset Class Failure Thresh'!C55</f>
        <v>0</v>
      </c>
      <c r="E52" s="21">
        <f>'2. Asset Class Failure Thresh'!D55</f>
        <v>0</v>
      </c>
      <c r="F52" s="21">
        <f>'2. Asset Class Failure Thresh'!E55</f>
        <v>0</v>
      </c>
      <c r="G52" s="23">
        <f>IFERROR(INDEX('3. Climate Peril Probability'!$B$10:$L$100,MATCH($B52,'3. Climate Peril Probability'!$B$10:$B$100,0),MATCH(G$6,'3. Climate Peril Probability'!$B$11:$L$11,0)),0)</f>
        <v>0</v>
      </c>
      <c r="H52" s="23">
        <f>IFERROR(INDEX('3. Climate Peril Probability'!$B$10:$L$100,MATCH($B52,'3. Climate Peril Probability'!$B$10:$B$100,0),MATCH(H$6,'3. Climate Peril Probability'!$B$11:$L$11,0)),0)</f>
        <v>0</v>
      </c>
      <c r="I52" s="23">
        <f>IFERROR(INDEX('3. Climate Peril Probability'!$B$10:$L$100,MATCH($B52,'3. Climate Peril Probability'!$B$10:$B$100,0),MATCH(I$6,'3. Climate Peril Probability'!$B$11:$L$11,0)),0)</f>
        <v>0</v>
      </c>
      <c r="J52" s="23">
        <f>IFERROR(INDEX('3. Climate Peril Probability'!$B$10:$L$100,MATCH($B52,'3. Climate Peril Probability'!$B$10:$B$100,0),MATCH(J$6,'3. Climate Peril Probability'!$B$11:$L$11,0)),0)</f>
        <v>0</v>
      </c>
      <c r="K52" s="23">
        <f>IFERROR(INDEX('3. Climate Peril Probability'!$B$10:$L$100,MATCH($B52,'3. Climate Peril Probability'!$B$10:$B$100,0),MATCH(K$6,'3. Climate Peril Probability'!$B$11:$L$11,0)),0)</f>
        <v>0</v>
      </c>
      <c r="L52" s="23">
        <f>IFERROR(INDEX('3. Climate Peril Probability'!$B$10:$L$100,MATCH($B52,'3. Climate Peril Probability'!$B$10:$B$100,0),MATCH(L$6,'3. Climate Peril Probability'!$B$11:$L$11,0)),0)</f>
        <v>0</v>
      </c>
      <c r="N52" s="22" t="str">
        <f>'4. VA Heatmap'!$E$11&amp;O52&amp;P52</f>
        <v>County 1</v>
      </c>
      <c r="O52" s="21" t="str">
        <f>'4. VA Heatmap'!C63</f>
        <v/>
      </c>
      <c r="P52" s="21" t="str">
        <f>'4. VA Heatmap'!D63</f>
        <v/>
      </c>
      <c r="Q52" s="25">
        <f t="shared" si="10"/>
        <v>0</v>
      </c>
      <c r="R52" s="25">
        <f t="shared" si="11"/>
        <v>0</v>
      </c>
      <c r="S52" s="25">
        <f t="shared" si="12"/>
        <v>0</v>
      </c>
      <c r="T52" s="25">
        <f t="shared" si="13"/>
        <v>0</v>
      </c>
      <c r="U52" s="25">
        <f t="shared" si="14"/>
        <v>0</v>
      </c>
      <c r="V52" s="25">
        <f t="shared" si="15"/>
        <v>0</v>
      </c>
      <c r="X52" s="22" t="str">
        <f>IF(ISBLANK('2. Asset Class Failure Thresh'!B55&amp;"-"&amp;'2. Asset Class Failure Thresh'!C55),"",'2. Asset Class Failure Thresh'!B55&amp;"-"&amp;'2. Asset Class Failure Thresh'!C55)</f>
        <v>-</v>
      </c>
      <c r="Y52" s="51"/>
      <c r="Z52" s="55" t="str">
        <f t="shared" si="8"/>
        <v/>
      </c>
      <c r="AA52" s="55" t="str">
        <f t="shared" si="9"/>
        <v/>
      </c>
      <c r="AD52" s="22" t="str">
        <f>IF(ISBLANK('1. LDC Asset Summary'!C57),"",'1. LDC Asset Summary'!C57)</f>
        <v/>
      </c>
      <c r="AE52" s="51"/>
    </row>
    <row r="53" spans="1:31" x14ac:dyDescent="0.2">
      <c r="A53" s="22" t="str">
        <f>'4. VA Heatmap'!$E$11&amp;C53&amp;D53</f>
        <v>County 100</v>
      </c>
      <c r="B53" s="22" t="str">
        <f>'4. VA Heatmap'!$E$11&amp;E53&amp;F53</f>
        <v>County 100</v>
      </c>
      <c r="C53" s="21">
        <f>'2. Asset Class Failure Thresh'!B56</f>
        <v>0</v>
      </c>
      <c r="D53" s="21">
        <f>'2. Asset Class Failure Thresh'!C56</f>
        <v>0</v>
      </c>
      <c r="E53" s="21">
        <f>'2. Asset Class Failure Thresh'!D56</f>
        <v>0</v>
      </c>
      <c r="F53" s="21">
        <f>'2. Asset Class Failure Thresh'!E56</f>
        <v>0</v>
      </c>
      <c r="G53" s="23">
        <f>IFERROR(INDEX('3. Climate Peril Probability'!$B$10:$L$100,MATCH($B53,'3. Climate Peril Probability'!$B$10:$B$100,0),MATCH(G$6,'3. Climate Peril Probability'!$B$11:$L$11,0)),0)</f>
        <v>0</v>
      </c>
      <c r="H53" s="23">
        <f>IFERROR(INDEX('3. Climate Peril Probability'!$B$10:$L$100,MATCH($B53,'3. Climate Peril Probability'!$B$10:$B$100,0),MATCH(H$6,'3. Climate Peril Probability'!$B$11:$L$11,0)),0)</f>
        <v>0</v>
      </c>
      <c r="I53" s="23">
        <f>IFERROR(INDEX('3. Climate Peril Probability'!$B$10:$L$100,MATCH($B53,'3. Climate Peril Probability'!$B$10:$B$100,0),MATCH(I$6,'3. Climate Peril Probability'!$B$11:$L$11,0)),0)</f>
        <v>0</v>
      </c>
      <c r="J53" s="23">
        <f>IFERROR(INDEX('3. Climate Peril Probability'!$B$10:$L$100,MATCH($B53,'3. Climate Peril Probability'!$B$10:$B$100,0),MATCH(J$6,'3. Climate Peril Probability'!$B$11:$L$11,0)),0)</f>
        <v>0</v>
      </c>
      <c r="K53" s="23">
        <f>IFERROR(INDEX('3. Climate Peril Probability'!$B$10:$L$100,MATCH($B53,'3. Climate Peril Probability'!$B$10:$B$100,0),MATCH(K$6,'3. Climate Peril Probability'!$B$11:$L$11,0)),0)</f>
        <v>0</v>
      </c>
      <c r="L53" s="23">
        <f>IFERROR(INDEX('3. Climate Peril Probability'!$B$10:$L$100,MATCH($B53,'3. Climate Peril Probability'!$B$10:$B$100,0),MATCH(L$6,'3. Climate Peril Probability'!$B$11:$L$11,0)),0)</f>
        <v>0</v>
      </c>
      <c r="N53" s="22" t="str">
        <f>'4. VA Heatmap'!$E$11&amp;O53&amp;P53</f>
        <v>County 1</v>
      </c>
      <c r="O53" s="21" t="str">
        <f>'4. VA Heatmap'!C64</f>
        <v/>
      </c>
      <c r="P53" s="21" t="str">
        <f>'4. VA Heatmap'!D64</f>
        <v/>
      </c>
      <c r="Q53" s="25">
        <f t="shared" si="10"/>
        <v>0</v>
      </c>
      <c r="R53" s="25">
        <f t="shared" si="11"/>
        <v>0</v>
      </c>
      <c r="S53" s="25">
        <f t="shared" si="12"/>
        <v>0</v>
      </c>
      <c r="T53" s="25">
        <f t="shared" si="13"/>
        <v>0</v>
      </c>
      <c r="U53" s="25">
        <f t="shared" si="14"/>
        <v>0</v>
      </c>
      <c r="V53" s="25">
        <f t="shared" si="15"/>
        <v>0</v>
      </c>
      <c r="X53" s="22" t="str">
        <f>IF(ISBLANK('2. Asset Class Failure Thresh'!B56&amp;"-"&amp;'2. Asset Class Failure Thresh'!C56),"",'2. Asset Class Failure Thresh'!B56&amp;"-"&amp;'2. Asset Class Failure Thresh'!C56)</f>
        <v>-</v>
      </c>
      <c r="Y53" s="51"/>
      <c r="Z53" s="55" t="str">
        <f t="shared" si="8"/>
        <v/>
      </c>
      <c r="AA53" s="55" t="str">
        <f t="shared" si="9"/>
        <v/>
      </c>
      <c r="AD53" s="22" t="str">
        <f>IF(ISBLANK('1. LDC Asset Summary'!C58),"",'1. LDC Asset Summary'!C58)</f>
        <v/>
      </c>
      <c r="AE53" s="51"/>
    </row>
    <row r="54" spans="1:31" x14ac:dyDescent="0.2">
      <c r="A54" s="22" t="str">
        <f>'4. VA Heatmap'!$E$11&amp;C54&amp;D54</f>
        <v>County 100</v>
      </c>
      <c r="B54" s="22" t="str">
        <f>'4. VA Heatmap'!$E$11&amp;E54&amp;F54</f>
        <v>County 100</v>
      </c>
      <c r="C54" s="21">
        <f>'2. Asset Class Failure Thresh'!B57</f>
        <v>0</v>
      </c>
      <c r="D54" s="21">
        <f>'2. Asset Class Failure Thresh'!C57</f>
        <v>0</v>
      </c>
      <c r="E54" s="21">
        <f>'2. Asset Class Failure Thresh'!D57</f>
        <v>0</v>
      </c>
      <c r="F54" s="21">
        <f>'2. Asset Class Failure Thresh'!E57</f>
        <v>0</v>
      </c>
      <c r="G54" s="23">
        <f>IFERROR(INDEX('3. Climate Peril Probability'!$B$10:$L$100,MATCH($B54,'3. Climate Peril Probability'!$B$10:$B$100,0),MATCH(G$6,'3. Climate Peril Probability'!$B$11:$L$11,0)),0)</f>
        <v>0</v>
      </c>
      <c r="H54" s="23">
        <f>IFERROR(INDEX('3. Climate Peril Probability'!$B$10:$L$100,MATCH($B54,'3. Climate Peril Probability'!$B$10:$B$100,0),MATCH(H$6,'3. Climate Peril Probability'!$B$11:$L$11,0)),0)</f>
        <v>0</v>
      </c>
      <c r="I54" s="23">
        <f>IFERROR(INDEX('3. Climate Peril Probability'!$B$10:$L$100,MATCH($B54,'3. Climate Peril Probability'!$B$10:$B$100,0),MATCH(I$6,'3. Climate Peril Probability'!$B$11:$L$11,0)),0)</f>
        <v>0</v>
      </c>
      <c r="J54" s="23">
        <f>IFERROR(INDEX('3. Climate Peril Probability'!$B$10:$L$100,MATCH($B54,'3. Climate Peril Probability'!$B$10:$B$100,0),MATCH(J$6,'3. Climate Peril Probability'!$B$11:$L$11,0)),0)</f>
        <v>0</v>
      </c>
      <c r="K54" s="23">
        <f>IFERROR(INDEX('3. Climate Peril Probability'!$B$10:$L$100,MATCH($B54,'3. Climate Peril Probability'!$B$10:$B$100,0),MATCH(K$6,'3. Climate Peril Probability'!$B$11:$L$11,0)),0)</f>
        <v>0</v>
      </c>
      <c r="L54" s="23">
        <f>IFERROR(INDEX('3. Climate Peril Probability'!$B$10:$L$100,MATCH($B54,'3. Climate Peril Probability'!$B$10:$B$100,0),MATCH(L$6,'3. Climate Peril Probability'!$B$11:$L$11,0)),0)</f>
        <v>0</v>
      </c>
      <c r="N54" s="22" t="str">
        <f>'4. VA Heatmap'!$E$11&amp;O54&amp;P54</f>
        <v>County 1</v>
      </c>
      <c r="O54" s="21" t="str">
        <f>'4. VA Heatmap'!C65</f>
        <v/>
      </c>
      <c r="P54" s="21" t="str">
        <f>'4. VA Heatmap'!D65</f>
        <v/>
      </c>
      <c r="Q54" s="25">
        <f t="shared" si="10"/>
        <v>0</v>
      </c>
      <c r="R54" s="25">
        <f t="shared" si="11"/>
        <v>0</v>
      </c>
      <c r="S54" s="25">
        <f t="shared" si="12"/>
        <v>0</v>
      </c>
      <c r="T54" s="25">
        <f t="shared" si="13"/>
        <v>0</v>
      </c>
      <c r="U54" s="25">
        <f t="shared" si="14"/>
        <v>0</v>
      </c>
      <c r="V54" s="25">
        <f t="shared" si="15"/>
        <v>0</v>
      </c>
      <c r="X54" s="22" t="str">
        <f>IF(ISBLANK('2. Asset Class Failure Thresh'!B57&amp;"-"&amp;'2. Asset Class Failure Thresh'!C57),"",'2. Asset Class Failure Thresh'!B57&amp;"-"&amp;'2. Asset Class Failure Thresh'!C57)</f>
        <v>-</v>
      </c>
      <c r="Y54" s="51"/>
      <c r="Z54" s="55" t="str">
        <f t="shared" si="8"/>
        <v/>
      </c>
      <c r="AA54" s="55" t="str">
        <f t="shared" si="9"/>
        <v/>
      </c>
      <c r="AD54" s="22" t="str">
        <f>IF(ISBLANK('1. LDC Asset Summary'!C59),"",'1. LDC Asset Summary'!C59)</f>
        <v/>
      </c>
      <c r="AE54" s="51"/>
    </row>
    <row r="55" spans="1:31" x14ac:dyDescent="0.2">
      <c r="A55" s="22" t="str">
        <f>'4. VA Heatmap'!$E$11&amp;C55&amp;D55</f>
        <v>County 100</v>
      </c>
      <c r="B55" s="22" t="str">
        <f>'4. VA Heatmap'!$E$11&amp;E55&amp;F55</f>
        <v>County 100</v>
      </c>
      <c r="C55" s="21">
        <f>'2. Asset Class Failure Thresh'!B58</f>
        <v>0</v>
      </c>
      <c r="D55" s="21">
        <f>'2. Asset Class Failure Thresh'!C58</f>
        <v>0</v>
      </c>
      <c r="E55" s="21">
        <f>'2. Asset Class Failure Thresh'!D58</f>
        <v>0</v>
      </c>
      <c r="F55" s="21">
        <f>'2. Asset Class Failure Thresh'!E58</f>
        <v>0</v>
      </c>
      <c r="G55" s="23">
        <f>IFERROR(INDEX('3. Climate Peril Probability'!$B$10:$L$100,MATCH($B55,'3. Climate Peril Probability'!$B$10:$B$100,0),MATCH(G$6,'3. Climate Peril Probability'!$B$11:$L$11,0)),0)</f>
        <v>0</v>
      </c>
      <c r="H55" s="23">
        <f>IFERROR(INDEX('3. Climate Peril Probability'!$B$10:$L$100,MATCH($B55,'3. Climate Peril Probability'!$B$10:$B$100,0),MATCH(H$6,'3. Climate Peril Probability'!$B$11:$L$11,0)),0)</f>
        <v>0</v>
      </c>
      <c r="I55" s="23">
        <f>IFERROR(INDEX('3. Climate Peril Probability'!$B$10:$L$100,MATCH($B55,'3. Climate Peril Probability'!$B$10:$B$100,0),MATCH(I$6,'3. Climate Peril Probability'!$B$11:$L$11,0)),0)</f>
        <v>0</v>
      </c>
      <c r="J55" s="23">
        <f>IFERROR(INDEX('3. Climate Peril Probability'!$B$10:$L$100,MATCH($B55,'3. Climate Peril Probability'!$B$10:$B$100,0),MATCH(J$6,'3. Climate Peril Probability'!$B$11:$L$11,0)),0)</f>
        <v>0</v>
      </c>
      <c r="K55" s="23">
        <f>IFERROR(INDEX('3. Climate Peril Probability'!$B$10:$L$100,MATCH($B55,'3. Climate Peril Probability'!$B$10:$B$100,0),MATCH(K$6,'3. Climate Peril Probability'!$B$11:$L$11,0)),0)</f>
        <v>0</v>
      </c>
      <c r="L55" s="23">
        <f>IFERROR(INDEX('3. Climate Peril Probability'!$B$10:$L$100,MATCH($B55,'3. Climate Peril Probability'!$B$10:$B$100,0),MATCH(L$6,'3. Climate Peril Probability'!$B$11:$L$11,0)),0)</f>
        <v>0</v>
      </c>
      <c r="N55" s="22" t="str">
        <f>'4. VA Heatmap'!$E$11&amp;O55&amp;P55</f>
        <v>County 1</v>
      </c>
      <c r="O55" s="21" t="str">
        <f>'4. VA Heatmap'!C66</f>
        <v/>
      </c>
      <c r="P55" s="21" t="str">
        <f>'4. VA Heatmap'!D66</f>
        <v/>
      </c>
      <c r="Q55" s="25">
        <f t="shared" si="10"/>
        <v>0</v>
      </c>
      <c r="R55" s="25">
        <f t="shared" si="11"/>
        <v>0</v>
      </c>
      <c r="S55" s="25">
        <f t="shared" si="12"/>
        <v>0</v>
      </c>
      <c r="T55" s="25">
        <f t="shared" si="13"/>
        <v>0</v>
      </c>
      <c r="U55" s="25">
        <f t="shared" si="14"/>
        <v>0</v>
      </c>
      <c r="V55" s="25">
        <f t="shared" si="15"/>
        <v>0</v>
      </c>
      <c r="X55" s="22" t="str">
        <f>IF(ISBLANK('2. Asset Class Failure Thresh'!B58&amp;"-"&amp;'2. Asset Class Failure Thresh'!C58),"",'2. Asset Class Failure Thresh'!B58&amp;"-"&amp;'2. Asset Class Failure Thresh'!C58)</f>
        <v>-</v>
      </c>
      <c r="Y55" s="51"/>
      <c r="Z55" s="55" t="str">
        <f t="shared" si="8"/>
        <v/>
      </c>
      <c r="AA55" s="55" t="str">
        <f t="shared" si="9"/>
        <v/>
      </c>
      <c r="AD55" s="22" t="str">
        <f>IF(ISBLANK('1. LDC Asset Summary'!C60),"",'1. LDC Asset Summary'!C60)</f>
        <v/>
      </c>
      <c r="AE55" s="51"/>
    </row>
    <row r="56" spans="1:31" x14ac:dyDescent="0.2">
      <c r="A56" s="22" t="str">
        <f>'4. VA Heatmap'!$E$11&amp;C56&amp;D56</f>
        <v>County 100</v>
      </c>
      <c r="B56" s="22" t="str">
        <f>'4. VA Heatmap'!$E$11&amp;E56&amp;F56</f>
        <v>County 100</v>
      </c>
      <c r="C56" s="21">
        <f>'2. Asset Class Failure Thresh'!B59</f>
        <v>0</v>
      </c>
      <c r="D56" s="21">
        <f>'2. Asset Class Failure Thresh'!C59</f>
        <v>0</v>
      </c>
      <c r="E56" s="21">
        <f>'2. Asset Class Failure Thresh'!D59</f>
        <v>0</v>
      </c>
      <c r="F56" s="21">
        <f>'2. Asset Class Failure Thresh'!E59</f>
        <v>0</v>
      </c>
      <c r="G56" s="23">
        <f>IFERROR(INDEX('3. Climate Peril Probability'!$B$10:$L$100,MATCH($B56,'3. Climate Peril Probability'!$B$10:$B$100,0),MATCH(G$6,'3. Climate Peril Probability'!$B$11:$L$11,0)),0)</f>
        <v>0</v>
      </c>
      <c r="H56" s="23">
        <f>IFERROR(INDEX('3. Climate Peril Probability'!$B$10:$L$100,MATCH($B56,'3. Climate Peril Probability'!$B$10:$B$100,0),MATCH(H$6,'3. Climate Peril Probability'!$B$11:$L$11,0)),0)</f>
        <v>0</v>
      </c>
      <c r="I56" s="23">
        <f>IFERROR(INDEX('3. Climate Peril Probability'!$B$10:$L$100,MATCH($B56,'3. Climate Peril Probability'!$B$10:$B$100,0),MATCH(I$6,'3. Climate Peril Probability'!$B$11:$L$11,0)),0)</f>
        <v>0</v>
      </c>
      <c r="J56" s="23">
        <f>IFERROR(INDEX('3. Climate Peril Probability'!$B$10:$L$100,MATCH($B56,'3. Climate Peril Probability'!$B$10:$B$100,0),MATCH(J$6,'3. Climate Peril Probability'!$B$11:$L$11,0)),0)</f>
        <v>0</v>
      </c>
      <c r="K56" s="23">
        <f>IFERROR(INDEX('3. Climate Peril Probability'!$B$10:$L$100,MATCH($B56,'3. Climate Peril Probability'!$B$10:$B$100,0),MATCH(K$6,'3. Climate Peril Probability'!$B$11:$L$11,0)),0)</f>
        <v>0</v>
      </c>
      <c r="L56" s="23">
        <f>IFERROR(INDEX('3. Climate Peril Probability'!$B$10:$L$100,MATCH($B56,'3. Climate Peril Probability'!$B$10:$B$100,0),MATCH(L$6,'3. Climate Peril Probability'!$B$11:$L$11,0)),0)</f>
        <v>0</v>
      </c>
      <c r="N56" s="22" t="str">
        <f>'4. VA Heatmap'!$E$11&amp;O56&amp;P56</f>
        <v>County 1</v>
      </c>
      <c r="O56" s="21" t="str">
        <f>'4. VA Heatmap'!C67</f>
        <v/>
      </c>
      <c r="P56" s="21" t="str">
        <f>'4. VA Heatmap'!D67</f>
        <v/>
      </c>
      <c r="Q56" s="25">
        <f t="shared" si="10"/>
        <v>0</v>
      </c>
      <c r="R56" s="25">
        <f t="shared" si="11"/>
        <v>0</v>
      </c>
      <c r="S56" s="25">
        <f t="shared" si="12"/>
        <v>0</v>
      </c>
      <c r="T56" s="25">
        <f t="shared" si="13"/>
        <v>0</v>
      </c>
      <c r="U56" s="25">
        <f t="shared" si="14"/>
        <v>0</v>
      </c>
      <c r="V56" s="25">
        <f t="shared" si="15"/>
        <v>0</v>
      </c>
      <c r="X56" s="22" t="str">
        <f>IF(ISBLANK('2. Asset Class Failure Thresh'!B59&amp;"-"&amp;'2. Asset Class Failure Thresh'!C59),"",'2. Asset Class Failure Thresh'!B59&amp;"-"&amp;'2. Asset Class Failure Thresh'!C59)</f>
        <v>-</v>
      </c>
      <c r="Y56" s="51"/>
      <c r="Z56" s="55" t="str">
        <f t="shared" si="8"/>
        <v/>
      </c>
      <c r="AA56" s="55" t="str">
        <f t="shared" si="9"/>
        <v/>
      </c>
      <c r="AD56" s="22" t="str">
        <f>IF(ISBLANK('1. LDC Asset Summary'!C61),"",'1. LDC Asset Summary'!C61)</f>
        <v/>
      </c>
      <c r="AE56" s="51"/>
    </row>
    <row r="57" spans="1:31" x14ac:dyDescent="0.2">
      <c r="A57" s="22" t="str">
        <f>'4. VA Heatmap'!$E$11&amp;C57&amp;D57</f>
        <v>County 100</v>
      </c>
      <c r="B57" s="22" t="str">
        <f>'4. VA Heatmap'!$E$11&amp;E57&amp;F57</f>
        <v>County 100</v>
      </c>
      <c r="C57" s="21">
        <f>'2. Asset Class Failure Thresh'!B60</f>
        <v>0</v>
      </c>
      <c r="D57" s="21">
        <f>'2. Asset Class Failure Thresh'!C60</f>
        <v>0</v>
      </c>
      <c r="E57" s="21">
        <f>'2. Asset Class Failure Thresh'!D60</f>
        <v>0</v>
      </c>
      <c r="F57" s="21">
        <f>'2. Asset Class Failure Thresh'!E60</f>
        <v>0</v>
      </c>
      <c r="G57" s="23">
        <f>IFERROR(INDEX('3. Climate Peril Probability'!$B$10:$L$100,MATCH($B57,'3. Climate Peril Probability'!$B$10:$B$100,0),MATCH(G$6,'3. Climate Peril Probability'!$B$11:$L$11,0)),0)</f>
        <v>0</v>
      </c>
      <c r="H57" s="23">
        <f>IFERROR(INDEX('3. Climate Peril Probability'!$B$10:$L$100,MATCH($B57,'3. Climate Peril Probability'!$B$10:$B$100,0),MATCH(H$6,'3. Climate Peril Probability'!$B$11:$L$11,0)),0)</f>
        <v>0</v>
      </c>
      <c r="I57" s="23">
        <f>IFERROR(INDEX('3. Climate Peril Probability'!$B$10:$L$100,MATCH($B57,'3. Climate Peril Probability'!$B$10:$B$100,0),MATCH(I$6,'3. Climate Peril Probability'!$B$11:$L$11,0)),0)</f>
        <v>0</v>
      </c>
      <c r="J57" s="23">
        <f>IFERROR(INDEX('3. Climate Peril Probability'!$B$10:$L$100,MATCH($B57,'3. Climate Peril Probability'!$B$10:$B$100,0),MATCH(J$6,'3. Climate Peril Probability'!$B$11:$L$11,0)),0)</f>
        <v>0</v>
      </c>
      <c r="K57" s="23">
        <f>IFERROR(INDEX('3. Climate Peril Probability'!$B$10:$L$100,MATCH($B57,'3. Climate Peril Probability'!$B$10:$B$100,0),MATCH(K$6,'3. Climate Peril Probability'!$B$11:$L$11,0)),0)</f>
        <v>0</v>
      </c>
      <c r="L57" s="23">
        <f>IFERROR(INDEX('3. Climate Peril Probability'!$B$10:$L$100,MATCH($B57,'3. Climate Peril Probability'!$B$10:$B$100,0),MATCH(L$6,'3. Climate Peril Probability'!$B$11:$L$11,0)),0)</f>
        <v>0</v>
      </c>
      <c r="N57" s="22" t="str">
        <f>'4. VA Heatmap'!$E$11&amp;O57&amp;P57</f>
        <v>County 1</v>
      </c>
      <c r="O57" s="21" t="str">
        <f>'4. VA Heatmap'!C68</f>
        <v/>
      </c>
      <c r="P57" s="21" t="str">
        <f>'4. VA Heatmap'!D68</f>
        <v/>
      </c>
      <c r="Q57" s="25">
        <f t="shared" si="10"/>
        <v>0</v>
      </c>
      <c r="R57" s="25">
        <f t="shared" si="11"/>
        <v>0</v>
      </c>
      <c r="S57" s="25">
        <f t="shared" si="12"/>
        <v>0</v>
      </c>
      <c r="T57" s="25">
        <f t="shared" si="13"/>
        <v>0</v>
      </c>
      <c r="U57" s="25">
        <f t="shared" si="14"/>
        <v>0</v>
      </c>
      <c r="V57" s="25">
        <f t="shared" si="15"/>
        <v>0</v>
      </c>
      <c r="X57" s="22" t="str">
        <f>IF(ISBLANK('2. Asset Class Failure Thresh'!B60&amp;"-"&amp;'2. Asset Class Failure Thresh'!C60),"",'2. Asset Class Failure Thresh'!B60&amp;"-"&amp;'2. Asset Class Failure Thresh'!C60)</f>
        <v>-</v>
      </c>
      <c r="Y57" s="51"/>
      <c r="Z57" s="55" t="str">
        <f t="shared" si="8"/>
        <v/>
      </c>
      <c r="AA57" s="55" t="str">
        <f t="shared" si="9"/>
        <v/>
      </c>
      <c r="AD57" s="22" t="str">
        <f>IF(ISBLANK('1. LDC Asset Summary'!C62),"",'1. LDC Asset Summary'!C62)</f>
        <v/>
      </c>
      <c r="AE57" s="51"/>
    </row>
    <row r="58" spans="1:31" x14ac:dyDescent="0.2">
      <c r="A58" s="22" t="str">
        <f>'4. VA Heatmap'!$E$11&amp;C58&amp;D58</f>
        <v>County 100</v>
      </c>
      <c r="B58" s="22" t="str">
        <f>'4. VA Heatmap'!$E$11&amp;E58&amp;F58</f>
        <v>County 100</v>
      </c>
      <c r="C58" s="21">
        <f>'2. Asset Class Failure Thresh'!B61</f>
        <v>0</v>
      </c>
      <c r="D58" s="21">
        <f>'2. Asset Class Failure Thresh'!C61</f>
        <v>0</v>
      </c>
      <c r="E58" s="21">
        <f>'2. Asset Class Failure Thresh'!D61</f>
        <v>0</v>
      </c>
      <c r="F58" s="21">
        <f>'2. Asset Class Failure Thresh'!E61</f>
        <v>0</v>
      </c>
      <c r="G58" s="23">
        <f>IFERROR(INDEX('3. Climate Peril Probability'!$B$10:$L$100,MATCH($B58,'3. Climate Peril Probability'!$B$10:$B$100,0),MATCH(G$6,'3. Climate Peril Probability'!$B$11:$L$11,0)),0)</f>
        <v>0</v>
      </c>
      <c r="H58" s="23">
        <f>IFERROR(INDEX('3. Climate Peril Probability'!$B$10:$L$100,MATCH($B58,'3. Climate Peril Probability'!$B$10:$B$100,0),MATCH(H$6,'3. Climate Peril Probability'!$B$11:$L$11,0)),0)</f>
        <v>0</v>
      </c>
      <c r="I58" s="23">
        <f>IFERROR(INDEX('3. Climate Peril Probability'!$B$10:$L$100,MATCH($B58,'3. Climate Peril Probability'!$B$10:$B$100,0),MATCH(I$6,'3. Climate Peril Probability'!$B$11:$L$11,0)),0)</f>
        <v>0</v>
      </c>
      <c r="J58" s="23">
        <f>IFERROR(INDEX('3. Climate Peril Probability'!$B$10:$L$100,MATCH($B58,'3. Climate Peril Probability'!$B$10:$B$100,0),MATCH(J$6,'3. Climate Peril Probability'!$B$11:$L$11,0)),0)</f>
        <v>0</v>
      </c>
      <c r="K58" s="23">
        <f>IFERROR(INDEX('3. Climate Peril Probability'!$B$10:$L$100,MATCH($B58,'3. Climate Peril Probability'!$B$10:$B$100,0),MATCH(K$6,'3. Climate Peril Probability'!$B$11:$L$11,0)),0)</f>
        <v>0</v>
      </c>
      <c r="L58" s="23">
        <f>IFERROR(INDEX('3. Climate Peril Probability'!$B$10:$L$100,MATCH($B58,'3. Climate Peril Probability'!$B$10:$B$100,0),MATCH(L$6,'3. Climate Peril Probability'!$B$11:$L$11,0)),0)</f>
        <v>0</v>
      </c>
      <c r="N58" s="22" t="str">
        <f>'4. VA Heatmap'!$E$11&amp;O58&amp;P58</f>
        <v>County 1</v>
      </c>
      <c r="O58" s="21" t="str">
        <f>'4. VA Heatmap'!C69</f>
        <v/>
      </c>
      <c r="P58" s="21" t="str">
        <f>'4. VA Heatmap'!D69</f>
        <v/>
      </c>
      <c r="Q58" s="25">
        <f t="shared" si="10"/>
        <v>0</v>
      </c>
      <c r="R58" s="25">
        <f t="shared" si="11"/>
        <v>0</v>
      </c>
      <c r="S58" s="25">
        <f t="shared" si="12"/>
        <v>0</v>
      </c>
      <c r="T58" s="25">
        <f t="shared" si="13"/>
        <v>0</v>
      </c>
      <c r="U58" s="25">
        <f t="shared" si="14"/>
        <v>0</v>
      </c>
      <c r="V58" s="25">
        <f t="shared" si="15"/>
        <v>0</v>
      </c>
      <c r="X58" s="22" t="str">
        <f>IF(ISBLANK('2. Asset Class Failure Thresh'!B61&amp;"-"&amp;'2. Asset Class Failure Thresh'!C61),"",'2. Asset Class Failure Thresh'!B61&amp;"-"&amp;'2. Asset Class Failure Thresh'!C61)</f>
        <v>-</v>
      </c>
      <c r="Y58" s="51"/>
      <c r="Z58" s="55" t="str">
        <f t="shared" si="8"/>
        <v/>
      </c>
      <c r="AA58" s="55" t="str">
        <f t="shared" si="9"/>
        <v/>
      </c>
      <c r="AD58" s="22" t="str">
        <f>IF(ISBLANK('1. LDC Asset Summary'!C63),"",'1. LDC Asset Summary'!C63)</f>
        <v/>
      </c>
      <c r="AE58" s="51"/>
    </row>
    <row r="59" spans="1:31" x14ac:dyDescent="0.2">
      <c r="A59" s="22" t="str">
        <f>'4. VA Heatmap'!$E$11&amp;C59&amp;D59</f>
        <v>County 100</v>
      </c>
      <c r="B59" s="22" t="str">
        <f>'4. VA Heatmap'!$E$11&amp;E59&amp;F59</f>
        <v>County 100</v>
      </c>
      <c r="C59" s="21">
        <f>'2. Asset Class Failure Thresh'!B62</f>
        <v>0</v>
      </c>
      <c r="D59" s="21">
        <f>'2. Asset Class Failure Thresh'!C62</f>
        <v>0</v>
      </c>
      <c r="E59" s="21">
        <f>'2. Asset Class Failure Thresh'!D62</f>
        <v>0</v>
      </c>
      <c r="F59" s="21">
        <f>'2. Asset Class Failure Thresh'!E62</f>
        <v>0</v>
      </c>
      <c r="G59" s="23">
        <f>IFERROR(INDEX('3. Climate Peril Probability'!$B$10:$L$100,MATCH($B59,'3. Climate Peril Probability'!$B$10:$B$100,0),MATCH(G$6,'3. Climate Peril Probability'!$B$11:$L$11,0)),0)</f>
        <v>0</v>
      </c>
      <c r="H59" s="23">
        <f>IFERROR(INDEX('3. Climate Peril Probability'!$B$10:$L$100,MATCH($B59,'3. Climate Peril Probability'!$B$10:$B$100,0),MATCH(H$6,'3. Climate Peril Probability'!$B$11:$L$11,0)),0)</f>
        <v>0</v>
      </c>
      <c r="I59" s="23">
        <f>IFERROR(INDEX('3. Climate Peril Probability'!$B$10:$L$100,MATCH($B59,'3. Climate Peril Probability'!$B$10:$B$100,0),MATCH(I$6,'3. Climate Peril Probability'!$B$11:$L$11,0)),0)</f>
        <v>0</v>
      </c>
      <c r="J59" s="23">
        <f>IFERROR(INDEX('3. Climate Peril Probability'!$B$10:$L$100,MATCH($B59,'3. Climate Peril Probability'!$B$10:$B$100,0),MATCH(J$6,'3. Climate Peril Probability'!$B$11:$L$11,0)),0)</f>
        <v>0</v>
      </c>
      <c r="K59" s="23">
        <f>IFERROR(INDEX('3. Climate Peril Probability'!$B$10:$L$100,MATCH($B59,'3. Climate Peril Probability'!$B$10:$B$100,0),MATCH(K$6,'3. Climate Peril Probability'!$B$11:$L$11,0)),0)</f>
        <v>0</v>
      </c>
      <c r="L59" s="23">
        <f>IFERROR(INDEX('3. Climate Peril Probability'!$B$10:$L$100,MATCH($B59,'3. Climate Peril Probability'!$B$10:$B$100,0),MATCH(L$6,'3. Climate Peril Probability'!$B$11:$L$11,0)),0)</f>
        <v>0</v>
      </c>
      <c r="N59" s="22" t="str">
        <f>'4. VA Heatmap'!$E$11&amp;O59&amp;P59</f>
        <v>County 1</v>
      </c>
      <c r="O59" s="21" t="str">
        <f>'4. VA Heatmap'!C70</f>
        <v/>
      </c>
      <c r="P59" s="21" t="str">
        <f>'4. VA Heatmap'!D70</f>
        <v/>
      </c>
      <c r="Q59" s="25">
        <f t="shared" si="10"/>
        <v>0</v>
      </c>
      <c r="R59" s="25">
        <f t="shared" si="11"/>
        <v>0</v>
      </c>
      <c r="S59" s="25">
        <f t="shared" si="12"/>
        <v>0</v>
      </c>
      <c r="T59" s="25">
        <f t="shared" si="13"/>
        <v>0</v>
      </c>
      <c r="U59" s="25">
        <f t="shared" si="14"/>
        <v>0</v>
      </c>
      <c r="V59" s="25">
        <f t="shared" si="15"/>
        <v>0</v>
      </c>
      <c r="X59" s="22" t="str">
        <f>IF(ISBLANK('2. Asset Class Failure Thresh'!B62&amp;"-"&amp;'2. Asset Class Failure Thresh'!C62),"",'2. Asset Class Failure Thresh'!B62&amp;"-"&amp;'2. Asset Class Failure Thresh'!C62)</f>
        <v>-</v>
      </c>
      <c r="Y59" s="51"/>
      <c r="Z59" s="55" t="str">
        <f t="shared" si="8"/>
        <v/>
      </c>
      <c r="AA59" s="55" t="str">
        <f t="shared" si="9"/>
        <v/>
      </c>
      <c r="AD59" s="22" t="str">
        <f>IF(ISBLANK('1. LDC Asset Summary'!C64),"",'1. LDC Asset Summary'!C64)</f>
        <v/>
      </c>
      <c r="AE59" s="51"/>
    </row>
    <row r="60" spans="1:31" x14ac:dyDescent="0.2">
      <c r="A60" s="22" t="str">
        <f>'4. VA Heatmap'!$E$11&amp;C60&amp;D60</f>
        <v>County 100</v>
      </c>
      <c r="B60" s="22" t="str">
        <f>'4. VA Heatmap'!$E$11&amp;E60&amp;F60</f>
        <v>County 100</v>
      </c>
      <c r="C60" s="21">
        <f>'2. Asset Class Failure Thresh'!B63</f>
        <v>0</v>
      </c>
      <c r="D60" s="21">
        <f>'2. Asset Class Failure Thresh'!C63</f>
        <v>0</v>
      </c>
      <c r="E60" s="21">
        <f>'2. Asset Class Failure Thresh'!D63</f>
        <v>0</v>
      </c>
      <c r="F60" s="21">
        <f>'2. Asset Class Failure Thresh'!E63</f>
        <v>0</v>
      </c>
      <c r="G60" s="23">
        <f>IFERROR(INDEX('3. Climate Peril Probability'!$B$10:$L$100,MATCH($B60,'3. Climate Peril Probability'!$B$10:$B$100,0),MATCH(G$6,'3. Climate Peril Probability'!$B$11:$L$11,0)),0)</f>
        <v>0</v>
      </c>
      <c r="H60" s="23">
        <f>IFERROR(INDEX('3. Climate Peril Probability'!$B$10:$L$100,MATCH($B60,'3. Climate Peril Probability'!$B$10:$B$100,0),MATCH(H$6,'3. Climate Peril Probability'!$B$11:$L$11,0)),0)</f>
        <v>0</v>
      </c>
      <c r="I60" s="23">
        <f>IFERROR(INDEX('3. Climate Peril Probability'!$B$10:$L$100,MATCH($B60,'3. Climate Peril Probability'!$B$10:$B$100,0),MATCH(I$6,'3. Climate Peril Probability'!$B$11:$L$11,0)),0)</f>
        <v>0</v>
      </c>
      <c r="J60" s="23">
        <f>IFERROR(INDEX('3. Climate Peril Probability'!$B$10:$L$100,MATCH($B60,'3. Climate Peril Probability'!$B$10:$B$100,0),MATCH(J$6,'3. Climate Peril Probability'!$B$11:$L$11,0)),0)</f>
        <v>0</v>
      </c>
      <c r="K60" s="23">
        <f>IFERROR(INDEX('3. Climate Peril Probability'!$B$10:$L$100,MATCH($B60,'3. Climate Peril Probability'!$B$10:$B$100,0),MATCH(K$6,'3. Climate Peril Probability'!$B$11:$L$11,0)),0)</f>
        <v>0</v>
      </c>
      <c r="L60" s="23">
        <f>IFERROR(INDEX('3. Climate Peril Probability'!$B$10:$L$100,MATCH($B60,'3. Climate Peril Probability'!$B$10:$B$100,0),MATCH(L$6,'3. Climate Peril Probability'!$B$11:$L$11,0)),0)</f>
        <v>0</v>
      </c>
      <c r="N60" s="22" t="str">
        <f>'4. VA Heatmap'!$E$11&amp;O60&amp;P60</f>
        <v>County 1</v>
      </c>
      <c r="O60" s="21" t="str">
        <f>'4. VA Heatmap'!C71</f>
        <v/>
      </c>
      <c r="P60" s="21" t="str">
        <f>'4. VA Heatmap'!D71</f>
        <v/>
      </c>
      <c r="Q60" s="25">
        <f t="shared" si="10"/>
        <v>0</v>
      </c>
      <c r="R60" s="25">
        <f t="shared" si="11"/>
        <v>0</v>
      </c>
      <c r="S60" s="25">
        <f t="shared" si="12"/>
        <v>0</v>
      </c>
      <c r="T60" s="25">
        <f t="shared" si="13"/>
        <v>0</v>
      </c>
      <c r="U60" s="25">
        <f t="shared" si="14"/>
        <v>0</v>
      </c>
      <c r="V60" s="25">
        <f t="shared" si="15"/>
        <v>0</v>
      </c>
      <c r="X60" s="22" t="str">
        <f>IF(ISBLANK('2. Asset Class Failure Thresh'!B63&amp;"-"&amp;'2. Asset Class Failure Thresh'!C63),"",'2. Asset Class Failure Thresh'!B63&amp;"-"&amp;'2. Asset Class Failure Thresh'!C63)</f>
        <v>-</v>
      </c>
      <c r="Y60" s="51"/>
      <c r="Z60" s="55" t="str">
        <f t="shared" ref="Z60:Z87" si="16">IFERROR(LEFT(Y60, SEARCH("-",Y60)-1),"")</f>
        <v/>
      </c>
      <c r="AA60" s="55" t="str">
        <f t="shared" ref="AA60:AA87" si="17">IFERROR(RIGHT(Y60, LEN(Y60)-SEARCH("-",Y60)),"")</f>
        <v/>
      </c>
      <c r="AD60" s="22" t="str">
        <f>IF(ISBLANK('1. LDC Asset Summary'!C65),"",'1. LDC Asset Summary'!C65)</f>
        <v/>
      </c>
      <c r="AE60" s="51"/>
    </row>
    <row r="61" spans="1:31" x14ac:dyDescent="0.2">
      <c r="A61" s="22" t="str">
        <f>'4. VA Heatmap'!$E$11&amp;C61&amp;D61</f>
        <v>County 100</v>
      </c>
      <c r="B61" s="22" t="str">
        <f>'4. VA Heatmap'!$E$11&amp;E61&amp;F61</f>
        <v>County 100</v>
      </c>
      <c r="C61" s="21">
        <f>'2. Asset Class Failure Thresh'!B64</f>
        <v>0</v>
      </c>
      <c r="D61" s="21">
        <f>'2. Asset Class Failure Thresh'!C64</f>
        <v>0</v>
      </c>
      <c r="E61" s="21">
        <f>'2. Asset Class Failure Thresh'!D64</f>
        <v>0</v>
      </c>
      <c r="F61" s="21">
        <f>'2. Asset Class Failure Thresh'!E64</f>
        <v>0</v>
      </c>
      <c r="G61" s="23">
        <f>IFERROR(INDEX('3. Climate Peril Probability'!$B$10:$L$100,MATCH($B61,'3. Climate Peril Probability'!$B$10:$B$100,0),MATCH(G$6,'3. Climate Peril Probability'!$B$11:$L$11,0)),0)</f>
        <v>0</v>
      </c>
      <c r="H61" s="23">
        <f>IFERROR(INDEX('3. Climate Peril Probability'!$B$10:$L$100,MATCH($B61,'3. Climate Peril Probability'!$B$10:$B$100,0),MATCH(H$6,'3. Climate Peril Probability'!$B$11:$L$11,0)),0)</f>
        <v>0</v>
      </c>
      <c r="I61" s="23">
        <f>IFERROR(INDEX('3. Climate Peril Probability'!$B$10:$L$100,MATCH($B61,'3. Climate Peril Probability'!$B$10:$B$100,0),MATCH(I$6,'3. Climate Peril Probability'!$B$11:$L$11,0)),0)</f>
        <v>0</v>
      </c>
      <c r="J61" s="23">
        <f>IFERROR(INDEX('3. Climate Peril Probability'!$B$10:$L$100,MATCH($B61,'3. Climate Peril Probability'!$B$10:$B$100,0),MATCH(J$6,'3. Climate Peril Probability'!$B$11:$L$11,0)),0)</f>
        <v>0</v>
      </c>
      <c r="K61" s="23">
        <f>IFERROR(INDEX('3. Climate Peril Probability'!$B$10:$L$100,MATCH($B61,'3. Climate Peril Probability'!$B$10:$B$100,0),MATCH(K$6,'3. Climate Peril Probability'!$B$11:$L$11,0)),0)</f>
        <v>0</v>
      </c>
      <c r="L61" s="23">
        <f>IFERROR(INDEX('3. Climate Peril Probability'!$B$10:$L$100,MATCH($B61,'3. Climate Peril Probability'!$B$10:$B$100,0),MATCH(L$6,'3. Climate Peril Probability'!$B$11:$L$11,0)),0)</f>
        <v>0</v>
      </c>
      <c r="N61" s="22" t="str">
        <f>'4. VA Heatmap'!$E$11&amp;O61&amp;P61</f>
        <v>County 1</v>
      </c>
      <c r="O61" s="21" t="str">
        <f>'4. VA Heatmap'!C72</f>
        <v/>
      </c>
      <c r="P61" s="21" t="str">
        <f>'4. VA Heatmap'!D72</f>
        <v/>
      </c>
      <c r="Q61" s="25">
        <f t="shared" si="10"/>
        <v>0</v>
      </c>
      <c r="R61" s="25">
        <f t="shared" si="11"/>
        <v>0</v>
      </c>
      <c r="S61" s="25">
        <f t="shared" si="12"/>
        <v>0</v>
      </c>
      <c r="T61" s="25">
        <f t="shared" si="13"/>
        <v>0</v>
      </c>
      <c r="U61" s="25">
        <f t="shared" si="14"/>
        <v>0</v>
      </c>
      <c r="V61" s="25">
        <f t="shared" si="15"/>
        <v>0</v>
      </c>
      <c r="X61" s="22" t="str">
        <f>IF(ISBLANK('2. Asset Class Failure Thresh'!B64&amp;"-"&amp;'2. Asset Class Failure Thresh'!C64),"",'2. Asset Class Failure Thresh'!B64&amp;"-"&amp;'2. Asset Class Failure Thresh'!C64)</f>
        <v>-</v>
      </c>
      <c r="Y61" s="51"/>
      <c r="Z61" s="55" t="str">
        <f t="shared" si="16"/>
        <v/>
      </c>
      <c r="AA61" s="55" t="str">
        <f t="shared" si="17"/>
        <v/>
      </c>
      <c r="AD61" s="22" t="str">
        <f>IF(ISBLANK('1. LDC Asset Summary'!C66),"",'1. LDC Asset Summary'!C66)</f>
        <v/>
      </c>
      <c r="AE61" s="51"/>
    </row>
    <row r="62" spans="1:31" x14ac:dyDescent="0.2">
      <c r="A62" s="22" t="str">
        <f>'4. VA Heatmap'!$E$11&amp;C62&amp;D62</f>
        <v>County 100</v>
      </c>
      <c r="B62" s="22" t="str">
        <f>'4. VA Heatmap'!$E$11&amp;E62&amp;F62</f>
        <v>County 100</v>
      </c>
      <c r="C62" s="21">
        <f>'2. Asset Class Failure Thresh'!B65</f>
        <v>0</v>
      </c>
      <c r="D62" s="21">
        <f>'2. Asset Class Failure Thresh'!C65</f>
        <v>0</v>
      </c>
      <c r="E62" s="21">
        <f>'2. Asset Class Failure Thresh'!D65</f>
        <v>0</v>
      </c>
      <c r="F62" s="21">
        <f>'2. Asset Class Failure Thresh'!E65</f>
        <v>0</v>
      </c>
      <c r="G62" s="23">
        <f>IFERROR(INDEX('3. Climate Peril Probability'!$B$10:$L$100,MATCH($B62,'3. Climate Peril Probability'!$B$10:$B$100,0),MATCH(G$6,'3. Climate Peril Probability'!$B$11:$L$11,0)),0)</f>
        <v>0</v>
      </c>
      <c r="H62" s="23">
        <f>IFERROR(INDEX('3. Climate Peril Probability'!$B$10:$L$100,MATCH($B62,'3. Climate Peril Probability'!$B$10:$B$100,0),MATCH(H$6,'3. Climate Peril Probability'!$B$11:$L$11,0)),0)</f>
        <v>0</v>
      </c>
      <c r="I62" s="23">
        <f>IFERROR(INDEX('3. Climate Peril Probability'!$B$10:$L$100,MATCH($B62,'3. Climate Peril Probability'!$B$10:$B$100,0),MATCH(I$6,'3. Climate Peril Probability'!$B$11:$L$11,0)),0)</f>
        <v>0</v>
      </c>
      <c r="J62" s="23">
        <f>IFERROR(INDEX('3. Climate Peril Probability'!$B$10:$L$100,MATCH($B62,'3. Climate Peril Probability'!$B$10:$B$100,0),MATCH(J$6,'3. Climate Peril Probability'!$B$11:$L$11,0)),0)</f>
        <v>0</v>
      </c>
      <c r="K62" s="23">
        <f>IFERROR(INDEX('3. Climate Peril Probability'!$B$10:$L$100,MATCH($B62,'3. Climate Peril Probability'!$B$10:$B$100,0),MATCH(K$6,'3. Climate Peril Probability'!$B$11:$L$11,0)),0)</f>
        <v>0</v>
      </c>
      <c r="L62" s="23">
        <f>IFERROR(INDEX('3. Climate Peril Probability'!$B$10:$L$100,MATCH($B62,'3. Climate Peril Probability'!$B$10:$B$100,0),MATCH(L$6,'3. Climate Peril Probability'!$B$11:$L$11,0)),0)</f>
        <v>0</v>
      </c>
      <c r="N62" s="22" t="str">
        <f>'4. VA Heatmap'!$E$11&amp;O62&amp;P62</f>
        <v>County 1</v>
      </c>
      <c r="O62" s="21" t="str">
        <f>'4. VA Heatmap'!C73</f>
        <v/>
      </c>
      <c r="P62" s="21" t="str">
        <f>'4. VA Heatmap'!D73</f>
        <v/>
      </c>
      <c r="Q62" s="25">
        <f t="shared" si="10"/>
        <v>0</v>
      </c>
      <c r="R62" s="25">
        <f t="shared" si="11"/>
        <v>0</v>
      </c>
      <c r="S62" s="25">
        <f t="shared" si="12"/>
        <v>0</v>
      </c>
      <c r="T62" s="25">
        <f t="shared" si="13"/>
        <v>0</v>
      </c>
      <c r="U62" s="25">
        <f t="shared" si="14"/>
        <v>0</v>
      </c>
      <c r="V62" s="25">
        <f t="shared" si="15"/>
        <v>0</v>
      </c>
      <c r="X62" s="22" t="str">
        <f>IF(ISBLANK('2. Asset Class Failure Thresh'!B65&amp;"-"&amp;'2. Asset Class Failure Thresh'!C65),"",'2. Asset Class Failure Thresh'!B65&amp;"-"&amp;'2. Asset Class Failure Thresh'!C65)</f>
        <v>-</v>
      </c>
      <c r="Y62" s="51"/>
      <c r="Z62" s="55" t="str">
        <f t="shared" si="16"/>
        <v/>
      </c>
      <c r="AA62" s="55" t="str">
        <f t="shared" si="17"/>
        <v/>
      </c>
      <c r="AD62" s="22" t="str">
        <f>IF(ISBLANK('1. LDC Asset Summary'!C67),"",'1. LDC Asset Summary'!C67)</f>
        <v/>
      </c>
      <c r="AE62" s="51"/>
    </row>
    <row r="63" spans="1:31" x14ac:dyDescent="0.2">
      <c r="A63" s="22" t="str">
        <f>'4. VA Heatmap'!$E$11&amp;C63&amp;D63</f>
        <v>County 100</v>
      </c>
      <c r="B63" s="22" t="str">
        <f>'4. VA Heatmap'!$E$11&amp;E63&amp;F63</f>
        <v>County 100</v>
      </c>
      <c r="C63" s="21">
        <f>'2. Asset Class Failure Thresh'!B66</f>
        <v>0</v>
      </c>
      <c r="D63" s="21">
        <f>'2. Asset Class Failure Thresh'!C66</f>
        <v>0</v>
      </c>
      <c r="E63" s="21">
        <f>'2. Asset Class Failure Thresh'!D66</f>
        <v>0</v>
      </c>
      <c r="F63" s="21">
        <f>'2. Asset Class Failure Thresh'!E66</f>
        <v>0</v>
      </c>
      <c r="G63" s="23">
        <f>IFERROR(INDEX('3. Climate Peril Probability'!$B$10:$L$100,MATCH($B63,'3. Climate Peril Probability'!$B$10:$B$100,0),MATCH(G$6,'3. Climate Peril Probability'!$B$11:$L$11,0)),0)</f>
        <v>0</v>
      </c>
      <c r="H63" s="23">
        <f>IFERROR(INDEX('3. Climate Peril Probability'!$B$10:$L$100,MATCH($B63,'3. Climate Peril Probability'!$B$10:$B$100,0),MATCH(H$6,'3. Climate Peril Probability'!$B$11:$L$11,0)),0)</f>
        <v>0</v>
      </c>
      <c r="I63" s="23">
        <f>IFERROR(INDEX('3. Climate Peril Probability'!$B$10:$L$100,MATCH($B63,'3. Climate Peril Probability'!$B$10:$B$100,0),MATCH(I$6,'3. Climate Peril Probability'!$B$11:$L$11,0)),0)</f>
        <v>0</v>
      </c>
      <c r="J63" s="23">
        <f>IFERROR(INDEX('3. Climate Peril Probability'!$B$10:$L$100,MATCH($B63,'3. Climate Peril Probability'!$B$10:$B$100,0),MATCH(J$6,'3. Climate Peril Probability'!$B$11:$L$11,0)),0)</f>
        <v>0</v>
      </c>
      <c r="K63" s="23">
        <f>IFERROR(INDEX('3. Climate Peril Probability'!$B$10:$L$100,MATCH($B63,'3. Climate Peril Probability'!$B$10:$B$100,0),MATCH(K$6,'3. Climate Peril Probability'!$B$11:$L$11,0)),0)</f>
        <v>0</v>
      </c>
      <c r="L63" s="23">
        <f>IFERROR(INDEX('3. Climate Peril Probability'!$B$10:$L$100,MATCH($B63,'3. Climate Peril Probability'!$B$10:$B$100,0),MATCH(L$6,'3. Climate Peril Probability'!$B$11:$L$11,0)),0)</f>
        <v>0</v>
      </c>
      <c r="N63" s="22" t="str">
        <f>'4. VA Heatmap'!$E$11&amp;O63&amp;P63</f>
        <v>County 1</v>
      </c>
      <c r="O63" s="21" t="str">
        <f>'4. VA Heatmap'!C74</f>
        <v/>
      </c>
      <c r="P63" s="21" t="str">
        <f>'4. VA Heatmap'!D74</f>
        <v/>
      </c>
      <c r="Q63" s="25">
        <f t="shared" si="10"/>
        <v>0</v>
      </c>
      <c r="R63" s="25">
        <f t="shared" si="11"/>
        <v>0</v>
      </c>
      <c r="S63" s="25">
        <f t="shared" si="12"/>
        <v>0</v>
      </c>
      <c r="T63" s="25">
        <f t="shared" si="13"/>
        <v>0</v>
      </c>
      <c r="U63" s="25">
        <f t="shared" si="14"/>
        <v>0</v>
      </c>
      <c r="V63" s="25">
        <f t="shared" si="15"/>
        <v>0</v>
      </c>
      <c r="X63" s="22" t="str">
        <f>IF(ISBLANK('2. Asset Class Failure Thresh'!B66&amp;"-"&amp;'2. Asset Class Failure Thresh'!C66),"",'2. Asset Class Failure Thresh'!B66&amp;"-"&amp;'2. Asset Class Failure Thresh'!C66)</f>
        <v>-</v>
      </c>
      <c r="Y63" s="51"/>
      <c r="Z63" s="55" t="str">
        <f t="shared" si="16"/>
        <v/>
      </c>
      <c r="AA63" s="55" t="str">
        <f t="shared" si="17"/>
        <v/>
      </c>
      <c r="AD63" s="22" t="str">
        <f>IF(ISBLANK('1. LDC Asset Summary'!C68),"",'1. LDC Asset Summary'!C68)</f>
        <v/>
      </c>
      <c r="AE63" s="51"/>
    </row>
    <row r="64" spans="1:31" x14ac:dyDescent="0.2">
      <c r="A64" s="22" t="str">
        <f>'4. VA Heatmap'!$E$11&amp;C64&amp;D64</f>
        <v>County 100</v>
      </c>
      <c r="B64" s="22" t="str">
        <f>'4. VA Heatmap'!$E$11&amp;E64&amp;F64</f>
        <v>County 100</v>
      </c>
      <c r="C64" s="21">
        <f>'2. Asset Class Failure Thresh'!B67</f>
        <v>0</v>
      </c>
      <c r="D64" s="21">
        <f>'2. Asset Class Failure Thresh'!C67</f>
        <v>0</v>
      </c>
      <c r="E64" s="21">
        <f>'2. Asset Class Failure Thresh'!D67</f>
        <v>0</v>
      </c>
      <c r="F64" s="21">
        <f>'2. Asset Class Failure Thresh'!E67</f>
        <v>0</v>
      </c>
      <c r="G64" s="23">
        <f>IFERROR(INDEX('3. Climate Peril Probability'!$B$10:$L$100,MATCH($B64,'3. Climate Peril Probability'!$B$10:$B$100,0),MATCH(G$6,'3. Climate Peril Probability'!$B$11:$L$11,0)),0)</f>
        <v>0</v>
      </c>
      <c r="H64" s="23">
        <f>IFERROR(INDEX('3. Climate Peril Probability'!$B$10:$L$100,MATCH($B64,'3. Climate Peril Probability'!$B$10:$B$100,0),MATCH(H$6,'3. Climate Peril Probability'!$B$11:$L$11,0)),0)</f>
        <v>0</v>
      </c>
      <c r="I64" s="23">
        <f>IFERROR(INDEX('3. Climate Peril Probability'!$B$10:$L$100,MATCH($B64,'3. Climate Peril Probability'!$B$10:$B$100,0),MATCH(I$6,'3. Climate Peril Probability'!$B$11:$L$11,0)),0)</f>
        <v>0</v>
      </c>
      <c r="J64" s="23">
        <f>IFERROR(INDEX('3. Climate Peril Probability'!$B$10:$L$100,MATCH($B64,'3. Climate Peril Probability'!$B$10:$B$100,0),MATCH(J$6,'3. Climate Peril Probability'!$B$11:$L$11,0)),0)</f>
        <v>0</v>
      </c>
      <c r="K64" s="23">
        <f>IFERROR(INDEX('3. Climate Peril Probability'!$B$10:$L$100,MATCH($B64,'3. Climate Peril Probability'!$B$10:$B$100,0),MATCH(K$6,'3. Climate Peril Probability'!$B$11:$L$11,0)),0)</f>
        <v>0</v>
      </c>
      <c r="L64" s="23">
        <f>IFERROR(INDEX('3. Climate Peril Probability'!$B$10:$L$100,MATCH($B64,'3. Climate Peril Probability'!$B$10:$B$100,0),MATCH(L$6,'3. Climate Peril Probability'!$B$11:$L$11,0)),0)</f>
        <v>0</v>
      </c>
      <c r="N64" s="22" t="str">
        <f>'4. VA Heatmap'!$E$11&amp;O64&amp;P64</f>
        <v>County 1</v>
      </c>
      <c r="O64" s="21" t="str">
        <f>'4. VA Heatmap'!C75</f>
        <v/>
      </c>
      <c r="P64" s="21" t="str">
        <f>'4. VA Heatmap'!D75</f>
        <v/>
      </c>
      <c r="Q64" s="25">
        <f t="shared" si="10"/>
        <v>0</v>
      </c>
      <c r="R64" s="25">
        <f t="shared" si="11"/>
        <v>0</v>
      </c>
      <c r="S64" s="25">
        <f t="shared" si="12"/>
        <v>0</v>
      </c>
      <c r="T64" s="25">
        <f t="shared" si="13"/>
        <v>0</v>
      </c>
      <c r="U64" s="25">
        <f t="shared" si="14"/>
        <v>0</v>
      </c>
      <c r="V64" s="25">
        <f t="shared" si="15"/>
        <v>0</v>
      </c>
      <c r="X64" s="22" t="str">
        <f>IF(ISBLANK('2. Asset Class Failure Thresh'!B67&amp;"-"&amp;'2. Asset Class Failure Thresh'!C67),"",'2. Asset Class Failure Thresh'!B67&amp;"-"&amp;'2. Asset Class Failure Thresh'!C67)</f>
        <v>-</v>
      </c>
      <c r="Y64" s="51"/>
      <c r="Z64" s="55" t="str">
        <f t="shared" si="16"/>
        <v/>
      </c>
      <c r="AA64" s="55" t="str">
        <f t="shared" si="17"/>
        <v/>
      </c>
      <c r="AD64" s="22" t="str">
        <f>IF(ISBLANK('1. LDC Asset Summary'!C69),"",'1. LDC Asset Summary'!C69)</f>
        <v/>
      </c>
      <c r="AE64" s="51"/>
    </row>
    <row r="65" spans="1:31" x14ac:dyDescent="0.2">
      <c r="A65" s="22" t="str">
        <f>'4. VA Heatmap'!$E$11&amp;C65&amp;D65</f>
        <v>County 100</v>
      </c>
      <c r="B65" s="22" t="str">
        <f>'4. VA Heatmap'!$E$11&amp;E65&amp;F65</f>
        <v>County 100</v>
      </c>
      <c r="C65" s="21">
        <f>'2. Asset Class Failure Thresh'!B68</f>
        <v>0</v>
      </c>
      <c r="D65" s="21">
        <f>'2. Asset Class Failure Thresh'!C68</f>
        <v>0</v>
      </c>
      <c r="E65" s="21">
        <f>'2. Asset Class Failure Thresh'!D68</f>
        <v>0</v>
      </c>
      <c r="F65" s="21">
        <f>'2. Asset Class Failure Thresh'!E68</f>
        <v>0</v>
      </c>
      <c r="G65" s="23">
        <f>IFERROR(INDEX('3. Climate Peril Probability'!$B$10:$L$100,MATCH($B65,'3. Climate Peril Probability'!$B$10:$B$100,0),MATCH(G$6,'3. Climate Peril Probability'!$B$11:$L$11,0)),0)</f>
        <v>0</v>
      </c>
      <c r="H65" s="23">
        <f>IFERROR(INDEX('3. Climate Peril Probability'!$B$10:$L$100,MATCH($B65,'3. Climate Peril Probability'!$B$10:$B$100,0),MATCH(H$6,'3. Climate Peril Probability'!$B$11:$L$11,0)),0)</f>
        <v>0</v>
      </c>
      <c r="I65" s="23">
        <f>IFERROR(INDEX('3. Climate Peril Probability'!$B$10:$L$100,MATCH($B65,'3. Climate Peril Probability'!$B$10:$B$100,0),MATCH(I$6,'3. Climate Peril Probability'!$B$11:$L$11,0)),0)</f>
        <v>0</v>
      </c>
      <c r="J65" s="23">
        <f>IFERROR(INDEX('3. Climate Peril Probability'!$B$10:$L$100,MATCH($B65,'3. Climate Peril Probability'!$B$10:$B$100,0),MATCH(J$6,'3. Climate Peril Probability'!$B$11:$L$11,0)),0)</f>
        <v>0</v>
      </c>
      <c r="K65" s="23">
        <f>IFERROR(INDEX('3. Climate Peril Probability'!$B$10:$L$100,MATCH($B65,'3. Climate Peril Probability'!$B$10:$B$100,0),MATCH(K$6,'3. Climate Peril Probability'!$B$11:$L$11,0)),0)</f>
        <v>0</v>
      </c>
      <c r="L65" s="23">
        <f>IFERROR(INDEX('3. Climate Peril Probability'!$B$10:$L$100,MATCH($B65,'3. Climate Peril Probability'!$B$10:$B$100,0),MATCH(L$6,'3. Climate Peril Probability'!$B$11:$L$11,0)),0)</f>
        <v>0</v>
      </c>
      <c r="N65" s="22" t="str">
        <f>'4. VA Heatmap'!$E$11&amp;O65&amp;P65</f>
        <v>County 1</v>
      </c>
      <c r="O65" s="21" t="str">
        <f>'4. VA Heatmap'!C76</f>
        <v/>
      </c>
      <c r="P65" s="21" t="str">
        <f>'4. VA Heatmap'!D76</f>
        <v/>
      </c>
      <c r="Q65" s="25">
        <f t="shared" si="10"/>
        <v>0</v>
      </c>
      <c r="R65" s="25">
        <f t="shared" si="11"/>
        <v>0</v>
      </c>
      <c r="S65" s="25">
        <f t="shared" si="12"/>
        <v>0</v>
      </c>
      <c r="T65" s="25">
        <f t="shared" si="13"/>
        <v>0</v>
      </c>
      <c r="U65" s="25">
        <f t="shared" si="14"/>
        <v>0</v>
      </c>
      <c r="V65" s="25">
        <f t="shared" si="15"/>
        <v>0</v>
      </c>
      <c r="X65" s="22" t="str">
        <f>IF(ISBLANK('2. Asset Class Failure Thresh'!B68&amp;"-"&amp;'2. Asset Class Failure Thresh'!C68),"",'2. Asset Class Failure Thresh'!B68&amp;"-"&amp;'2. Asset Class Failure Thresh'!C68)</f>
        <v>-</v>
      </c>
      <c r="Y65" s="51"/>
      <c r="Z65" s="55" t="str">
        <f t="shared" si="16"/>
        <v/>
      </c>
      <c r="AA65" s="55" t="str">
        <f t="shared" si="17"/>
        <v/>
      </c>
      <c r="AD65" s="22" t="str">
        <f>IF(ISBLANK('1. LDC Asset Summary'!C70),"",'1. LDC Asset Summary'!C70)</f>
        <v/>
      </c>
      <c r="AE65" s="51"/>
    </row>
    <row r="66" spans="1:31" x14ac:dyDescent="0.2">
      <c r="A66" s="22" t="str">
        <f>'4. VA Heatmap'!$E$11&amp;C66&amp;D66</f>
        <v>County 100</v>
      </c>
      <c r="B66" s="22" t="str">
        <f>'4. VA Heatmap'!$E$11&amp;E66&amp;F66</f>
        <v>County 100</v>
      </c>
      <c r="C66" s="21">
        <f>'2. Asset Class Failure Thresh'!B69</f>
        <v>0</v>
      </c>
      <c r="D66" s="21">
        <f>'2. Asset Class Failure Thresh'!C69</f>
        <v>0</v>
      </c>
      <c r="E66" s="21">
        <f>'2. Asset Class Failure Thresh'!D69</f>
        <v>0</v>
      </c>
      <c r="F66" s="21">
        <f>'2. Asset Class Failure Thresh'!E69</f>
        <v>0</v>
      </c>
      <c r="G66" s="23">
        <f>IFERROR(INDEX('3. Climate Peril Probability'!$B$10:$L$100,MATCH($B66,'3. Climate Peril Probability'!$B$10:$B$100,0),MATCH(G$6,'3. Climate Peril Probability'!$B$11:$L$11,0)),0)</f>
        <v>0</v>
      </c>
      <c r="H66" s="23">
        <f>IFERROR(INDEX('3. Climate Peril Probability'!$B$10:$L$100,MATCH($B66,'3. Climate Peril Probability'!$B$10:$B$100,0),MATCH(H$6,'3. Climate Peril Probability'!$B$11:$L$11,0)),0)</f>
        <v>0</v>
      </c>
      <c r="I66" s="23">
        <f>IFERROR(INDEX('3. Climate Peril Probability'!$B$10:$L$100,MATCH($B66,'3. Climate Peril Probability'!$B$10:$B$100,0),MATCH(I$6,'3. Climate Peril Probability'!$B$11:$L$11,0)),0)</f>
        <v>0</v>
      </c>
      <c r="J66" s="23">
        <f>IFERROR(INDEX('3. Climate Peril Probability'!$B$10:$L$100,MATCH($B66,'3. Climate Peril Probability'!$B$10:$B$100,0),MATCH(J$6,'3. Climate Peril Probability'!$B$11:$L$11,0)),0)</f>
        <v>0</v>
      </c>
      <c r="K66" s="23">
        <f>IFERROR(INDEX('3. Climate Peril Probability'!$B$10:$L$100,MATCH($B66,'3. Climate Peril Probability'!$B$10:$B$100,0),MATCH(K$6,'3. Climate Peril Probability'!$B$11:$L$11,0)),0)</f>
        <v>0</v>
      </c>
      <c r="L66" s="23">
        <f>IFERROR(INDEX('3. Climate Peril Probability'!$B$10:$L$100,MATCH($B66,'3. Climate Peril Probability'!$B$10:$B$100,0),MATCH(L$6,'3. Climate Peril Probability'!$B$11:$L$11,0)),0)</f>
        <v>0</v>
      </c>
      <c r="N66" s="22" t="str">
        <f>'4. VA Heatmap'!$E$11&amp;O66&amp;P66</f>
        <v>County 1</v>
      </c>
      <c r="O66" s="21" t="str">
        <f>'4. VA Heatmap'!C77</f>
        <v/>
      </c>
      <c r="P66" s="21" t="str">
        <f>'4. VA Heatmap'!D77</f>
        <v/>
      </c>
      <c r="Q66" s="25">
        <f t="shared" si="10"/>
        <v>0</v>
      </c>
      <c r="R66" s="25">
        <f t="shared" si="11"/>
        <v>0</v>
      </c>
      <c r="S66" s="25">
        <f t="shared" si="12"/>
        <v>0</v>
      </c>
      <c r="T66" s="25">
        <f t="shared" si="13"/>
        <v>0</v>
      </c>
      <c r="U66" s="25">
        <f t="shared" si="14"/>
        <v>0</v>
      </c>
      <c r="V66" s="25">
        <f t="shared" si="15"/>
        <v>0</v>
      </c>
      <c r="X66" s="22" t="str">
        <f>IF(ISBLANK('2. Asset Class Failure Thresh'!B69&amp;"-"&amp;'2. Asset Class Failure Thresh'!C69),"",'2. Asset Class Failure Thresh'!B69&amp;"-"&amp;'2. Asset Class Failure Thresh'!C69)</f>
        <v>-</v>
      </c>
      <c r="Y66" s="51"/>
      <c r="Z66" s="55" t="str">
        <f t="shared" si="16"/>
        <v/>
      </c>
      <c r="AA66" s="55" t="str">
        <f t="shared" si="17"/>
        <v/>
      </c>
      <c r="AD66" s="22" t="str">
        <f>IF(ISBLANK('1. LDC Asset Summary'!C71),"",'1. LDC Asset Summary'!C71)</f>
        <v/>
      </c>
      <c r="AE66" s="51"/>
    </row>
    <row r="67" spans="1:31" x14ac:dyDescent="0.2">
      <c r="A67" s="22" t="str">
        <f>'4. VA Heatmap'!$E$11&amp;C67&amp;D67</f>
        <v>County 100</v>
      </c>
      <c r="B67" s="22" t="str">
        <f>'4. VA Heatmap'!$E$11&amp;E67&amp;F67</f>
        <v>County 100</v>
      </c>
      <c r="C67" s="21">
        <f>'2. Asset Class Failure Thresh'!B70</f>
        <v>0</v>
      </c>
      <c r="D67" s="21">
        <f>'2. Asset Class Failure Thresh'!C70</f>
        <v>0</v>
      </c>
      <c r="E67" s="21">
        <f>'2. Asset Class Failure Thresh'!D70</f>
        <v>0</v>
      </c>
      <c r="F67" s="21">
        <f>'2. Asset Class Failure Thresh'!E70</f>
        <v>0</v>
      </c>
      <c r="G67" s="23">
        <f>IFERROR(INDEX('3. Climate Peril Probability'!$B$10:$L$100,MATCH($B67,'3. Climate Peril Probability'!$B$10:$B$100,0),MATCH(G$6,'3. Climate Peril Probability'!$B$11:$L$11,0)),0)</f>
        <v>0</v>
      </c>
      <c r="H67" s="23">
        <f>IFERROR(INDEX('3. Climate Peril Probability'!$B$10:$L$100,MATCH($B67,'3. Climate Peril Probability'!$B$10:$B$100,0),MATCH(H$6,'3. Climate Peril Probability'!$B$11:$L$11,0)),0)</f>
        <v>0</v>
      </c>
      <c r="I67" s="23">
        <f>IFERROR(INDEX('3. Climate Peril Probability'!$B$10:$L$100,MATCH($B67,'3. Climate Peril Probability'!$B$10:$B$100,0),MATCH(I$6,'3. Climate Peril Probability'!$B$11:$L$11,0)),0)</f>
        <v>0</v>
      </c>
      <c r="J67" s="23">
        <f>IFERROR(INDEX('3. Climate Peril Probability'!$B$10:$L$100,MATCH($B67,'3. Climate Peril Probability'!$B$10:$B$100,0),MATCH(J$6,'3. Climate Peril Probability'!$B$11:$L$11,0)),0)</f>
        <v>0</v>
      </c>
      <c r="K67" s="23">
        <f>IFERROR(INDEX('3. Climate Peril Probability'!$B$10:$L$100,MATCH($B67,'3. Climate Peril Probability'!$B$10:$B$100,0),MATCH(K$6,'3. Climate Peril Probability'!$B$11:$L$11,0)),0)</f>
        <v>0</v>
      </c>
      <c r="L67" s="23">
        <f>IFERROR(INDEX('3. Climate Peril Probability'!$B$10:$L$100,MATCH($B67,'3. Climate Peril Probability'!$B$10:$B$100,0),MATCH(L$6,'3. Climate Peril Probability'!$B$11:$L$11,0)),0)</f>
        <v>0</v>
      </c>
      <c r="N67" s="22" t="str">
        <f>'4. VA Heatmap'!$E$11&amp;O67&amp;P67</f>
        <v>County 1</v>
      </c>
      <c r="O67" s="21" t="str">
        <f>'4. VA Heatmap'!C78</f>
        <v/>
      </c>
      <c r="P67" s="21" t="str">
        <f>'4. VA Heatmap'!D78</f>
        <v/>
      </c>
      <c r="Q67" s="25">
        <f t="shared" si="10"/>
        <v>0</v>
      </c>
      <c r="R67" s="25">
        <f t="shared" si="11"/>
        <v>0</v>
      </c>
      <c r="S67" s="25">
        <f t="shared" si="12"/>
        <v>0</v>
      </c>
      <c r="T67" s="25">
        <f t="shared" si="13"/>
        <v>0</v>
      </c>
      <c r="U67" s="25">
        <f t="shared" si="14"/>
        <v>0</v>
      </c>
      <c r="V67" s="25">
        <f t="shared" si="15"/>
        <v>0</v>
      </c>
      <c r="X67" s="22" t="str">
        <f>IF(ISBLANK('2. Asset Class Failure Thresh'!B70&amp;"-"&amp;'2. Asset Class Failure Thresh'!C70),"",'2. Asset Class Failure Thresh'!B70&amp;"-"&amp;'2. Asset Class Failure Thresh'!C70)</f>
        <v>-</v>
      </c>
      <c r="Y67" s="51"/>
      <c r="Z67" s="55" t="str">
        <f t="shared" si="16"/>
        <v/>
      </c>
      <c r="AA67" s="55" t="str">
        <f t="shared" si="17"/>
        <v/>
      </c>
      <c r="AD67" s="22" t="str">
        <f>IF(ISBLANK('1. LDC Asset Summary'!C72),"",'1. LDC Asset Summary'!C72)</f>
        <v/>
      </c>
      <c r="AE67" s="51"/>
    </row>
    <row r="68" spans="1:31" x14ac:dyDescent="0.2">
      <c r="A68" s="22" t="str">
        <f>'4. VA Heatmap'!$E$11&amp;C68&amp;D68</f>
        <v>County 100</v>
      </c>
      <c r="B68" s="22" t="str">
        <f>'4. VA Heatmap'!$E$11&amp;E68&amp;F68</f>
        <v>County 100</v>
      </c>
      <c r="C68" s="21">
        <f>'2. Asset Class Failure Thresh'!B71</f>
        <v>0</v>
      </c>
      <c r="D68" s="21">
        <f>'2. Asset Class Failure Thresh'!C71</f>
        <v>0</v>
      </c>
      <c r="E68" s="21">
        <f>'2. Asset Class Failure Thresh'!D71</f>
        <v>0</v>
      </c>
      <c r="F68" s="21">
        <f>'2. Asset Class Failure Thresh'!E71</f>
        <v>0</v>
      </c>
      <c r="G68" s="23">
        <f>IFERROR(INDEX('3. Climate Peril Probability'!$B$10:$L$100,MATCH($B68,'3. Climate Peril Probability'!$B$10:$B$100,0),MATCH(G$6,'3. Climate Peril Probability'!$B$11:$L$11,0)),0)</f>
        <v>0</v>
      </c>
      <c r="H68" s="23">
        <f>IFERROR(INDEX('3. Climate Peril Probability'!$B$10:$L$100,MATCH($B68,'3. Climate Peril Probability'!$B$10:$B$100,0),MATCH(H$6,'3. Climate Peril Probability'!$B$11:$L$11,0)),0)</f>
        <v>0</v>
      </c>
      <c r="I68" s="23">
        <f>IFERROR(INDEX('3. Climate Peril Probability'!$B$10:$L$100,MATCH($B68,'3. Climate Peril Probability'!$B$10:$B$100,0),MATCH(I$6,'3. Climate Peril Probability'!$B$11:$L$11,0)),0)</f>
        <v>0</v>
      </c>
      <c r="J68" s="23">
        <f>IFERROR(INDEX('3. Climate Peril Probability'!$B$10:$L$100,MATCH($B68,'3. Climate Peril Probability'!$B$10:$B$100,0),MATCH(J$6,'3. Climate Peril Probability'!$B$11:$L$11,0)),0)</f>
        <v>0</v>
      </c>
      <c r="K68" s="23">
        <f>IFERROR(INDEX('3. Climate Peril Probability'!$B$10:$L$100,MATCH($B68,'3. Climate Peril Probability'!$B$10:$B$100,0),MATCH(K$6,'3. Climate Peril Probability'!$B$11:$L$11,0)),0)</f>
        <v>0</v>
      </c>
      <c r="L68" s="23">
        <f>IFERROR(INDEX('3. Climate Peril Probability'!$B$10:$L$100,MATCH($B68,'3. Climate Peril Probability'!$B$10:$B$100,0),MATCH(L$6,'3. Climate Peril Probability'!$B$11:$L$11,0)),0)</f>
        <v>0</v>
      </c>
      <c r="N68" s="22" t="str">
        <f>'4. VA Heatmap'!$E$11&amp;O68&amp;P68</f>
        <v>County 1</v>
      </c>
      <c r="O68" s="21" t="str">
        <f>'4. VA Heatmap'!C79</f>
        <v/>
      </c>
      <c r="P68" s="21" t="str">
        <f>'4. VA Heatmap'!D79</f>
        <v/>
      </c>
      <c r="Q68" s="25">
        <f t="shared" si="10"/>
        <v>0</v>
      </c>
      <c r="R68" s="25">
        <f t="shared" si="11"/>
        <v>0</v>
      </c>
      <c r="S68" s="25">
        <f t="shared" si="12"/>
        <v>0</v>
      </c>
      <c r="T68" s="25">
        <f t="shared" si="13"/>
        <v>0</v>
      </c>
      <c r="U68" s="25">
        <f t="shared" si="14"/>
        <v>0</v>
      </c>
      <c r="V68" s="25">
        <f t="shared" si="15"/>
        <v>0</v>
      </c>
      <c r="X68" s="22" t="str">
        <f>IF(ISBLANK('2. Asset Class Failure Thresh'!B71&amp;"-"&amp;'2. Asset Class Failure Thresh'!C71),"",'2. Asset Class Failure Thresh'!B71&amp;"-"&amp;'2. Asset Class Failure Thresh'!C71)</f>
        <v>-</v>
      </c>
      <c r="Y68" s="51"/>
      <c r="Z68" s="55" t="str">
        <f t="shared" si="16"/>
        <v/>
      </c>
      <c r="AA68" s="55" t="str">
        <f t="shared" si="17"/>
        <v/>
      </c>
      <c r="AD68" s="22" t="str">
        <f>IF(ISBLANK('1. LDC Asset Summary'!C73),"",'1. LDC Asset Summary'!C73)</f>
        <v/>
      </c>
      <c r="AE68" s="51"/>
    </row>
    <row r="69" spans="1:31" x14ac:dyDescent="0.2">
      <c r="A69" s="22" t="str">
        <f>'4. VA Heatmap'!$E$11&amp;C69&amp;D69</f>
        <v>County 100</v>
      </c>
      <c r="B69" s="22" t="str">
        <f>'4. VA Heatmap'!$E$11&amp;E69&amp;F69</f>
        <v>County 100</v>
      </c>
      <c r="C69" s="21">
        <f>'2. Asset Class Failure Thresh'!B72</f>
        <v>0</v>
      </c>
      <c r="D69" s="21">
        <f>'2. Asset Class Failure Thresh'!C72</f>
        <v>0</v>
      </c>
      <c r="E69" s="21">
        <f>'2. Asset Class Failure Thresh'!D72</f>
        <v>0</v>
      </c>
      <c r="F69" s="21">
        <f>'2. Asset Class Failure Thresh'!E72</f>
        <v>0</v>
      </c>
      <c r="G69" s="23">
        <f>IFERROR(INDEX('3. Climate Peril Probability'!$B$10:$L$100,MATCH($B69,'3. Climate Peril Probability'!$B$10:$B$100,0),MATCH(G$6,'3. Climate Peril Probability'!$B$11:$L$11,0)),0)</f>
        <v>0</v>
      </c>
      <c r="H69" s="23">
        <f>IFERROR(INDEX('3. Climate Peril Probability'!$B$10:$L$100,MATCH($B69,'3. Climate Peril Probability'!$B$10:$B$100,0),MATCH(H$6,'3. Climate Peril Probability'!$B$11:$L$11,0)),0)</f>
        <v>0</v>
      </c>
      <c r="I69" s="23">
        <f>IFERROR(INDEX('3. Climate Peril Probability'!$B$10:$L$100,MATCH($B69,'3. Climate Peril Probability'!$B$10:$B$100,0),MATCH(I$6,'3. Climate Peril Probability'!$B$11:$L$11,0)),0)</f>
        <v>0</v>
      </c>
      <c r="J69" s="23">
        <f>IFERROR(INDEX('3. Climate Peril Probability'!$B$10:$L$100,MATCH($B69,'3. Climate Peril Probability'!$B$10:$B$100,0),MATCH(J$6,'3. Climate Peril Probability'!$B$11:$L$11,0)),0)</f>
        <v>0</v>
      </c>
      <c r="K69" s="23">
        <f>IFERROR(INDEX('3. Climate Peril Probability'!$B$10:$L$100,MATCH($B69,'3. Climate Peril Probability'!$B$10:$B$100,0),MATCH(K$6,'3. Climate Peril Probability'!$B$11:$L$11,0)),0)</f>
        <v>0</v>
      </c>
      <c r="L69" s="23">
        <f>IFERROR(INDEX('3. Climate Peril Probability'!$B$10:$L$100,MATCH($B69,'3. Climate Peril Probability'!$B$10:$B$100,0),MATCH(L$6,'3. Climate Peril Probability'!$B$11:$L$11,0)),0)</f>
        <v>0</v>
      </c>
      <c r="N69" s="22" t="str">
        <f>'4. VA Heatmap'!$E$11&amp;O69&amp;P69</f>
        <v>County 1</v>
      </c>
      <c r="O69" s="21" t="str">
        <f>'4. VA Heatmap'!C80</f>
        <v/>
      </c>
      <c r="P69" s="21" t="str">
        <f>'4. VA Heatmap'!D80</f>
        <v/>
      </c>
      <c r="Q69" s="25">
        <f t="shared" si="10"/>
        <v>0</v>
      </c>
      <c r="R69" s="25">
        <f t="shared" si="11"/>
        <v>0</v>
      </c>
      <c r="S69" s="25">
        <f t="shared" si="12"/>
        <v>0</v>
      </c>
      <c r="T69" s="25">
        <f t="shared" si="13"/>
        <v>0</v>
      </c>
      <c r="U69" s="25">
        <f t="shared" si="14"/>
        <v>0</v>
      </c>
      <c r="V69" s="25">
        <f t="shared" si="15"/>
        <v>0</v>
      </c>
      <c r="X69" s="22" t="str">
        <f>IF(ISBLANK('2. Asset Class Failure Thresh'!B72&amp;"-"&amp;'2. Asset Class Failure Thresh'!C72),"",'2. Asset Class Failure Thresh'!B72&amp;"-"&amp;'2. Asset Class Failure Thresh'!C72)</f>
        <v>-</v>
      </c>
      <c r="Y69" s="51"/>
      <c r="Z69" s="55" t="str">
        <f t="shared" si="16"/>
        <v/>
      </c>
      <c r="AA69" s="55" t="str">
        <f t="shared" si="17"/>
        <v/>
      </c>
      <c r="AD69" s="22" t="str">
        <f>IF(ISBLANK('1. LDC Asset Summary'!C74),"",'1. LDC Asset Summary'!C74)</f>
        <v/>
      </c>
      <c r="AE69" s="51"/>
    </row>
    <row r="70" spans="1:31" x14ac:dyDescent="0.2">
      <c r="A70" s="22" t="str">
        <f>'4. VA Heatmap'!$E$11&amp;C70&amp;D70</f>
        <v>County 100</v>
      </c>
      <c r="B70" s="22" t="str">
        <f>'4. VA Heatmap'!$E$11&amp;E70&amp;F70</f>
        <v>County 100</v>
      </c>
      <c r="C70" s="21">
        <f>'2. Asset Class Failure Thresh'!B73</f>
        <v>0</v>
      </c>
      <c r="D70" s="21">
        <f>'2. Asset Class Failure Thresh'!C73</f>
        <v>0</v>
      </c>
      <c r="E70" s="21">
        <f>'2. Asset Class Failure Thresh'!D73</f>
        <v>0</v>
      </c>
      <c r="F70" s="21">
        <f>'2. Asset Class Failure Thresh'!E73</f>
        <v>0</v>
      </c>
      <c r="G70" s="23">
        <f>IFERROR(INDEX('3. Climate Peril Probability'!$B$10:$L$100,MATCH($B70,'3. Climate Peril Probability'!$B$10:$B$100,0),MATCH(G$6,'3. Climate Peril Probability'!$B$11:$L$11,0)),0)</f>
        <v>0</v>
      </c>
      <c r="H70" s="23">
        <f>IFERROR(INDEX('3. Climate Peril Probability'!$B$10:$L$100,MATCH($B70,'3. Climate Peril Probability'!$B$10:$B$100,0),MATCH(H$6,'3. Climate Peril Probability'!$B$11:$L$11,0)),0)</f>
        <v>0</v>
      </c>
      <c r="I70" s="23">
        <f>IFERROR(INDEX('3. Climate Peril Probability'!$B$10:$L$100,MATCH($B70,'3. Climate Peril Probability'!$B$10:$B$100,0),MATCH(I$6,'3. Climate Peril Probability'!$B$11:$L$11,0)),0)</f>
        <v>0</v>
      </c>
      <c r="J70" s="23">
        <f>IFERROR(INDEX('3. Climate Peril Probability'!$B$10:$L$100,MATCH($B70,'3. Climate Peril Probability'!$B$10:$B$100,0),MATCH(J$6,'3. Climate Peril Probability'!$B$11:$L$11,0)),0)</f>
        <v>0</v>
      </c>
      <c r="K70" s="23">
        <f>IFERROR(INDEX('3. Climate Peril Probability'!$B$10:$L$100,MATCH($B70,'3. Climate Peril Probability'!$B$10:$B$100,0),MATCH(K$6,'3. Climate Peril Probability'!$B$11:$L$11,0)),0)</f>
        <v>0</v>
      </c>
      <c r="L70" s="23">
        <f>IFERROR(INDEX('3. Climate Peril Probability'!$B$10:$L$100,MATCH($B70,'3. Climate Peril Probability'!$B$10:$B$100,0),MATCH(L$6,'3. Climate Peril Probability'!$B$11:$L$11,0)),0)</f>
        <v>0</v>
      </c>
      <c r="N70" s="22" t="str">
        <f>'4. VA Heatmap'!$E$11&amp;O70&amp;P70</f>
        <v>County 1</v>
      </c>
      <c r="O70" s="21" t="str">
        <f>'4. VA Heatmap'!C81</f>
        <v/>
      </c>
      <c r="P70" s="21" t="str">
        <f>'4. VA Heatmap'!D81</f>
        <v/>
      </c>
      <c r="Q70" s="25">
        <f t="shared" si="10"/>
        <v>0</v>
      </c>
      <c r="R70" s="25">
        <f t="shared" si="11"/>
        <v>0</v>
      </c>
      <c r="S70" s="25">
        <f t="shared" si="12"/>
        <v>0</v>
      </c>
      <c r="T70" s="25">
        <f t="shared" si="13"/>
        <v>0</v>
      </c>
      <c r="U70" s="25">
        <f t="shared" si="14"/>
        <v>0</v>
      </c>
      <c r="V70" s="25">
        <f t="shared" si="15"/>
        <v>0</v>
      </c>
      <c r="X70" s="22" t="str">
        <f>IF(ISBLANK('2. Asset Class Failure Thresh'!B73&amp;"-"&amp;'2. Asset Class Failure Thresh'!C73),"",'2. Asset Class Failure Thresh'!B73&amp;"-"&amp;'2. Asset Class Failure Thresh'!C73)</f>
        <v>-</v>
      </c>
      <c r="Y70" s="51"/>
      <c r="Z70" s="55" t="str">
        <f t="shared" si="16"/>
        <v/>
      </c>
      <c r="AA70" s="55" t="str">
        <f t="shared" si="17"/>
        <v/>
      </c>
      <c r="AD70" s="22" t="str">
        <f>IF(ISBLANK('1. LDC Asset Summary'!C75),"",'1. LDC Asset Summary'!C75)</f>
        <v/>
      </c>
      <c r="AE70" s="51"/>
    </row>
    <row r="71" spans="1:31" x14ac:dyDescent="0.2">
      <c r="A71" s="22" t="str">
        <f>'4. VA Heatmap'!$E$11&amp;C71&amp;D71</f>
        <v>County 100</v>
      </c>
      <c r="B71" s="22" t="str">
        <f>'4. VA Heatmap'!$E$11&amp;E71&amp;F71</f>
        <v>County 100</v>
      </c>
      <c r="C71" s="21">
        <f>'2. Asset Class Failure Thresh'!B74</f>
        <v>0</v>
      </c>
      <c r="D71" s="21">
        <f>'2. Asset Class Failure Thresh'!C74</f>
        <v>0</v>
      </c>
      <c r="E71" s="21">
        <f>'2. Asset Class Failure Thresh'!D74</f>
        <v>0</v>
      </c>
      <c r="F71" s="21">
        <f>'2. Asset Class Failure Thresh'!E74</f>
        <v>0</v>
      </c>
      <c r="G71" s="23">
        <f>IFERROR(INDEX('3. Climate Peril Probability'!$B$10:$L$100,MATCH($B71,'3. Climate Peril Probability'!$B$10:$B$100,0),MATCH(G$6,'3. Climate Peril Probability'!$B$11:$L$11,0)),0)</f>
        <v>0</v>
      </c>
      <c r="H71" s="23">
        <f>IFERROR(INDEX('3. Climate Peril Probability'!$B$10:$L$100,MATCH($B71,'3. Climate Peril Probability'!$B$10:$B$100,0),MATCH(H$6,'3. Climate Peril Probability'!$B$11:$L$11,0)),0)</f>
        <v>0</v>
      </c>
      <c r="I71" s="23">
        <f>IFERROR(INDEX('3. Climate Peril Probability'!$B$10:$L$100,MATCH($B71,'3. Climate Peril Probability'!$B$10:$B$100,0),MATCH(I$6,'3. Climate Peril Probability'!$B$11:$L$11,0)),0)</f>
        <v>0</v>
      </c>
      <c r="J71" s="23">
        <f>IFERROR(INDEX('3. Climate Peril Probability'!$B$10:$L$100,MATCH($B71,'3. Climate Peril Probability'!$B$10:$B$100,0),MATCH(J$6,'3. Climate Peril Probability'!$B$11:$L$11,0)),0)</f>
        <v>0</v>
      </c>
      <c r="K71" s="23">
        <f>IFERROR(INDEX('3. Climate Peril Probability'!$B$10:$L$100,MATCH($B71,'3. Climate Peril Probability'!$B$10:$B$100,0),MATCH(K$6,'3. Climate Peril Probability'!$B$11:$L$11,0)),0)</f>
        <v>0</v>
      </c>
      <c r="L71" s="23">
        <f>IFERROR(INDEX('3. Climate Peril Probability'!$B$10:$L$100,MATCH($B71,'3. Climate Peril Probability'!$B$10:$B$100,0),MATCH(L$6,'3. Climate Peril Probability'!$B$11:$L$11,0)),0)</f>
        <v>0</v>
      </c>
      <c r="N71" s="22" t="str">
        <f>'4. VA Heatmap'!$E$11&amp;O71&amp;P71</f>
        <v>County 1</v>
      </c>
      <c r="O71" s="21" t="str">
        <f>'4. VA Heatmap'!C82</f>
        <v/>
      </c>
      <c r="P71" s="21" t="str">
        <f>'4. VA Heatmap'!D82</f>
        <v/>
      </c>
      <c r="Q71" s="25">
        <f t="shared" ref="Q71:Q99" si="18">SUMIF($A:$A,$N71,G:G)</f>
        <v>0</v>
      </c>
      <c r="R71" s="25">
        <f t="shared" ref="R71:R99" si="19">SUMIF($A:$A,$N71,H:H)</f>
        <v>0</v>
      </c>
      <c r="S71" s="25">
        <f t="shared" ref="S71:S99" si="20">SUMIF($A:$A,$N71,I:I)</f>
        <v>0</v>
      </c>
      <c r="T71" s="25">
        <f t="shared" ref="T71:T99" si="21">SUMIF($A:$A,$N71,J:J)</f>
        <v>0</v>
      </c>
      <c r="U71" s="25">
        <f t="shared" ref="U71:U99" si="22">SUMIF($A:$A,$N71,K:K)</f>
        <v>0</v>
      </c>
      <c r="V71" s="25">
        <f t="shared" ref="V71:V99" si="23">SUMIF($A:$A,$N71,L:L)</f>
        <v>0</v>
      </c>
      <c r="X71" s="22" t="str">
        <f>IF(ISBLANK('2. Asset Class Failure Thresh'!B74&amp;"-"&amp;'2. Asset Class Failure Thresh'!C74),"",'2. Asset Class Failure Thresh'!B74&amp;"-"&amp;'2. Asset Class Failure Thresh'!C74)</f>
        <v>-</v>
      </c>
      <c r="Y71" s="51"/>
      <c r="Z71" s="55" t="str">
        <f t="shared" si="16"/>
        <v/>
      </c>
      <c r="AA71" s="55" t="str">
        <f t="shared" si="17"/>
        <v/>
      </c>
      <c r="AD71" s="22" t="str">
        <f>IF(ISBLANK('1. LDC Asset Summary'!C76),"",'1. LDC Asset Summary'!C76)</f>
        <v/>
      </c>
      <c r="AE71" s="51"/>
    </row>
    <row r="72" spans="1:31" x14ac:dyDescent="0.2">
      <c r="A72" s="22" t="str">
        <f>'4. VA Heatmap'!$E$11&amp;C72&amp;D72</f>
        <v>County 100</v>
      </c>
      <c r="B72" s="22" t="str">
        <f>'4. VA Heatmap'!$E$11&amp;E72&amp;F72</f>
        <v>County 100</v>
      </c>
      <c r="C72" s="21">
        <f>'2. Asset Class Failure Thresh'!B75</f>
        <v>0</v>
      </c>
      <c r="D72" s="21">
        <f>'2. Asset Class Failure Thresh'!C75</f>
        <v>0</v>
      </c>
      <c r="E72" s="21">
        <f>'2. Asset Class Failure Thresh'!D75</f>
        <v>0</v>
      </c>
      <c r="F72" s="21">
        <f>'2. Asset Class Failure Thresh'!E75</f>
        <v>0</v>
      </c>
      <c r="G72" s="23">
        <f>IFERROR(INDEX('3. Climate Peril Probability'!$B$10:$L$100,MATCH($B72,'3. Climate Peril Probability'!$B$10:$B$100,0),MATCH(G$6,'3. Climate Peril Probability'!$B$11:$L$11,0)),0)</f>
        <v>0</v>
      </c>
      <c r="H72" s="23">
        <f>IFERROR(INDEX('3. Climate Peril Probability'!$B$10:$L$100,MATCH($B72,'3. Climate Peril Probability'!$B$10:$B$100,0),MATCH(H$6,'3. Climate Peril Probability'!$B$11:$L$11,0)),0)</f>
        <v>0</v>
      </c>
      <c r="I72" s="23">
        <f>IFERROR(INDEX('3. Climate Peril Probability'!$B$10:$L$100,MATCH($B72,'3. Climate Peril Probability'!$B$10:$B$100,0),MATCH(I$6,'3. Climate Peril Probability'!$B$11:$L$11,0)),0)</f>
        <v>0</v>
      </c>
      <c r="J72" s="23">
        <f>IFERROR(INDEX('3. Climate Peril Probability'!$B$10:$L$100,MATCH($B72,'3. Climate Peril Probability'!$B$10:$B$100,0),MATCH(J$6,'3. Climate Peril Probability'!$B$11:$L$11,0)),0)</f>
        <v>0</v>
      </c>
      <c r="K72" s="23">
        <f>IFERROR(INDEX('3. Climate Peril Probability'!$B$10:$L$100,MATCH($B72,'3. Climate Peril Probability'!$B$10:$B$100,0),MATCH(K$6,'3. Climate Peril Probability'!$B$11:$L$11,0)),0)</f>
        <v>0</v>
      </c>
      <c r="L72" s="23">
        <f>IFERROR(INDEX('3. Climate Peril Probability'!$B$10:$L$100,MATCH($B72,'3. Climate Peril Probability'!$B$10:$B$100,0),MATCH(L$6,'3. Climate Peril Probability'!$B$11:$L$11,0)),0)</f>
        <v>0</v>
      </c>
      <c r="N72" s="22" t="str">
        <f>'4. VA Heatmap'!$E$11&amp;O72&amp;P72</f>
        <v>County 1</v>
      </c>
      <c r="O72" s="21" t="str">
        <f>'4. VA Heatmap'!C83</f>
        <v/>
      </c>
      <c r="P72" s="21" t="str">
        <f>'4. VA Heatmap'!D83</f>
        <v/>
      </c>
      <c r="Q72" s="25">
        <f t="shared" si="18"/>
        <v>0</v>
      </c>
      <c r="R72" s="25">
        <f t="shared" si="19"/>
        <v>0</v>
      </c>
      <c r="S72" s="25">
        <f t="shared" si="20"/>
        <v>0</v>
      </c>
      <c r="T72" s="25">
        <f t="shared" si="21"/>
        <v>0</v>
      </c>
      <c r="U72" s="25">
        <f t="shared" si="22"/>
        <v>0</v>
      </c>
      <c r="V72" s="25">
        <f t="shared" si="23"/>
        <v>0</v>
      </c>
      <c r="X72" s="22" t="str">
        <f>IF(ISBLANK('2. Asset Class Failure Thresh'!B75&amp;"-"&amp;'2. Asset Class Failure Thresh'!C75),"",'2. Asset Class Failure Thresh'!B75&amp;"-"&amp;'2. Asset Class Failure Thresh'!C75)</f>
        <v>-</v>
      </c>
      <c r="Y72" s="51"/>
      <c r="Z72" s="55" t="str">
        <f t="shared" si="16"/>
        <v/>
      </c>
      <c r="AA72" s="55" t="str">
        <f t="shared" si="17"/>
        <v/>
      </c>
      <c r="AD72" s="22" t="str">
        <f>IF(ISBLANK('1. LDC Asset Summary'!C77),"",'1. LDC Asset Summary'!C77)</f>
        <v/>
      </c>
      <c r="AE72" s="51"/>
    </row>
    <row r="73" spans="1:31" x14ac:dyDescent="0.2">
      <c r="A73" s="22" t="str">
        <f>'4. VA Heatmap'!$E$11&amp;C73&amp;D73</f>
        <v>County 100</v>
      </c>
      <c r="B73" s="22" t="str">
        <f>'4. VA Heatmap'!$E$11&amp;E73&amp;F73</f>
        <v>County 100</v>
      </c>
      <c r="C73" s="21">
        <f>'2. Asset Class Failure Thresh'!B76</f>
        <v>0</v>
      </c>
      <c r="D73" s="21">
        <f>'2. Asset Class Failure Thresh'!C76</f>
        <v>0</v>
      </c>
      <c r="E73" s="21">
        <f>'2. Asset Class Failure Thresh'!D76</f>
        <v>0</v>
      </c>
      <c r="F73" s="21">
        <f>'2. Asset Class Failure Thresh'!E76</f>
        <v>0</v>
      </c>
      <c r="G73" s="23">
        <f>IFERROR(INDEX('3. Climate Peril Probability'!$B$10:$L$100,MATCH($B73,'3. Climate Peril Probability'!$B$10:$B$100,0),MATCH(G$6,'3. Climate Peril Probability'!$B$11:$L$11,0)),0)</f>
        <v>0</v>
      </c>
      <c r="H73" s="23">
        <f>IFERROR(INDEX('3. Climate Peril Probability'!$B$10:$L$100,MATCH($B73,'3. Climate Peril Probability'!$B$10:$B$100,0),MATCH(H$6,'3. Climate Peril Probability'!$B$11:$L$11,0)),0)</f>
        <v>0</v>
      </c>
      <c r="I73" s="23">
        <f>IFERROR(INDEX('3. Climate Peril Probability'!$B$10:$L$100,MATCH($B73,'3. Climate Peril Probability'!$B$10:$B$100,0),MATCH(I$6,'3. Climate Peril Probability'!$B$11:$L$11,0)),0)</f>
        <v>0</v>
      </c>
      <c r="J73" s="23">
        <f>IFERROR(INDEX('3. Climate Peril Probability'!$B$10:$L$100,MATCH($B73,'3. Climate Peril Probability'!$B$10:$B$100,0),MATCH(J$6,'3. Climate Peril Probability'!$B$11:$L$11,0)),0)</f>
        <v>0</v>
      </c>
      <c r="K73" s="23">
        <f>IFERROR(INDEX('3. Climate Peril Probability'!$B$10:$L$100,MATCH($B73,'3. Climate Peril Probability'!$B$10:$B$100,0),MATCH(K$6,'3. Climate Peril Probability'!$B$11:$L$11,0)),0)</f>
        <v>0</v>
      </c>
      <c r="L73" s="23">
        <f>IFERROR(INDEX('3. Climate Peril Probability'!$B$10:$L$100,MATCH($B73,'3. Climate Peril Probability'!$B$10:$B$100,0),MATCH(L$6,'3. Climate Peril Probability'!$B$11:$L$11,0)),0)</f>
        <v>0</v>
      </c>
      <c r="N73" s="22" t="str">
        <f>'4. VA Heatmap'!$E$11&amp;O73&amp;P73</f>
        <v>County 1</v>
      </c>
      <c r="O73" s="21" t="str">
        <f>'4. VA Heatmap'!C84</f>
        <v/>
      </c>
      <c r="P73" s="21" t="str">
        <f>'4. VA Heatmap'!D84</f>
        <v/>
      </c>
      <c r="Q73" s="25">
        <f t="shared" si="18"/>
        <v>0</v>
      </c>
      <c r="R73" s="25">
        <f t="shared" si="19"/>
        <v>0</v>
      </c>
      <c r="S73" s="25">
        <f t="shared" si="20"/>
        <v>0</v>
      </c>
      <c r="T73" s="25">
        <f t="shared" si="21"/>
        <v>0</v>
      </c>
      <c r="U73" s="25">
        <f t="shared" si="22"/>
        <v>0</v>
      </c>
      <c r="V73" s="25">
        <f t="shared" si="23"/>
        <v>0</v>
      </c>
      <c r="X73" s="22" t="str">
        <f>IF(ISBLANK('2. Asset Class Failure Thresh'!B76&amp;"-"&amp;'2. Asset Class Failure Thresh'!C76),"",'2. Asset Class Failure Thresh'!B76&amp;"-"&amp;'2. Asset Class Failure Thresh'!C76)</f>
        <v>-</v>
      </c>
      <c r="Y73" s="51"/>
      <c r="Z73" s="55" t="str">
        <f t="shared" si="16"/>
        <v/>
      </c>
      <c r="AA73" s="55" t="str">
        <f t="shared" si="17"/>
        <v/>
      </c>
      <c r="AD73" s="22" t="str">
        <f>IF(ISBLANK('1. LDC Asset Summary'!C78),"",'1. LDC Asset Summary'!C78)</f>
        <v/>
      </c>
      <c r="AE73" s="51"/>
    </row>
    <row r="74" spans="1:31" x14ac:dyDescent="0.2">
      <c r="A74" s="22" t="str">
        <f>'4. VA Heatmap'!$E$11&amp;C74&amp;D74</f>
        <v>County 100</v>
      </c>
      <c r="B74" s="22" t="str">
        <f>'4. VA Heatmap'!$E$11&amp;E74&amp;F74</f>
        <v>County 100</v>
      </c>
      <c r="C74" s="21">
        <f>'2. Asset Class Failure Thresh'!B77</f>
        <v>0</v>
      </c>
      <c r="D74" s="21">
        <f>'2. Asset Class Failure Thresh'!C77</f>
        <v>0</v>
      </c>
      <c r="E74" s="21">
        <f>'2. Asset Class Failure Thresh'!D77</f>
        <v>0</v>
      </c>
      <c r="F74" s="21">
        <f>'2. Asset Class Failure Thresh'!E77</f>
        <v>0</v>
      </c>
      <c r="G74" s="23">
        <f>IFERROR(INDEX('3. Climate Peril Probability'!$B$10:$L$100,MATCH($B74,'3. Climate Peril Probability'!$B$10:$B$100,0),MATCH(G$6,'3. Climate Peril Probability'!$B$11:$L$11,0)),0)</f>
        <v>0</v>
      </c>
      <c r="H74" s="23">
        <f>IFERROR(INDEX('3. Climate Peril Probability'!$B$10:$L$100,MATCH($B74,'3. Climate Peril Probability'!$B$10:$B$100,0),MATCH(H$6,'3. Climate Peril Probability'!$B$11:$L$11,0)),0)</f>
        <v>0</v>
      </c>
      <c r="I74" s="23">
        <f>IFERROR(INDEX('3. Climate Peril Probability'!$B$10:$L$100,MATCH($B74,'3. Climate Peril Probability'!$B$10:$B$100,0),MATCH(I$6,'3. Climate Peril Probability'!$B$11:$L$11,0)),0)</f>
        <v>0</v>
      </c>
      <c r="J74" s="23">
        <f>IFERROR(INDEX('3. Climate Peril Probability'!$B$10:$L$100,MATCH($B74,'3. Climate Peril Probability'!$B$10:$B$100,0),MATCH(J$6,'3. Climate Peril Probability'!$B$11:$L$11,0)),0)</f>
        <v>0</v>
      </c>
      <c r="K74" s="23">
        <f>IFERROR(INDEX('3. Climate Peril Probability'!$B$10:$L$100,MATCH($B74,'3. Climate Peril Probability'!$B$10:$B$100,0),MATCH(K$6,'3. Climate Peril Probability'!$B$11:$L$11,0)),0)</f>
        <v>0</v>
      </c>
      <c r="L74" s="23">
        <f>IFERROR(INDEX('3. Climate Peril Probability'!$B$10:$L$100,MATCH($B74,'3. Climate Peril Probability'!$B$10:$B$100,0),MATCH(L$6,'3. Climate Peril Probability'!$B$11:$L$11,0)),0)</f>
        <v>0</v>
      </c>
      <c r="N74" s="22" t="str">
        <f>'4. VA Heatmap'!$E$11&amp;O74&amp;P74</f>
        <v>County 1</v>
      </c>
      <c r="O74" s="21" t="str">
        <f>'4. VA Heatmap'!C85</f>
        <v/>
      </c>
      <c r="P74" s="21" t="str">
        <f>'4. VA Heatmap'!D85</f>
        <v/>
      </c>
      <c r="Q74" s="25">
        <f t="shared" si="18"/>
        <v>0</v>
      </c>
      <c r="R74" s="25">
        <f t="shared" si="19"/>
        <v>0</v>
      </c>
      <c r="S74" s="25">
        <f t="shared" si="20"/>
        <v>0</v>
      </c>
      <c r="T74" s="25">
        <f t="shared" si="21"/>
        <v>0</v>
      </c>
      <c r="U74" s="25">
        <f t="shared" si="22"/>
        <v>0</v>
      </c>
      <c r="V74" s="25">
        <f t="shared" si="23"/>
        <v>0</v>
      </c>
      <c r="X74" s="22" t="str">
        <f>IF(ISBLANK('2. Asset Class Failure Thresh'!B77&amp;"-"&amp;'2. Asset Class Failure Thresh'!C77),"",'2. Asset Class Failure Thresh'!B77&amp;"-"&amp;'2. Asset Class Failure Thresh'!C77)</f>
        <v>-</v>
      </c>
      <c r="Y74" s="51"/>
      <c r="Z74" s="55" t="str">
        <f t="shared" si="16"/>
        <v/>
      </c>
      <c r="AA74" s="55" t="str">
        <f t="shared" si="17"/>
        <v/>
      </c>
      <c r="AD74" s="22" t="str">
        <f>IF(ISBLANK('1. LDC Asset Summary'!C79),"",'1. LDC Asset Summary'!C79)</f>
        <v/>
      </c>
      <c r="AE74" s="51"/>
    </row>
    <row r="75" spans="1:31" x14ac:dyDescent="0.2">
      <c r="A75" s="22" t="str">
        <f>'4. VA Heatmap'!$E$11&amp;C75&amp;D75</f>
        <v>County 100</v>
      </c>
      <c r="B75" s="22" t="str">
        <f>'4. VA Heatmap'!$E$11&amp;E75&amp;F75</f>
        <v>County 100</v>
      </c>
      <c r="C75" s="21">
        <f>'2. Asset Class Failure Thresh'!B78</f>
        <v>0</v>
      </c>
      <c r="D75" s="21">
        <f>'2. Asset Class Failure Thresh'!C78</f>
        <v>0</v>
      </c>
      <c r="E75" s="21">
        <f>'2. Asset Class Failure Thresh'!D78</f>
        <v>0</v>
      </c>
      <c r="F75" s="21">
        <f>'2. Asset Class Failure Thresh'!E78</f>
        <v>0</v>
      </c>
      <c r="G75" s="23">
        <f>IFERROR(INDEX('3. Climate Peril Probability'!$B$10:$L$100,MATCH($B75,'3. Climate Peril Probability'!$B$10:$B$100,0),MATCH(G$6,'3. Climate Peril Probability'!$B$11:$L$11,0)),0)</f>
        <v>0</v>
      </c>
      <c r="H75" s="23">
        <f>IFERROR(INDEX('3. Climate Peril Probability'!$B$10:$L$100,MATCH($B75,'3. Climate Peril Probability'!$B$10:$B$100,0),MATCH(H$6,'3. Climate Peril Probability'!$B$11:$L$11,0)),0)</f>
        <v>0</v>
      </c>
      <c r="I75" s="23">
        <f>IFERROR(INDEX('3. Climate Peril Probability'!$B$10:$L$100,MATCH($B75,'3. Climate Peril Probability'!$B$10:$B$100,0),MATCH(I$6,'3. Climate Peril Probability'!$B$11:$L$11,0)),0)</f>
        <v>0</v>
      </c>
      <c r="J75" s="23">
        <f>IFERROR(INDEX('3. Climate Peril Probability'!$B$10:$L$100,MATCH($B75,'3. Climate Peril Probability'!$B$10:$B$100,0),MATCH(J$6,'3. Climate Peril Probability'!$B$11:$L$11,0)),0)</f>
        <v>0</v>
      </c>
      <c r="K75" s="23">
        <f>IFERROR(INDEX('3. Climate Peril Probability'!$B$10:$L$100,MATCH($B75,'3. Climate Peril Probability'!$B$10:$B$100,0),MATCH(K$6,'3. Climate Peril Probability'!$B$11:$L$11,0)),0)</f>
        <v>0</v>
      </c>
      <c r="L75" s="23">
        <f>IFERROR(INDEX('3. Climate Peril Probability'!$B$10:$L$100,MATCH($B75,'3. Climate Peril Probability'!$B$10:$B$100,0),MATCH(L$6,'3. Climate Peril Probability'!$B$11:$L$11,0)),0)</f>
        <v>0</v>
      </c>
      <c r="N75" s="22" t="str">
        <f>'4. VA Heatmap'!$E$11&amp;O75&amp;P75</f>
        <v>County 1</v>
      </c>
      <c r="O75" s="21" t="str">
        <f>'4. VA Heatmap'!C86</f>
        <v/>
      </c>
      <c r="P75" s="21" t="str">
        <f>'4. VA Heatmap'!D86</f>
        <v/>
      </c>
      <c r="Q75" s="25">
        <f t="shared" si="18"/>
        <v>0</v>
      </c>
      <c r="R75" s="25">
        <f t="shared" si="19"/>
        <v>0</v>
      </c>
      <c r="S75" s="25">
        <f t="shared" si="20"/>
        <v>0</v>
      </c>
      <c r="T75" s="25">
        <f t="shared" si="21"/>
        <v>0</v>
      </c>
      <c r="U75" s="25">
        <f t="shared" si="22"/>
        <v>0</v>
      </c>
      <c r="V75" s="25">
        <f t="shared" si="23"/>
        <v>0</v>
      </c>
      <c r="X75" s="22" t="str">
        <f>IF(ISBLANK('2. Asset Class Failure Thresh'!B78&amp;"-"&amp;'2. Asset Class Failure Thresh'!C78),"",'2. Asset Class Failure Thresh'!B78&amp;"-"&amp;'2. Asset Class Failure Thresh'!C78)</f>
        <v>-</v>
      </c>
      <c r="Y75" s="51"/>
      <c r="Z75" s="55" t="str">
        <f t="shared" si="16"/>
        <v/>
      </c>
      <c r="AA75" s="55" t="str">
        <f t="shared" si="17"/>
        <v/>
      </c>
      <c r="AD75" s="22" t="str">
        <f>IF(ISBLANK('1. LDC Asset Summary'!C80),"",'1. LDC Asset Summary'!C80)</f>
        <v/>
      </c>
      <c r="AE75" s="51"/>
    </row>
    <row r="76" spans="1:31" x14ac:dyDescent="0.2">
      <c r="A76" s="22" t="str">
        <f>'4. VA Heatmap'!$E$11&amp;C76&amp;D76</f>
        <v>County 100</v>
      </c>
      <c r="B76" s="22" t="str">
        <f>'4. VA Heatmap'!$E$11&amp;E76&amp;F76</f>
        <v>County 100</v>
      </c>
      <c r="C76" s="21">
        <f>'2. Asset Class Failure Thresh'!B79</f>
        <v>0</v>
      </c>
      <c r="D76" s="21">
        <f>'2. Asset Class Failure Thresh'!C79</f>
        <v>0</v>
      </c>
      <c r="E76" s="21">
        <f>'2. Asset Class Failure Thresh'!D79</f>
        <v>0</v>
      </c>
      <c r="F76" s="21">
        <f>'2. Asset Class Failure Thresh'!E79</f>
        <v>0</v>
      </c>
      <c r="G76" s="23">
        <f>IFERROR(INDEX('3. Climate Peril Probability'!$B$10:$L$100,MATCH($B76,'3. Climate Peril Probability'!$B$10:$B$100,0),MATCH(G$6,'3. Climate Peril Probability'!$B$11:$L$11,0)),0)</f>
        <v>0</v>
      </c>
      <c r="H76" s="23">
        <f>IFERROR(INDEX('3. Climate Peril Probability'!$B$10:$L$100,MATCH($B76,'3. Climate Peril Probability'!$B$10:$B$100,0),MATCH(H$6,'3. Climate Peril Probability'!$B$11:$L$11,0)),0)</f>
        <v>0</v>
      </c>
      <c r="I76" s="23">
        <f>IFERROR(INDEX('3. Climate Peril Probability'!$B$10:$L$100,MATCH($B76,'3. Climate Peril Probability'!$B$10:$B$100,0),MATCH(I$6,'3. Climate Peril Probability'!$B$11:$L$11,0)),0)</f>
        <v>0</v>
      </c>
      <c r="J76" s="23">
        <f>IFERROR(INDEX('3. Climate Peril Probability'!$B$10:$L$100,MATCH($B76,'3. Climate Peril Probability'!$B$10:$B$100,0),MATCH(J$6,'3. Climate Peril Probability'!$B$11:$L$11,0)),0)</f>
        <v>0</v>
      </c>
      <c r="K76" s="23">
        <f>IFERROR(INDEX('3. Climate Peril Probability'!$B$10:$L$100,MATCH($B76,'3. Climate Peril Probability'!$B$10:$B$100,0),MATCH(K$6,'3. Climate Peril Probability'!$B$11:$L$11,0)),0)</f>
        <v>0</v>
      </c>
      <c r="L76" s="23">
        <f>IFERROR(INDEX('3. Climate Peril Probability'!$B$10:$L$100,MATCH($B76,'3. Climate Peril Probability'!$B$10:$B$100,0),MATCH(L$6,'3. Climate Peril Probability'!$B$11:$L$11,0)),0)</f>
        <v>0</v>
      </c>
      <c r="N76" s="22" t="str">
        <f>'4. VA Heatmap'!$E$11&amp;O76&amp;P76</f>
        <v>County 1</v>
      </c>
      <c r="O76" s="21" t="str">
        <f>'4. VA Heatmap'!C87</f>
        <v/>
      </c>
      <c r="P76" s="21" t="str">
        <f>'4. VA Heatmap'!D87</f>
        <v/>
      </c>
      <c r="Q76" s="25">
        <f t="shared" si="18"/>
        <v>0</v>
      </c>
      <c r="R76" s="25">
        <f t="shared" si="19"/>
        <v>0</v>
      </c>
      <c r="S76" s="25">
        <f t="shared" si="20"/>
        <v>0</v>
      </c>
      <c r="T76" s="25">
        <f t="shared" si="21"/>
        <v>0</v>
      </c>
      <c r="U76" s="25">
        <f t="shared" si="22"/>
        <v>0</v>
      </c>
      <c r="V76" s="25">
        <f t="shared" si="23"/>
        <v>0</v>
      </c>
      <c r="X76" s="22" t="str">
        <f>IF(ISBLANK('2. Asset Class Failure Thresh'!B79&amp;"-"&amp;'2. Asset Class Failure Thresh'!C79),"",'2. Asset Class Failure Thresh'!B79&amp;"-"&amp;'2. Asset Class Failure Thresh'!C79)</f>
        <v>-</v>
      </c>
      <c r="Y76" s="51"/>
      <c r="Z76" s="55" t="str">
        <f t="shared" si="16"/>
        <v/>
      </c>
      <c r="AA76" s="55" t="str">
        <f t="shared" si="17"/>
        <v/>
      </c>
      <c r="AD76" s="22" t="str">
        <f>IF(ISBLANK('1. LDC Asset Summary'!C81),"",'1. LDC Asset Summary'!C81)</f>
        <v/>
      </c>
      <c r="AE76" s="51"/>
    </row>
    <row r="77" spans="1:31" x14ac:dyDescent="0.2">
      <c r="A77" s="22" t="str">
        <f>'4. VA Heatmap'!$E$11&amp;C77&amp;D77</f>
        <v>County 100</v>
      </c>
      <c r="B77" s="22" t="str">
        <f>'4. VA Heatmap'!$E$11&amp;E77&amp;F77</f>
        <v>County 100</v>
      </c>
      <c r="C77" s="21">
        <f>'2. Asset Class Failure Thresh'!B80</f>
        <v>0</v>
      </c>
      <c r="D77" s="21">
        <f>'2. Asset Class Failure Thresh'!C80</f>
        <v>0</v>
      </c>
      <c r="E77" s="21">
        <f>'2. Asset Class Failure Thresh'!D80</f>
        <v>0</v>
      </c>
      <c r="F77" s="21">
        <f>'2. Asset Class Failure Thresh'!E80</f>
        <v>0</v>
      </c>
      <c r="G77" s="23">
        <f>IFERROR(INDEX('3. Climate Peril Probability'!$B$10:$L$100,MATCH($B77,'3. Climate Peril Probability'!$B$10:$B$100,0),MATCH(G$6,'3. Climate Peril Probability'!$B$11:$L$11,0)),0)</f>
        <v>0</v>
      </c>
      <c r="H77" s="23">
        <f>IFERROR(INDEX('3. Climate Peril Probability'!$B$10:$L$100,MATCH($B77,'3. Climate Peril Probability'!$B$10:$B$100,0),MATCH(H$6,'3. Climate Peril Probability'!$B$11:$L$11,0)),0)</f>
        <v>0</v>
      </c>
      <c r="I77" s="23">
        <f>IFERROR(INDEX('3. Climate Peril Probability'!$B$10:$L$100,MATCH($B77,'3. Climate Peril Probability'!$B$10:$B$100,0),MATCH(I$6,'3. Climate Peril Probability'!$B$11:$L$11,0)),0)</f>
        <v>0</v>
      </c>
      <c r="J77" s="23">
        <f>IFERROR(INDEX('3. Climate Peril Probability'!$B$10:$L$100,MATCH($B77,'3. Climate Peril Probability'!$B$10:$B$100,0),MATCH(J$6,'3. Climate Peril Probability'!$B$11:$L$11,0)),0)</f>
        <v>0</v>
      </c>
      <c r="K77" s="23">
        <f>IFERROR(INDEX('3. Climate Peril Probability'!$B$10:$L$100,MATCH($B77,'3. Climate Peril Probability'!$B$10:$B$100,0),MATCH(K$6,'3. Climate Peril Probability'!$B$11:$L$11,0)),0)</f>
        <v>0</v>
      </c>
      <c r="L77" s="23">
        <f>IFERROR(INDEX('3. Climate Peril Probability'!$B$10:$L$100,MATCH($B77,'3. Climate Peril Probability'!$B$10:$B$100,0),MATCH(L$6,'3. Climate Peril Probability'!$B$11:$L$11,0)),0)</f>
        <v>0</v>
      </c>
      <c r="N77" s="22" t="str">
        <f>'4. VA Heatmap'!$E$11&amp;O77&amp;P77</f>
        <v>County 1</v>
      </c>
      <c r="O77" s="21" t="str">
        <f>'4. VA Heatmap'!C88</f>
        <v/>
      </c>
      <c r="P77" s="21" t="str">
        <f>'4. VA Heatmap'!D88</f>
        <v/>
      </c>
      <c r="Q77" s="25">
        <f t="shared" si="18"/>
        <v>0</v>
      </c>
      <c r="R77" s="25">
        <f t="shared" si="19"/>
        <v>0</v>
      </c>
      <c r="S77" s="25">
        <f t="shared" si="20"/>
        <v>0</v>
      </c>
      <c r="T77" s="25">
        <f t="shared" si="21"/>
        <v>0</v>
      </c>
      <c r="U77" s="25">
        <f t="shared" si="22"/>
        <v>0</v>
      </c>
      <c r="V77" s="25">
        <f t="shared" si="23"/>
        <v>0</v>
      </c>
      <c r="X77" s="22" t="str">
        <f>IF(ISBLANK('2. Asset Class Failure Thresh'!B80&amp;"-"&amp;'2. Asset Class Failure Thresh'!C80),"",'2. Asset Class Failure Thresh'!B80&amp;"-"&amp;'2. Asset Class Failure Thresh'!C80)</f>
        <v>-</v>
      </c>
      <c r="Y77" s="51"/>
      <c r="Z77" s="55" t="str">
        <f t="shared" si="16"/>
        <v/>
      </c>
      <c r="AA77" s="55" t="str">
        <f t="shared" si="17"/>
        <v/>
      </c>
      <c r="AD77" s="22" t="str">
        <f>IF(ISBLANK('1. LDC Asset Summary'!C82),"",'1. LDC Asset Summary'!C82)</f>
        <v/>
      </c>
      <c r="AE77" s="51"/>
    </row>
    <row r="78" spans="1:31" x14ac:dyDescent="0.2">
      <c r="A78" s="22" t="str">
        <f>'4. VA Heatmap'!$E$11&amp;C78&amp;D78</f>
        <v>County 100</v>
      </c>
      <c r="B78" s="22" t="str">
        <f>'4. VA Heatmap'!$E$11&amp;E78&amp;F78</f>
        <v>County 100</v>
      </c>
      <c r="C78" s="21">
        <f>'2. Asset Class Failure Thresh'!B81</f>
        <v>0</v>
      </c>
      <c r="D78" s="21">
        <f>'2. Asset Class Failure Thresh'!C81</f>
        <v>0</v>
      </c>
      <c r="E78" s="21">
        <f>'2. Asset Class Failure Thresh'!D81</f>
        <v>0</v>
      </c>
      <c r="F78" s="21">
        <f>'2. Asset Class Failure Thresh'!E81</f>
        <v>0</v>
      </c>
      <c r="G78" s="23">
        <f>IFERROR(INDEX('3. Climate Peril Probability'!$B$10:$L$100,MATCH($B78,'3. Climate Peril Probability'!$B$10:$B$100,0),MATCH(G$6,'3. Climate Peril Probability'!$B$11:$L$11,0)),0)</f>
        <v>0</v>
      </c>
      <c r="H78" s="23">
        <f>IFERROR(INDEX('3. Climate Peril Probability'!$B$10:$L$100,MATCH($B78,'3. Climate Peril Probability'!$B$10:$B$100,0),MATCH(H$6,'3. Climate Peril Probability'!$B$11:$L$11,0)),0)</f>
        <v>0</v>
      </c>
      <c r="I78" s="23">
        <f>IFERROR(INDEX('3. Climate Peril Probability'!$B$10:$L$100,MATCH($B78,'3. Climate Peril Probability'!$B$10:$B$100,0),MATCH(I$6,'3. Climate Peril Probability'!$B$11:$L$11,0)),0)</f>
        <v>0</v>
      </c>
      <c r="J78" s="23">
        <f>IFERROR(INDEX('3. Climate Peril Probability'!$B$10:$L$100,MATCH($B78,'3. Climate Peril Probability'!$B$10:$B$100,0),MATCH(J$6,'3. Climate Peril Probability'!$B$11:$L$11,0)),0)</f>
        <v>0</v>
      </c>
      <c r="K78" s="23">
        <f>IFERROR(INDEX('3. Climate Peril Probability'!$B$10:$L$100,MATCH($B78,'3. Climate Peril Probability'!$B$10:$B$100,0),MATCH(K$6,'3. Climate Peril Probability'!$B$11:$L$11,0)),0)</f>
        <v>0</v>
      </c>
      <c r="L78" s="23">
        <f>IFERROR(INDEX('3. Climate Peril Probability'!$B$10:$L$100,MATCH($B78,'3. Climate Peril Probability'!$B$10:$B$100,0),MATCH(L$6,'3. Climate Peril Probability'!$B$11:$L$11,0)),0)</f>
        <v>0</v>
      </c>
      <c r="N78" s="22" t="str">
        <f>'4. VA Heatmap'!$E$11&amp;O78&amp;P78</f>
        <v>County 1</v>
      </c>
      <c r="O78" s="21" t="str">
        <f>'4. VA Heatmap'!C89</f>
        <v/>
      </c>
      <c r="P78" s="21" t="str">
        <f>'4. VA Heatmap'!D89</f>
        <v/>
      </c>
      <c r="Q78" s="25">
        <f t="shared" si="18"/>
        <v>0</v>
      </c>
      <c r="R78" s="25">
        <f t="shared" si="19"/>
        <v>0</v>
      </c>
      <c r="S78" s="25">
        <f t="shared" si="20"/>
        <v>0</v>
      </c>
      <c r="T78" s="25">
        <f t="shared" si="21"/>
        <v>0</v>
      </c>
      <c r="U78" s="25">
        <f t="shared" si="22"/>
        <v>0</v>
      </c>
      <c r="V78" s="25">
        <f t="shared" si="23"/>
        <v>0</v>
      </c>
      <c r="X78" s="22" t="str">
        <f>IF(ISBLANK('2. Asset Class Failure Thresh'!B81&amp;"-"&amp;'2. Asset Class Failure Thresh'!C81),"",'2. Asset Class Failure Thresh'!B81&amp;"-"&amp;'2. Asset Class Failure Thresh'!C81)</f>
        <v>-</v>
      </c>
      <c r="Y78" s="51"/>
      <c r="Z78" s="55" t="str">
        <f t="shared" si="16"/>
        <v/>
      </c>
      <c r="AA78" s="55" t="str">
        <f t="shared" si="17"/>
        <v/>
      </c>
      <c r="AD78" s="22" t="str">
        <f>IF(ISBLANK('1. LDC Asset Summary'!C83),"",'1. LDC Asset Summary'!C83)</f>
        <v/>
      </c>
      <c r="AE78" s="51"/>
    </row>
    <row r="79" spans="1:31" x14ac:dyDescent="0.2">
      <c r="A79" s="22" t="str">
        <f>'4. VA Heatmap'!$E$11&amp;C79&amp;D79</f>
        <v>County 100</v>
      </c>
      <c r="B79" s="22" t="str">
        <f>'4. VA Heatmap'!$E$11&amp;E79&amp;F79</f>
        <v>County 100</v>
      </c>
      <c r="C79" s="21">
        <f>'2. Asset Class Failure Thresh'!B82</f>
        <v>0</v>
      </c>
      <c r="D79" s="21">
        <f>'2. Asset Class Failure Thresh'!C82</f>
        <v>0</v>
      </c>
      <c r="E79" s="21">
        <f>'2. Asset Class Failure Thresh'!D82</f>
        <v>0</v>
      </c>
      <c r="F79" s="21">
        <f>'2. Asset Class Failure Thresh'!E82</f>
        <v>0</v>
      </c>
      <c r="G79" s="23">
        <f>IFERROR(INDEX('3. Climate Peril Probability'!$B$10:$L$100,MATCH($B79,'3. Climate Peril Probability'!$B$10:$B$100,0),MATCH(G$6,'3. Climate Peril Probability'!$B$11:$L$11,0)),0)</f>
        <v>0</v>
      </c>
      <c r="H79" s="23">
        <f>IFERROR(INDEX('3. Climate Peril Probability'!$B$10:$L$100,MATCH($B79,'3. Climate Peril Probability'!$B$10:$B$100,0),MATCH(H$6,'3. Climate Peril Probability'!$B$11:$L$11,0)),0)</f>
        <v>0</v>
      </c>
      <c r="I79" s="23">
        <f>IFERROR(INDEX('3. Climate Peril Probability'!$B$10:$L$100,MATCH($B79,'3. Climate Peril Probability'!$B$10:$B$100,0),MATCH(I$6,'3. Climate Peril Probability'!$B$11:$L$11,0)),0)</f>
        <v>0</v>
      </c>
      <c r="J79" s="23">
        <f>IFERROR(INDEX('3. Climate Peril Probability'!$B$10:$L$100,MATCH($B79,'3. Climate Peril Probability'!$B$10:$B$100,0),MATCH(J$6,'3. Climate Peril Probability'!$B$11:$L$11,0)),0)</f>
        <v>0</v>
      </c>
      <c r="K79" s="23">
        <f>IFERROR(INDEX('3. Climate Peril Probability'!$B$10:$L$100,MATCH($B79,'3. Climate Peril Probability'!$B$10:$B$100,0),MATCH(K$6,'3. Climate Peril Probability'!$B$11:$L$11,0)),0)</f>
        <v>0</v>
      </c>
      <c r="L79" s="23">
        <f>IFERROR(INDEX('3. Climate Peril Probability'!$B$10:$L$100,MATCH($B79,'3. Climate Peril Probability'!$B$10:$B$100,0),MATCH(L$6,'3. Climate Peril Probability'!$B$11:$L$11,0)),0)</f>
        <v>0</v>
      </c>
      <c r="N79" s="22" t="str">
        <f>'4. VA Heatmap'!$E$11&amp;O79&amp;P79</f>
        <v>County 1</v>
      </c>
      <c r="O79" s="21" t="str">
        <f>'4. VA Heatmap'!C90</f>
        <v/>
      </c>
      <c r="P79" s="21" t="str">
        <f>'4. VA Heatmap'!D90</f>
        <v/>
      </c>
      <c r="Q79" s="25">
        <f t="shared" si="18"/>
        <v>0</v>
      </c>
      <c r="R79" s="25">
        <f t="shared" si="19"/>
        <v>0</v>
      </c>
      <c r="S79" s="25">
        <f t="shared" si="20"/>
        <v>0</v>
      </c>
      <c r="T79" s="25">
        <f t="shared" si="21"/>
        <v>0</v>
      </c>
      <c r="U79" s="25">
        <f t="shared" si="22"/>
        <v>0</v>
      </c>
      <c r="V79" s="25">
        <f t="shared" si="23"/>
        <v>0</v>
      </c>
      <c r="X79" s="22" t="str">
        <f>IF(ISBLANK('2. Asset Class Failure Thresh'!B82&amp;"-"&amp;'2. Asset Class Failure Thresh'!C82),"",'2. Asset Class Failure Thresh'!B82&amp;"-"&amp;'2. Asset Class Failure Thresh'!C82)</f>
        <v>-</v>
      </c>
      <c r="Y79" s="51"/>
      <c r="Z79" s="55" t="str">
        <f t="shared" si="16"/>
        <v/>
      </c>
      <c r="AA79" s="55" t="str">
        <f t="shared" si="17"/>
        <v/>
      </c>
      <c r="AD79" s="22" t="str">
        <f>IF(ISBLANK('1. LDC Asset Summary'!C84),"",'1. LDC Asset Summary'!C84)</f>
        <v/>
      </c>
      <c r="AE79" s="51"/>
    </row>
    <row r="80" spans="1:31" x14ac:dyDescent="0.2">
      <c r="A80" s="22" t="str">
        <f>'4. VA Heatmap'!$E$11&amp;C80&amp;D80</f>
        <v>County 100</v>
      </c>
      <c r="B80" s="22" t="str">
        <f>'4. VA Heatmap'!$E$11&amp;E80&amp;F80</f>
        <v>County 100</v>
      </c>
      <c r="C80" s="21">
        <f>'2. Asset Class Failure Thresh'!B83</f>
        <v>0</v>
      </c>
      <c r="D80" s="21">
        <f>'2. Asset Class Failure Thresh'!C83</f>
        <v>0</v>
      </c>
      <c r="E80" s="21">
        <f>'2. Asset Class Failure Thresh'!D83</f>
        <v>0</v>
      </c>
      <c r="F80" s="21">
        <f>'2. Asset Class Failure Thresh'!E83</f>
        <v>0</v>
      </c>
      <c r="G80" s="23">
        <f>IFERROR(INDEX('3. Climate Peril Probability'!$B$10:$L$100,MATCH($B80,'3. Climate Peril Probability'!$B$10:$B$100,0),MATCH(G$6,'3. Climate Peril Probability'!$B$11:$L$11,0)),0)</f>
        <v>0</v>
      </c>
      <c r="H80" s="23">
        <f>IFERROR(INDEX('3. Climate Peril Probability'!$B$10:$L$100,MATCH($B80,'3. Climate Peril Probability'!$B$10:$B$100,0),MATCH(H$6,'3. Climate Peril Probability'!$B$11:$L$11,0)),0)</f>
        <v>0</v>
      </c>
      <c r="I80" s="23">
        <f>IFERROR(INDEX('3. Climate Peril Probability'!$B$10:$L$100,MATCH($B80,'3. Climate Peril Probability'!$B$10:$B$100,0),MATCH(I$6,'3. Climate Peril Probability'!$B$11:$L$11,0)),0)</f>
        <v>0</v>
      </c>
      <c r="J80" s="23">
        <f>IFERROR(INDEX('3. Climate Peril Probability'!$B$10:$L$100,MATCH($B80,'3. Climate Peril Probability'!$B$10:$B$100,0),MATCH(J$6,'3. Climate Peril Probability'!$B$11:$L$11,0)),0)</f>
        <v>0</v>
      </c>
      <c r="K80" s="23">
        <f>IFERROR(INDEX('3. Climate Peril Probability'!$B$10:$L$100,MATCH($B80,'3. Climate Peril Probability'!$B$10:$B$100,0),MATCH(K$6,'3. Climate Peril Probability'!$B$11:$L$11,0)),0)</f>
        <v>0</v>
      </c>
      <c r="L80" s="23">
        <f>IFERROR(INDEX('3. Climate Peril Probability'!$B$10:$L$100,MATCH($B80,'3. Climate Peril Probability'!$B$10:$B$100,0),MATCH(L$6,'3. Climate Peril Probability'!$B$11:$L$11,0)),0)</f>
        <v>0</v>
      </c>
      <c r="N80" s="22" t="str">
        <f>'4. VA Heatmap'!$E$11&amp;O80&amp;P80</f>
        <v>County 1</v>
      </c>
      <c r="O80" s="21" t="str">
        <f>'4. VA Heatmap'!C91</f>
        <v/>
      </c>
      <c r="P80" s="21" t="str">
        <f>'4. VA Heatmap'!D91</f>
        <v/>
      </c>
      <c r="Q80" s="25">
        <f t="shared" si="18"/>
        <v>0</v>
      </c>
      <c r="R80" s="25">
        <f t="shared" si="19"/>
        <v>0</v>
      </c>
      <c r="S80" s="25">
        <f t="shared" si="20"/>
        <v>0</v>
      </c>
      <c r="T80" s="25">
        <f t="shared" si="21"/>
        <v>0</v>
      </c>
      <c r="U80" s="25">
        <f t="shared" si="22"/>
        <v>0</v>
      </c>
      <c r="V80" s="25">
        <f t="shared" si="23"/>
        <v>0</v>
      </c>
      <c r="X80" s="22" t="str">
        <f>IF(ISBLANK('2. Asset Class Failure Thresh'!B83&amp;"-"&amp;'2. Asset Class Failure Thresh'!C83),"",'2. Asset Class Failure Thresh'!B83&amp;"-"&amp;'2. Asset Class Failure Thresh'!C83)</f>
        <v>-</v>
      </c>
      <c r="Y80" s="51"/>
      <c r="Z80" s="55" t="str">
        <f t="shared" si="16"/>
        <v/>
      </c>
      <c r="AA80" s="55" t="str">
        <f t="shared" si="17"/>
        <v/>
      </c>
      <c r="AD80" s="22" t="str">
        <f>IF(ISBLANK('1. LDC Asset Summary'!C85),"",'1. LDC Asset Summary'!C85)</f>
        <v/>
      </c>
      <c r="AE80" s="51"/>
    </row>
    <row r="81" spans="1:31" x14ac:dyDescent="0.2">
      <c r="A81" s="22" t="str">
        <f>'4. VA Heatmap'!$E$11&amp;C81&amp;D81</f>
        <v>County 100</v>
      </c>
      <c r="B81" s="22" t="str">
        <f>'4. VA Heatmap'!$E$11&amp;E81&amp;F81</f>
        <v>County 100</v>
      </c>
      <c r="C81" s="21">
        <f>'2. Asset Class Failure Thresh'!B84</f>
        <v>0</v>
      </c>
      <c r="D81" s="21">
        <f>'2. Asset Class Failure Thresh'!C84</f>
        <v>0</v>
      </c>
      <c r="E81" s="21">
        <f>'2. Asset Class Failure Thresh'!D84</f>
        <v>0</v>
      </c>
      <c r="F81" s="21">
        <f>'2. Asset Class Failure Thresh'!E84</f>
        <v>0</v>
      </c>
      <c r="G81" s="23">
        <f>IFERROR(INDEX('3. Climate Peril Probability'!$B$10:$L$100,MATCH($B81,'3. Climate Peril Probability'!$B$10:$B$100,0),MATCH(G$6,'3. Climate Peril Probability'!$B$11:$L$11,0)),0)</f>
        <v>0</v>
      </c>
      <c r="H81" s="23">
        <f>IFERROR(INDEX('3. Climate Peril Probability'!$B$10:$L$100,MATCH($B81,'3. Climate Peril Probability'!$B$10:$B$100,0),MATCH(H$6,'3. Climate Peril Probability'!$B$11:$L$11,0)),0)</f>
        <v>0</v>
      </c>
      <c r="I81" s="23">
        <f>IFERROR(INDEX('3. Climate Peril Probability'!$B$10:$L$100,MATCH($B81,'3. Climate Peril Probability'!$B$10:$B$100,0),MATCH(I$6,'3. Climate Peril Probability'!$B$11:$L$11,0)),0)</f>
        <v>0</v>
      </c>
      <c r="J81" s="23">
        <f>IFERROR(INDEX('3. Climate Peril Probability'!$B$10:$L$100,MATCH($B81,'3. Climate Peril Probability'!$B$10:$B$100,0),MATCH(J$6,'3. Climate Peril Probability'!$B$11:$L$11,0)),0)</f>
        <v>0</v>
      </c>
      <c r="K81" s="23">
        <f>IFERROR(INDEX('3. Climate Peril Probability'!$B$10:$L$100,MATCH($B81,'3. Climate Peril Probability'!$B$10:$B$100,0),MATCH(K$6,'3. Climate Peril Probability'!$B$11:$L$11,0)),0)</f>
        <v>0</v>
      </c>
      <c r="L81" s="23">
        <f>IFERROR(INDEX('3. Climate Peril Probability'!$B$10:$L$100,MATCH($B81,'3. Climate Peril Probability'!$B$10:$B$100,0),MATCH(L$6,'3. Climate Peril Probability'!$B$11:$L$11,0)),0)</f>
        <v>0</v>
      </c>
      <c r="N81" s="22" t="str">
        <f>'4. VA Heatmap'!$E$11&amp;O81&amp;P81</f>
        <v>County 1</v>
      </c>
      <c r="O81" s="21" t="str">
        <f>'4. VA Heatmap'!C92</f>
        <v/>
      </c>
      <c r="P81" s="21" t="str">
        <f>'4. VA Heatmap'!D92</f>
        <v/>
      </c>
      <c r="Q81" s="25">
        <f t="shared" si="18"/>
        <v>0</v>
      </c>
      <c r="R81" s="25">
        <f t="shared" si="19"/>
        <v>0</v>
      </c>
      <c r="S81" s="25">
        <f t="shared" si="20"/>
        <v>0</v>
      </c>
      <c r="T81" s="25">
        <f t="shared" si="21"/>
        <v>0</v>
      </c>
      <c r="U81" s="25">
        <f t="shared" si="22"/>
        <v>0</v>
      </c>
      <c r="V81" s="25">
        <f t="shared" si="23"/>
        <v>0</v>
      </c>
      <c r="X81" s="22" t="str">
        <f>IF(ISBLANK('2. Asset Class Failure Thresh'!B84&amp;"-"&amp;'2. Asset Class Failure Thresh'!C84),"",'2. Asset Class Failure Thresh'!B84&amp;"-"&amp;'2. Asset Class Failure Thresh'!C84)</f>
        <v>-</v>
      </c>
      <c r="Y81" s="51"/>
      <c r="Z81" s="55" t="str">
        <f t="shared" si="16"/>
        <v/>
      </c>
      <c r="AA81" s="55" t="str">
        <f t="shared" si="17"/>
        <v/>
      </c>
      <c r="AD81" s="22" t="str">
        <f>IF(ISBLANK('1. LDC Asset Summary'!C86),"",'1. LDC Asset Summary'!C86)</f>
        <v/>
      </c>
      <c r="AE81" s="51"/>
    </row>
    <row r="82" spans="1:31" x14ac:dyDescent="0.2">
      <c r="A82" s="22" t="str">
        <f>'4. VA Heatmap'!$E$11&amp;C82&amp;D82</f>
        <v>County 100</v>
      </c>
      <c r="B82" s="22" t="str">
        <f>'4. VA Heatmap'!$E$11&amp;E82&amp;F82</f>
        <v>County 100</v>
      </c>
      <c r="C82" s="21">
        <f>'2. Asset Class Failure Thresh'!B85</f>
        <v>0</v>
      </c>
      <c r="D82" s="21">
        <f>'2. Asset Class Failure Thresh'!C85</f>
        <v>0</v>
      </c>
      <c r="E82" s="21">
        <f>'2. Asset Class Failure Thresh'!D85</f>
        <v>0</v>
      </c>
      <c r="F82" s="21">
        <f>'2. Asset Class Failure Thresh'!E85</f>
        <v>0</v>
      </c>
      <c r="G82" s="23">
        <f>IFERROR(INDEX('3. Climate Peril Probability'!$B$10:$L$100,MATCH($B82,'3. Climate Peril Probability'!$B$10:$B$100,0),MATCH(G$6,'3. Climate Peril Probability'!$B$11:$L$11,0)),0)</f>
        <v>0</v>
      </c>
      <c r="H82" s="23">
        <f>IFERROR(INDEX('3. Climate Peril Probability'!$B$10:$L$100,MATCH($B82,'3. Climate Peril Probability'!$B$10:$B$100,0),MATCH(H$6,'3. Climate Peril Probability'!$B$11:$L$11,0)),0)</f>
        <v>0</v>
      </c>
      <c r="I82" s="23">
        <f>IFERROR(INDEX('3. Climate Peril Probability'!$B$10:$L$100,MATCH($B82,'3. Climate Peril Probability'!$B$10:$B$100,0),MATCH(I$6,'3. Climate Peril Probability'!$B$11:$L$11,0)),0)</f>
        <v>0</v>
      </c>
      <c r="J82" s="23">
        <f>IFERROR(INDEX('3. Climate Peril Probability'!$B$10:$L$100,MATCH($B82,'3. Climate Peril Probability'!$B$10:$B$100,0),MATCH(J$6,'3. Climate Peril Probability'!$B$11:$L$11,0)),0)</f>
        <v>0</v>
      </c>
      <c r="K82" s="23">
        <f>IFERROR(INDEX('3. Climate Peril Probability'!$B$10:$L$100,MATCH($B82,'3. Climate Peril Probability'!$B$10:$B$100,0),MATCH(K$6,'3. Climate Peril Probability'!$B$11:$L$11,0)),0)</f>
        <v>0</v>
      </c>
      <c r="L82" s="23">
        <f>IFERROR(INDEX('3. Climate Peril Probability'!$B$10:$L$100,MATCH($B82,'3. Climate Peril Probability'!$B$10:$B$100,0),MATCH(L$6,'3. Climate Peril Probability'!$B$11:$L$11,0)),0)</f>
        <v>0</v>
      </c>
      <c r="N82" s="22" t="str">
        <f>'4. VA Heatmap'!$E$11&amp;O82&amp;P82</f>
        <v>County 1</v>
      </c>
      <c r="O82" s="21" t="str">
        <f>'4. VA Heatmap'!C93</f>
        <v/>
      </c>
      <c r="P82" s="21" t="str">
        <f>'4. VA Heatmap'!D93</f>
        <v/>
      </c>
      <c r="Q82" s="25">
        <f t="shared" si="18"/>
        <v>0</v>
      </c>
      <c r="R82" s="25">
        <f t="shared" si="19"/>
        <v>0</v>
      </c>
      <c r="S82" s="25">
        <f t="shared" si="20"/>
        <v>0</v>
      </c>
      <c r="T82" s="25">
        <f t="shared" si="21"/>
        <v>0</v>
      </c>
      <c r="U82" s="25">
        <f t="shared" si="22"/>
        <v>0</v>
      </c>
      <c r="V82" s="25">
        <f t="shared" si="23"/>
        <v>0</v>
      </c>
      <c r="X82" s="22" t="str">
        <f>IF(ISBLANK('2. Asset Class Failure Thresh'!B85&amp;"-"&amp;'2. Asset Class Failure Thresh'!C85),"",'2. Asset Class Failure Thresh'!B85&amp;"-"&amp;'2. Asset Class Failure Thresh'!C85)</f>
        <v>-</v>
      </c>
      <c r="Y82" s="51"/>
      <c r="Z82" s="55" t="str">
        <f t="shared" si="16"/>
        <v/>
      </c>
      <c r="AA82" s="55" t="str">
        <f t="shared" si="17"/>
        <v/>
      </c>
      <c r="AD82" s="22" t="str">
        <f>IF(ISBLANK('1. LDC Asset Summary'!C87),"",'1. LDC Asset Summary'!C87)</f>
        <v/>
      </c>
      <c r="AE82" s="51"/>
    </row>
    <row r="83" spans="1:31" x14ac:dyDescent="0.2">
      <c r="A83" s="22" t="str">
        <f>'4. VA Heatmap'!$E$11&amp;C83&amp;D83</f>
        <v>County 100</v>
      </c>
      <c r="B83" s="22" t="str">
        <f>'4. VA Heatmap'!$E$11&amp;E83&amp;F83</f>
        <v>County 100</v>
      </c>
      <c r="C83" s="21">
        <f>'2. Asset Class Failure Thresh'!B86</f>
        <v>0</v>
      </c>
      <c r="D83" s="21">
        <f>'2. Asset Class Failure Thresh'!C86</f>
        <v>0</v>
      </c>
      <c r="E83" s="21">
        <f>'2. Asset Class Failure Thresh'!D86</f>
        <v>0</v>
      </c>
      <c r="F83" s="21">
        <f>'2. Asset Class Failure Thresh'!E86</f>
        <v>0</v>
      </c>
      <c r="G83" s="23">
        <f>IFERROR(INDEX('3. Climate Peril Probability'!$B$10:$L$100,MATCH($B83,'3. Climate Peril Probability'!$B$10:$B$100,0),MATCH(G$6,'3. Climate Peril Probability'!$B$11:$L$11,0)),0)</f>
        <v>0</v>
      </c>
      <c r="H83" s="23">
        <f>IFERROR(INDEX('3. Climate Peril Probability'!$B$10:$L$100,MATCH($B83,'3. Climate Peril Probability'!$B$10:$B$100,0),MATCH(H$6,'3. Climate Peril Probability'!$B$11:$L$11,0)),0)</f>
        <v>0</v>
      </c>
      <c r="I83" s="23">
        <f>IFERROR(INDEX('3. Climate Peril Probability'!$B$10:$L$100,MATCH($B83,'3. Climate Peril Probability'!$B$10:$B$100,0),MATCH(I$6,'3. Climate Peril Probability'!$B$11:$L$11,0)),0)</f>
        <v>0</v>
      </c>
      <c r="J83" s="23">
        <f>IFERROR(INDEX('3. Climate Peril Probability'!$B$10:$L$100,MATCH($B83,'3. Climate Peril Probability'!$B$10:$B$100,0),MATCH(J$6,'3. Climate Peril Probability'!$B$11:$L$11,0)),0)</f>
        <v>0</v>
      </c>
      <c r="K83" s="23">
        <f>IFERROR(INDEX('3. Climate Peril Probability'!$B$10:$L$100,MATCH($B83,'3. Climate Peril Probability'!$B$10:$B$100,0),MATCH(K$6,'3. Climate Peril Probability'!$B$11:$L$11,0)),0)</f>
        <v>0</v>
      </c>
      <c r="L83" s="23">
        <f>IFERROR(INDEX('3. Climate Peril Probability'!$B$10:$L$100,MATCH($B83,'3. Climate Peril Probability'!$B$10:$B$100,0),MATCH(L$6,'3. Climate Peril Probability'!$B$11:$L$11,0)),0)</f>
        <v>0</v>
      </c>
      <c r="N83" s="22" t="str">
        <f>'4. VA Heatmap'!$E$11&amp;O83&amp;P83</f>
        <v>County 1</v>
      </c>
      <c r="O83" s="21" t="str">
        <f>'4. VA Heatmap'!C94</f>
        <v/>
      </c>
      <c r="P83" s="21" t="str">
        <f>'4. VA Heatmap'!D94</f>
        <v/>
      </c>
      <c r="Q83" s="25">
        <f t="shared" si="18"/>
        <v>0</v>
      </c>
      <c r="R83" s="25">
        <f t="shared" si="19"/>
        <v>0</v>
      </c>
      <c r="S83" s="25">
        <f t="shared" si="20"/>
        <v>0</v>
      </c>
      <c r="T83" s="25">
        <f t="shared" si="21"/>
        <v>0</v>
      </c>
      <c r="U83" s="25">
        <f t="shared" si="22"/>
        <v>0</v>
      </c>
      <c r="V83" s="25">
        <f t="shared" si="23"/>
        <v>0</v>
      </c>
      <c r="X83" s="22" t="str">
        <f>IF(ISBLANK('2. Asset Class Failure Thresh'!B86&amp;"-"&amp;'2. Asset Class Failure Thresh'!C86),"",'2. Asset Class Failure Thresh'!B86&amp;"-"&amp;'2. Asset Class Failure Thresh'!C86)</f>
        <v>-</v>
      </c>
      <c r="Y83" s="51"/>
      <c r="Z83" s="55" t="str">
        <f t="shared" si="16"/>
        <v/>
      </c>
      <c r="AA83" s="55" t="str">
        <f t="shared" si="17"/>
        <v/>
      </c>
      <c r="AD83" s="22" t="str">
        <f>IF(ISBLANK('1. LDC Asset Summary'!C88),"",'1. LDC Asset Summary'!C88)</f>
        <v/>
      </c>
      <c r="AE83" s="51"/>
    </row>
    <row r="84" spans="1:31" x14ac:dyDescent="0.2">
      <c r="A84" s="22" t="str">
        <f>'4. VA Heatmap'!$E$11&amp;C84&amp;D84</f>
        <v>County 100</v>
      </c>
      <c r="B84" s="22" t="str">
        <f>'4. VA Heatmap'!$E$11&amp;E84&amp;F84</f>
        <v>County 100</v>
      </c>
      <c r="C84" s="21">
        <f>'2. Asset Class Failure Thresh'!B87</f>
        <v>0</v>
      </c>
      <c r="D84" s="21">
        <f>'2. Asset Class Failure Thresh'!C87</f>
        <v>0</v>
      </c>
      <c r="E84" s="21">
        <f>'2. Asset Class Failure Thresh'!D87</f>
        <v>0</v>
      </c>
      <c r="F84" s="21">
        <f>'2. Asset Class Failure Thresh'!E87</f>
        <v>0</v>
      </c>
      <c r="G84" s="23">
        <f>IFERROR(INDEX('3. Climate Peril Probability'!$B$10:$L$100,MATCH($B84,'3. Climate Peril Probability'!$B$10:$B$100,0),MATCH(G$6,'3. Climate Peril Probability'!$B$11:$L$11,0)),0)</f>
        <v>0</v>
      </c>
      <c r="H84" s="23">
        <f>IFERROR(INDEX('3. Climate Peril Probability'!$B$10:$L$100,MATCH($B84,'3. Climate Peril Probability'!$B$10:$B$100,0),MATCH(H$6,'3. Climate Peril Probability'!$B$11:$L$11,0)),0)</f>
        <v>0</v>
      </c>
      <c r="I84" s="23">
        <f>IFERROR(INDEX('3. Climate Peril Probability'!$B$10:$L$100,MATCH($B84,'3. Climate Peril Probability'!$B$10:$B$100,0),MATCH(I$6,'3. Climate Peril Probability'!$B$11:$L$11,0)),0)</f>
        <v>0</v>
      </c>
      <c r="J84" s="23">
        <f>IFERROR(INDEX('3. Climate Peril Probability'!$B$10:$L$100,MATCH($B84,'3. Climate Peril Probability'!$B$10:$B$100,0),MATCH(J$6,'3. Climate Peril Probability'!$B$11:$L$11,0)),0)</f>
        <v>0</v>
      </c>
      <c r="K84" s="23">
        <f>IFERROR(INDEX('3. Climate Peril Probability'!$B$10:$L$100,MATCH($B84,'3. Climate Peril Probability'!$B$10:$B$100,0),MATCH(K$6,'3. Climate Peril Probability'!$B$11:$L$11,0)),0)</f>
        <v>0</v>
      </c>
      <c r="L84" s="23">
        <f>IFERROR(INDEX('3. Climate Peril Probability'!$B$10:$L$100,MATCH($B84,'3. Climate Peril Probability'!$B$10:$B$100,0),MATCH(L$6,'3. Climate Peril Probability'!$B$11:$L$11,0)),0)</f>
        <v>0</v>
      </c>
      <c r="N84" s="22" t="str">
        <f>'4. VA Heatmap'!$E$11&amp;O84&amp;P84</f>
        <v>County 1</v>
      </c>
      <c r="O84" s="21" t="str">
        <f>'4. VA Heatmap'!C95</f>
        <v/>
      </c>
      <c r="P84" s="21" t="str">
        <f>'4. VA Heatmap'!D95</f>
        <v/>
      </c>
      <c r="Q84" s="25">
        <f t="shared" si="18"/>
        <v>0</v>
      </c>
      <c r="R84" s="25">
        <f t="shared" si="19"/>
        <v>0</v>
      </c>
      <c r="S84" s="25">
        <f t="shared" si="20"/>
        <v>0</v>
      </c>
      <c r="T84" s="25">
        <f t="shared" si="21"/>
        <v>0</v>
      </c>
      <c r="U84" s="25">
        <f t="shared" si="22"/>
        <v>0</v>
      </c>
      <c r="V84" s="25">
        <f t="shared" si="23"/>
        <v>0</v>
      </c>
      <c r="X84" s="22" t="str">
        <f>IF(ISBLANK('2. Asset Class Failure Thresh'!B87&amp;"-"&amp;'2. Asset Class Failure Thresh'!C87),"",'2. Asset Class Failure Thresh'!B87&amp;"-"&amp;'2. Asset Class Failure Thresh'!C87)</f>
        <v>-</v>
      </c>
      <c r="Y84" s="51"/>
      <c r="Z84" s="55" t="str">
        <f t="shared" si="16"/>
        <v/>
      </c>
      <c r="AA84" s="55" t="str">
        <f t="shared" si="17"/>
        <v/>
      </c>
      <c r="AD84" s="22" t="str">
        <f>IF(ISBLANK('1. LDC Asset Summary'!C89),"",'1. LDC Asset Summary'!C89)</f>
        <v/>
      </c>
      <c r="AE84" s="51"/>
    </row>
    <row r="85" spans="1:31" x14ac:dyDescent="0.2">
      <c r="A85" s="22" t="str">
        <f>'4. VA Heatmap'!$E$11&amp;C85&amp;D85</f>
        <v>County 100</v>
      </c>
      <c r="B85" s="22" t="str">
        <f>'4. VA Heatmap'!$E$11&amp;E85&amp;F85</f>
        <v>County 100</v>
      </c>
      <c r="C85" s="21">
        <f>'2. Asset Class Failure Thresh'!B88</f>
        <v>0</v>
      </c>
      <c r="D85" s="21">
        <f>'2. Asset Class Failure Thresh'!C88</f>
        <v>0</v>
      </c>
      <c r="E85" s="21">
        <f>'2. Asset Class Failure Thresh'!D88</f>
        <v>0</v>
      </c>
      <c r="F85" s="21">
        <f>'2. Asset Class Failure Thresh'!E88</f>
        <v>0</v>
      </c>
      <c r="G85" s="23">
        <f>IFERROR(INDEX('3. Climate Peril Probability'!$B$10:$L$100,MATCH($B85,'3. Climate Peril Probability'!$B$10:$B$100,0),MATCH(G$6,'3. Climate Peril Probability'!$B$11:$L$11,0)),0)</f>
        <v>0</v>
      </c>
      <c r="H85" s="23">
        <f>IFERROR(INDEX('3. Climate Peril Probability'!$B$10:$L$100,MATCH($B85,'3. Climate Peril Probability'!$B$10:$B$100,0),MATCH(H$6,'3. Climate Peril Probability'!$B$11:$L$11,0)),0)</f>
        <v>0</v>
      </c>
      <c r="I85" s="23">
        <f>IFERROR(INDEX('3. Climate Peril Probability'!$B$10:$L$100,MATCH($B85,'3. Climate Peril Probability'!$B$10:$B$100,0),MATCH(I$6,'3. Climate Peril Probability'!$B$11:$L$11,0)),0)</f>
        <v>0</v>
      </c>
      <c r="J85" s="23">
        <f>IFERROR(INDEX('3. Climate Peril Probability'!$B$10:$L$100,MATCH($B85,'3. Climate Peril Probability'!$B$10:$B$100,0),MATCH(J$6,'3. Climate Peril Probability'!$B$11:$L$11,0)),0)</f>
        <v>0</v>
      </c>
      <c r="K85" s="23">
        <f>IFERROR(INDEX('3. Climate Peril Probability'!$B$10:$L$100,MATCH($B85,'3. Climate Peril Probability'!$B$10:$B$100,0),MATCH(K$6,'3. Climate Peril Probability'!$B$11:$L$11,0)),0)</f>
        <v>0</v>
      </c>
      <c r="L85" s="23">
        <f>IFERROR(INDEX('3. Climate Peril Probability'!$B$10:$L$100,MATCH($B85,'3. Climate Peril Probability'!$B$10:$B$100,0),MATCH(L$6,'3. Climate Peril Probability'!$B$11:$L$11,0)),0)</f>
        <v>0</v>
      </c>
      <c r="N85" s="22" t="str">
        <f>'4. VA Heatmap'!$E$11&amp;O85&amp;P85</f>
        <v>County 1</v>
      </c>
      <c r="O85" s="21" t="str">
        <f>'4. VA Heatmap'!C96</f>
        <v/>
      </c>
      <c r="P85" s="21" t="str">
        <f>'4. VA Heatmap'!D96</f>
        <v/>
      </c>
      <c r="Q85" s="25">
        <f t="shared" si="18"/>
        <v>0</v>
      </c>
      <c r="R85" s="25">
        <f t="shared" si="19"/>
        <v>0</v>
      </c>
      <c r="S85" s="25">
        <f t="shared" si="20"/>
        <v>0</v>
      </c>
      <c r="T85" s="25">
        <f t="shared" si="21"/>
        <v>0</v>
      </c>
      <c r="U85" s="25">
        <f t="shared" si="22"/>
        <v>0</v>
      </c>
      <c r="V85" s="25">
        <f t="shared" si="23"/>
        <v>0</v>
      </c>
      <c r="X85" s="22" t="str">
        <f>IF(ISBLANK('2. Asset Class Failure Thresh'!B88&amp;"-"&amp;'2. Asset Class Failure Thresh'!C88),"",'2. Asset Class Failure Thresh'!B88&amp;"-"&amp;'2. Asset Class Failure Thresh'!C88)</f>
        <v>-</v>
      </c>
      <c r="Y85" s="51"/>
      <c r="Z85" s="55" t="str">
        <f t="shared" si="16"/>
        <v/>
      </c>
      <c r="AA85" s="55" t="str">
        <f t="shared" si="17"/>
        <v/>
      </c>
      <c r="AD85" s="22" t="str">
        <f>IF(ISBLANK('1. LDC Asset Summary'!C90),"",'1. LDC Asset Summary'!C90)</f>
        <v/>
      </c>
      <c r="AE85" s="51"/>
    </row>
    <row r="86" spans="1:31" x14ac:dyDescent="0.2">
      <c r="A86" s="22" t="str">
        <f>'4. VA Heatmap'!$E$11&amp;C86&amp;D86</f>
        <v>County 100</v>
      </c>
      <c r="B86" s="22" t="str">
        <f>'4. VA Heatmap'!$E$11&amp;E86&amp;F86</f>
        <v>County 100</v>
      </c>
      <c r="C86" s="21">
        <f>'2. Asset Class Failure Thresh'!B89</f>
        <v>0</v>
      </c>
      <c r="D86" s="21">
        <f>'2. Asset Class Failure Thresh'!C89</f>
        <v>0</v>
      </c>
      <c r="E86" s="21">
        <f>'2. Asset Class Failure Thresh'!D89</f>
        <v>0</v>
      </c>
      <c r="F86" s="21">
        <f>'2. Asset Class Failure Thresh'!E89</f>
        <v>0</v>
      </c>
      <c r="G86" s="23">
        <f>IFERROR(INDEX('3. Climate Peril Probability'!$B$10:$L$100,MATCH($B86,'3. Climate Peril Probability'!$B$10:$B$100,0),MATCH(G$6,'3. Climate Peril Probability'!$B$11:$L$11,0)),0)</f>
        <v>0</v>
      </c>
      <c r="H86" s="23">
        <f>IFERROR(INDEX('3. Climate Peril Probability'!$B$10:$L$100,MATCH($B86,'3. Climate Peril Probability'!$B$10:$B$100,0),MATCH(H$6,'3. Climate Peril Probability'!$B$11:$L$11,0)),0)</f>
        <v>0</v>
      </c>
      <c r="I86" s="23">
        <f>IFERROR(INDEX('3. Climate Peril Probability'!$B$10:$L$100,MATCH($B86,'3. Climate Peril Probability'!$B$10:$B$100,0),MATCH(I$6,'3. Climate Peril Probability'!$B$11:$L$11,0)),0)</f>
        <v>0</v>
      </c>
      <c r="J86" s="23">
        <f>IFERROR(INDEX('3. Climate Peril Probability'!$B$10:$L$100,MATCH($B86,'3. Climate Peril Probability'!$B$10:$B$100,0),MATCH(J$6,'3. Climate Peril Probability'!$B$11:$L$11,0)),0)</f>
        <v>0</v>
      </c>
      <c r="K86" s="23">
        <f>IFERROR(INDEX('3. Climate Peril Probability'!$B$10:$L$100,MATCH($B86,'3. Climate Peril Probability'!$B$10:$B$100,0),MATCH(K$6,'3. Climate Peril Probability'!$B$11:$L$11,0)),0)</f>
        <v>0</v>
      </c>
      <c r="L86" s="23">
        <f>IFERROR(INDEX('3. Climate Peril Probability'!$B$10:$L$100,MATCH($B86,'3. Climate Peril Probability'!$B$10:$B$100,0),MATCH(L$6,'3. Climate Peril Probability'!$B$11:$L$11,0)),0)</f>
        <v>0</v>
      </c>
      <c r="N86" s="22" t="str">
        <f>'4. VA Heatmap'!$E$11&amp;O86&amp;P86</f>
        <v>County 1</v>
      </c>
      <c r="O86" s="21" t="str">
        <f>'4. VA Heatmap'!C97</f>
        <v/>
      </c>
      <c r="P86" s="21" t="str">
        <f>'4. VA Heatmap'!D97</f>
        <v/>
      </c>
      <c r="Q86" s="25">
        <f t="shared" si="18"/>
        <v>0</v>
      </c>
      <c r="R86" s="25">
        <f t="shared" si="19"/>
        <v>0</v>
      </c>
      <c r="S86" s="25">
        <f t="shared" si="20"/>
        <v>0</v>
      </c>
      <c r="T86" s="25">
        <f t="shared" si="21"/>
        <v>0</v>
      </c>
      <c r="U86" s="25">
        <f t="shared" si="22"/>
        <v>0</v>
      </c>
      <c r="V86" s="25">
        <f t="shared" si="23"/>
        <v>0</v>
      </c>
      <c r="X86" s="22" t="str">
        <f>IF(ISBLANK('2. Asset Class Failure Thresh'!B89&amp;"-"&amp;'2. Asset Class Failure Thresh'!C89),"",'2. Asset Class Failure Thresh'!B89&amp;"-"&amp;'2. Asset Class Failure Thresh'!C89)</f>
        <v>-</v>
      </c>
      <c r="Y86" s="51"/>
      <c r="Z86" s="55" t="str">
        <f t="shared" si="16"/>
        <v/>
      </c>
      <c r="AA86" s="55" t="str">
        <f t="shared" si="17"/>
        <v/>
      </c>
      <c r="AD86" s="22" t="str">
        <f>IF(ISBLANK('1. LDC Asset Summary'!C91),"",'1. LDC Asset Summary'!C91)</f>
        <v/>
      </c>
      <c r="AE86" s="51"/>
    </row>
    <row r="87" spans="1:31" x14ac:dyDescent="0.2">
      <c r="A87" s="22" t="str">
        <f>'4. VA Heatmap'!$E$11&amp;C87&amp;D87</f>
        <v>County 100</v>
      </c>
      <c r="B87" s="22" t="str">
        <f>'4. VA Heatmap'!$E$11&amp;E87&amp;F87</f>
        <v>County 100</v>
      </c>
      <c r="C87" s="21">
        <f>'2. Asset Class Failure Thresh'!B90</f>
        <v>0</v>
      </c>
      <c r="D87" s="21">
        <f>'2. Asset Class Failure Thresh'!C90</f>
        <v>0</v>
      </c>
      <c r="E87" s="21">
        <f>'2. Asset Class Failure Thresh'!D90</f>
        <v>0</v>
      </c>
      <c r="F87" s="21">
        <f>'2. Asset Class Failure Thresh'!E90</f>
        <v>0</v>
      </c>
      <c r="G87" s="23">
        <f>IFERROR(INDEX('3. Climate Peril Probability'!$B$10:$L$100,MATCH($B87,'3. Climate Peril Probability'!$B$10:$B$100,0),MATCH(G$6,'3. Climate Peril Probability'!$B$11:$L$11,0)),0)</f>
        <v>0</v>
      </c>
      <c r="H87" s="23">
        <f>IFERROR(INDEX('3. Climate Peril Probability'!$B$10:$L$100,MATCH($B87,'3. Climate Peril Probability'!$B$10:$B$100,0),MATCH(H$6,'3. Climate Peril Probability'!$B$11:$L$11,0)),0)</f>
        <v>0</v>
      </c>
      <c r="I87" s="23">
        <f>IFERROR(INDEX('3. Climate Peril Probability'!$B$10:$L$100,MATCH($B87,'3. Climate Peril Probability'!$B$10:$B$100,0),MATCH(I$6,'3. Climate Peril Probability'!$B$11:$L$11,0)),0)</f>
        <v>0</v>
      </c>
      <c r="J87" s="23">
        <f>IFERROR(INDEX('3. Climate Peril Probability'!$B$10:$L$100,MATCH($B87,'3. Climate Peril Probability'!$B$10:$B$100,0),MATCH(J$6,'3. Climate Peril Probability'!$B$11:$L$11,0)),0)</f>
        <v>0</v>
      </c>
      <c r="K87" s="23">
        <f>IFERROR(INDEX('3. Climate Peril Probability'!$B$10:$L$100,MATCH($B87,'3. Climate Peril Probability'!$B$10:$B$100,0),MATCH(K$6,'3. Climate Peril Probability'!$B$11:$L$11,0)),0)</f>
        <v>0</v>
      </c>
      <c r="L87" s="23">
        <f>IFERROR(INDEX('3. Climate Peril Probability'!$B$10:$L$100,MATCH($B87,'3. Climate Peril Probability'!$B$10:$B$100,0),MATCH(L$6,'3. Climate Peril Probability'!$B$11:$L$11,0)),0)</f>
        <v>0</v>
      </c>
      <c r="N87" s="22" t="str">
        <f>'4. VA Heatmap'!$E$11&amp;O87&amp;P87</f>
        <v>County 1</v>
      </c>
      <c r="O87" s="21" t="str">
        <f>'4. VA Heatmap'!C98</f>
        <v/>
      </c>
      <c r="P87" s="21" t="str">
        <f>'4. VA Heatmap'!D98</f>
        <v/>
      </c>
      <c r="Q87" s="25">
        <f t="shared" si="18"/>
        <v>0</v>
      </c>
      <c r="R87" s="25">
        <f t="shared" si="19"/>
        <v>0</v>
      </c>
      <c r="S87" s="25">
        <f t="shared" si="20"/>
        <v>0</v>
      </c>
      <c r="T87" s="25">
        <f t="shared" si="21"/>
        <v>0</v>
      </c>
      <c r="U87" s="25">
        <f t="shared" si="22"/>
        <v>0</v>
      </c>
      <c r="V87" s="25">
        <f t="shared" si="23"/>
        <v>0</v>
      </c>
      <c r="X87" s="22" t="str">
        <f>IF(ISBLANK('2. Asset Class Failure Thresh'!B90&amp;"-"&amp;'2. Asset Class Failure Thresh'!C90),"",'2. Asset Class Failure Thresh'!B90&amp;"-"&amp;'2. Asset Class Failure Thresh'!C90)</f>
        <v>-</v>
      </c>
      <c r="Y87" s="51"/>
      <c r="Z87" s="55" t="str">
        <f t="shared" si="16"/>
        <v/>
      </c>
      <c r="AA87" s="55" t="str">
        <f t="shared" si="17"/>
        <v/>
      </c>
      <c r="AD87" s="22" t="str">
        <f>IF(ISBLANK('1. LDC Asset Summary'!C92),"",'1. LDC Asset Summary'!C92)</f>
        <v/>
      </c>
      <c r="AE87" s="51"/>
    </row>
    <row r="88" spans="1:31" x14ac:dyDescent="0.2">
      <c r="A88" s="22" t="str">
        <f>'4. VA Heatmap'!$E$11&amp;C88&amp;D88</f>
        <v>County 100</v>
      </c>
      <c r="B88" s="22" t="str">
        <f>'4. VA Heatmap'!$E$11&amp;E88&amp;F88</f>
        <v>County 100</v>
      </c>
      <c r="C88" s="21">
        <f>'2. Asset Class Failure Thresh'!B91</f>
        <v>0</v>
      </c>
      <c r="D88" s="21">
        <f>'2. Asset Class Failure Thresh'!C91</f>
        <v>0</v>
      </c>
      <c r="E88" s="21">
        <f>'2. Asset Class Failure Thresh'!D91</f>
        <v>0</v>
      </c>
      <c r="F88" s="21">
        <f>'2. Asset Class Failure Thresh'!E91</f>
        <v>0</v>
      </c>
      <c r="G88" s="23">
        <f>IFERROR(INDEX('3. Climate Peril Probability'!$B$10:$L$100,MATCH($B88,'3. Climate Peril Probability'!$B$10:$B$100,0),MATCH(G$6,'3. Climate Peril Probability'!$B$11:$L$11,0)),0)</f>
        <v>0</v>
      </c>
      <c r="H88" s="23">
        <f>IFERROR(INDEX('3. Climate Peril Probability'!$B$10:$L$100,MATCH($B88,'3. Climate Peril Probability'!$B$10:$B$100,0),MATCH(H$6,'3. Climate Peril Probability'!$B$11:$L$11,0)),0)</f>
        <v>0</v>
      </c>
      <c r="I88" s="23">
        <f>IFERROR(INDEX('3. Climate Peril Probability'!$B$10:$L$100,MATCH($B88,'3. Climate Peril Probability'!$B$10:$B$100,0),MATCH(I$6,'3. Climate Peril Probability'!$B$11:$L$11,0)),0)</f>
        <v>0</v>
      </c>
      <c r="J88" s="23">
        <f>IFERROR(INDEX('3. Climate Peril Probability'!$B$10:$L$100,MATCH($B88,'3. Climate Peril Probability'!$B$10:$B$100,0),MATCH(J$6,'3. Climate Peril Probability'!$B$11:$L$11,0)),0)</f>
        <v>0</v>
      </c>
      <c r="K88" s="23">
        <f>IFERROR(INDEX('3. Climate Peril Probability'!$B$10:$L$100,MATCH($B88,'3. Climate Peril Probability'!$B$10:$B$100,0),MATCH(K$6,'3. Climate Peril Probability'!$B$11:$L$11,0)),0)</f>
        <v>0</v>
      </c>
      <c r="L88" s="23">
        <f>IFERROR(INDEX('3. Climate Peril Probability'!$B$10:$L$100,MATCH($B88,'3. Climate Peril Probability'!$B$10:$B$100,0),MATCH(L$6,'3. Climate Peril Probability'!$B$11:$L$11,0)),0)</f>
        <v>0</v>
      </c>
      <c r="N88" s="22" t="str">
        <f>'4. VA Heatmap'!$E$11&amp;O88&amp;P88</f>
        <v>County 1</v>
      </c>
      <c r="O88" s="21" t="str">
        <f>'4. VA Heatmap'!C99</f>
        <v/>
      </c>
      <c r="P88" s="21" t="str">
        <f>'4. VA Heatmap'!D99</f>
        <v/>
      </c>
      <c r="Q88" s="25">
        <f t="shared" si="18"/>
        <v>0</v>
      </c>
      <c r="R88" s="25">
        <f t="shared" si="19"/>
        <v>0</v>
      </c>
      <c r="S88" s="25">
        <f t="shared" si="20"/>
        <v>0</v>
      </c>
      <c r="T88" s="25">
        <f t="shared" si="21"/>
        <v>0</v>
      </c>
      <c r="U88" s="25">
        <f t="shared" si="22"/>
        <v>0</v>
      </c>
      <c r="V88" s="25">
        <f t="shared" si="23"/>
        <v>0</v>
      </c>
      <c r="X88" s="22" t="str">
        <f>IF(ISBLANK('2. Asset Class Failure Thresh'!B91&amp;"-"&amp;'2. Asset Class Failure Thresh'!C91),"",'2. Asset Class Failure Thresh'!B91&amp;"-"&amp;'2. Asset Class Failure Thresh'!C91)</f>
        <v>-</v>
      </c>
      <c r="Y88" s="51"/>
      <c r="Z88" s="55" t="str">
        <f t="shared" ref="Z88:Z99" si="24">IFERROR(LEFT(Y88, SEARCH("-",Y88)-1),"")</f>
        <v/>
      </c>
      <c r="AA88" s="55" t="str">
        <f t="shared" ref="AA88:AA99" si="25">IFERROR(RIGHT(Y88, LEN(Y88)-SEARCH("-",Y88)),"")</f>
        <v/>
      </c>
      <c r="AD88" s="22" t="str">
        <f>IF(ISBLANK('1. LDC Asset Summary'!C93),"",'1. LDC Asset Summary'!C93)</f>
        <v/>
      </c>
      <c r="AE88" s="51"/>
    </row>
    <row r="89" spans="1:31" x14ac:dyDescent="0.2">
      <c r="A89" s="22" t="str">
        <f>'4. VA Heatmap'!$E$11&amp;C89&amp;D89</f>
        <v>County 100</v>
      </c>
      <c r="B89" s="22" t="str">
        <f>'4. VA Heatmap'!$E$11&amp;E89&amp;F89</f>
        <v>County 100</v>
      </c>
      <c r="C89" s="21">
        <f>'2. Asset Class Failure Thresh'!B92</f>
        <v>0</v>
      </c>
      <c r="D89" s="21">
        <f>'2. Asset Class Failure Thresh'!C92</f>
        <v>0</v>
      </c>
      <c r="E89" s="21">
        <f>'2. Asset Class Failure Thresh'!D92</f>
        <v>0</v>
      </c>
      <c r="F89" s="21">
        <f>'2. Asset Class Failure Thresh'!E92</f>
        <v>0</v>
      </c>
      <c r="G89" s="23">
        <f>IFERROR(INDEX('3. Climate Peril Probability'!$B$10:$L$100,MATCH($B89,'3. Climate Peril Probability'!$B$10:$B$100,0),MATCH(G$6,'3. Climate Peril Probability'!$B$11:$L$11,0)),0)</f>
        <v>0</v>
      </c>
      <c r="H89" s="23">
        <f>IFERROR(INDEX('3. Climate Peril Probability'!$B$10:$L$100,MATCH($B89,'3. Climate Peril Probability'!$B$10:$B$100,0),MATCH(H$6,'3. Climate Peril Probability'!$B$11:$L$11,0)),0)</f>
        <v>0</v>
      </c>
      <c r="I89" s="23">
        <f>IFERROR(INDEX('3. Climate Peril Probability'!$B$10:$L$100,MATCH($B89,'3. Climate Peril Probability'!$B$10:$B$100,0),MATCH(I$6,'3. Climate Peril Probability'!$B$11:$L$11,0)),0)</f>
        <v>0</v>
      </c>
      <c r="J89" s="23">
        <f>IFERROR(INDEX('3. Climate Peril Probability'!$B$10:$L$100,MATCH($B89,'3. Climate Peril Probability'!$B$10:$B$100,0),MATCH(J$6,'3. Climate Peril Probability'!$B$11:$L$11,0)),0)</f>
        <v>0</v>
      </c>
      <c r="K89" s="23">
        <f>IFERROR(INDEX('3. Climate Peril Probability'!$B$10:$L$100,MATCH($B89,'3. Climate Peril Probability'!$B$10:$B$100,0),MATCH(K$6,'3. Climate Peril Probability'!$B$11:$L$11,0)),0)</f>
        <v>0</v>
      </c>
      <c r="L89" s="23">
        <f>IFERROR(INDEX('3. Climate Peril Probability'!$B$10:$L$100,MATCH($B89,'3. Climate Peril Probability'!$B$10:$B$100,0),MATCH(L$6,'3. Climate Peril Probability'!$B$11:$L$11,0)),0)</f>
        <v>0</v>
      </c>
      <c r="N89" s="22" t="str">
        <f>'4. VA Heatmap'!$E$11&amp;O89&amp;P89</f>
        <v>County 1</v>
      </c>
      <c r="O89" s="21" t="str">
        <f>'4. VA Heatmap'!C100</f>
        <v/>
      </c>
      <c r="P89" s="21" t="str">
        <f>'4. VA Heatmap'!D100</f>
        <v/>
      </c>
      <c r="Q89" s="25">
        <f t="shared" si="18"/>
        <v>0</v>
      </c>
      <c r="R89" s="25">
        <f t="shared" si="19"/>
        <v>0</v>
      </c>
      <c r="S89" s="25">
        <f t="shared" si="20"/>
        <v>0</v>
      </c>
      <c r="T89" s="25">
        <f t="shared" si="21"/>
        <v>0</v>
      </c>
      <c r="U89" s="25">
        <f t="shared" si="22"/>
        <v>0</v>
      </c>
      <c r="V89" s="25">
        <f t="shared" si="23"/>
        <v>0</v>
      </c>
      <c r="X89" s="22" t="str">
        <f>IF(ISBLANK('2. Asset Class Failure Thresh'!B92&amp;"-"&amp;'2. Asset Class Failure Thresh'!C92),"",'2. Asset Class Failure Thresh'!B92&amp;"-"&amp;'2. Asset Class Failure Thresh'!C92)</f>
        <v>-</v>
      </c>
      <c r="Y89" s="51"/>
      <c r="Z89" s="55" t="str">
        <f t="shared" si="24"/>
        <v/>
      </c>
      <c r="AA89" s="55" t="str">
        <f t="shared" si="25"/>
        <v/>
      </c>
      <c r="AD89" s="22" t="str">
        <f>IF(ISBLANK('1. LDC Asset Summary'!C94),"",'1. LDC Asset Summary'!C94)</f>
        <v/>
      </c>
      <c r="AE89" s="51"/>
    </row>
    <row r="90" spans="1:31" x14ac:dyDescent="0.2">
      <c r="A90" s="22" t="str">
        <f>'4. VA Heatmap'!$E$11&amp;C90&amp;D90</f>
        <v>County 100</v>
      </c>
      <c r="B90" s="22" t="str">
        <f>'4. VA Heatmap'!$E$11&amp;E90&amp;F90</f>
        <v>County 100</v>
      </c>
      <c r="C90" s="21">
        <f>'2. Asset Class Failure Thresh'!B93</f>
        <v>0</v>
      </c>
      <c r="D90" s="21">
        <f>'2. Asset Class Failure Thresh'!C93</f>
        <v>0</v>
      </c>
      <c r="E90" s="21">
        <f>'2. Asset Class Failure Thresh'!D93</f>
        <v>0</v>
      </c>
      <c r="F90" s="21">
        <f>'2. Asset Class Failure Thresh'!E93</f>
        <v>0</v>
      </c>
      <c r="G90" s="23">
        <f>IFERROR(INDEX('3. Climate Peril Probability'!$B$10:$L$100,MATCH($B90,'3. Climate Peril Probability'!$B$10:$B$100,0),MATCH(G$6,'3. Climate Peril Probability'!$B$11:$L$11,0)),0)</f>
        <v>0</v>
      </c>
      <c r="H90" s="23">
        <f>IFERROR(INDEX('3. Climate Peril Probability'!$B$10:$L$100,MATCH($B90,'3. Climate Peril Probability'!$B$10:$B$100,0),MATCH(H$6,'3. Climate Peril Probability'!$B$11:$L$11,0)),0)</f>
        <v>0</v>
      </c>
      <c r="I90" s="23">
        <f>IFERROR(INDEX('3. Climate Peril Probability'!$B$10:$L$100,MATCH($B90,'3. Climate Peril Probability'!$B$10:$B$100,0),MATCH(I$6,'3. Climate Peril Probability'!$B$11:$L$11,0)),0)</f>
        <v>0</v>
      </c>
      <c r="J90" s="23">
        <f>IFERROR(INDEX('3. Climate Peril Probability'!$B$10:$L$100,MATCH($B90,'3. Climate Peril Probability'!$B$10:$B$100,0),MATCH(J$6,'3. Climate Peril Probability'!$B$11:$L$11,0)),0)</f>
        <v>0</v>
      </c>
      <c r="K90" s="23">
        <f>IFERROR(INDEX('3. Climate Peril Probability'!$B$10:$L$100,MATCH($B90,'3. Climate Peril Probability'!$B$10:$B$100,0),MATCH(K$6,'3. Climate Peril Probability'!$B$11:$L$11,0)),0)</f>
        <v>0</v>
      </c>
      <c r="L90" s="23">
        <f>IFERROR(INDEX('3. Climate Peril Probability'!$B$10:$L$100,MATCH($B90,'3. Climate Peril Probability'!$B$10:$B$100,0),MATCH(L$6,'3. Climate Peril Probability'!$B$11:$L$11,0)),0)</f>
        <v>0</v>
      </c>
      <c r="N90" s="22" t="str">
        <f>'4. VA Heatmap'!$E$11&amp;O90&amp;P90</f>
        <v>County 1</v>
      </c>
      <c r="O90" s="21" t="str">
        <f>'4. VA Heatmap'!C101</f>
        <v/>
      </c>
      <c r="P90" s="21" t="str">
        <f>'4. VA Heatmap'!D101</f>
        <v/>
      </c>
      <c r="Q90" s="25">
        <f t="shared" si="18"/>
        <v>0</v>
      </c>
      <c r="R90" s="25">
        <f t="shared" si="19"/>
        <v>0</v>
      </c>
      <c r="S90" s="25">
        <f t="shared" si="20"/>
        <v>0</v>
      </c>
      <c r="T90" s="25">
        <f t="shared" si="21"/>
        <v>0</v>
      </c>
      <c r="U90" s="25">
        <f t="shared" si="22"/>
        <v>0</v>
      </c>
      <c r="V90" s="25">
        <f t="shared" si="23"/>
        <v>0</v>
      </c>
      <c r="X90" s="22" t="str">
        <f>IF(ISBLANK('2. Asset Class Failure Thresh'!B93&amp;"-"&amp;'2. Asset Class Failure Thresh'!C93),"",'2. Asset Class Failure Thresh'!B93&amp;"-"&amp;'2. Asset Class Failure Thresh'!C93)</f>
        <v>-</v>
      </c>
      <c r="Y90" s="51"/>
      <c r="Z90" s="55" t="str">
        <f t="shared" si="24"/>
        <v/>
      </c>
      <c r="AA90" s="55" t="str">
        <f t="shared" si="25"/>
        <v/>
      </c>
      <c r="AD90" s="22" t="str">
        <f>IF(ISBLANK('1. LDC Asset Summary'!C95),"",'1. LDC Asset Summary'!C95)</f>
        <v/>
      </c>
      <c r="AE90" s="51"/>
    </row>
    <row r="91" spans="1:31" x14ac:dyDescent="0.2">
      <c r="A91" s="22" t="str">
        <f>'4. VA Heatmap'!$E$11&amp;C91&amp;D91</f>
        <v>County 100</v>
      </c>
      <c r="B91" s="22" t="str">
        <f>'4. VA Heatmap'!$E$11&amp;E91&amp;F91</f>
        <v>County 100</v>
      </c>
      <c r="C91" s="21">
        <f>'2. Asset Class Failure Thresh'!B94</f>
        <v>0</v>
      </c>
      <c r="D91" s="21">
        <f>'2. Asset Class Failure Thresh'!C94</f>
        <v>0</v>
      </c>
      <c r="E91" s="21">
        <f>'2. Asset Class Failure Thresh'!D94</f>
        <v>0</v>
      </c>
      <c r="F91" s="21">
        <f>'2. Asset Class Failure Thresh'!E94</f>
        <v>0</v>
      </c>
      <c r="G91" s="23">
        <f>IFERROR(INDEX('3. Climate Peril Probability'!$B$10:$L$100,MATCH($B91,'3. Climate Peril Probability'!$B$10:$B$100,0),MATCH(G$6,'3. Climate Peril Probability'!$B$11:$L$11,0)),0)</f>
        <v>0</v>
      </c>
      <c r="H91" s="23">
        <f>IFERROR(INDEX('3. Climate Peril Probability'!$B$10:$L$100,MATCH($B91,'3. Climate Peril Probability'!$B$10:$B$100,0),MATCH(H$6,'3. Climate Peril Probability'!$B$11:$L$11,0)),0)</f>
        <v>0</v>
      </c>
      <c r="I91" s="23">
        <f>IFERROR(INDEX('3. Climate Peril Probability'!$B$10:$L$100,MATCH($B91,'3. Climate Peril Probability'!$B$10:$B$100,0),MATCH(I$6,'3. Climate Peril Probability'!$B$11:$L$11,0)),0)</f>
        <v>0</v>
      </c>
      <c r="J91" s="23">
        <f>IFERROR(INDEX('3. Climate Peril Probability'!$B$10:$L$100,MATCH($B91,'3. Climate Peril Probability'!$B$10:$B$100,0),MATCH(J$6,'3. Climate Peril Probability'!$B$11:$L$11,0)),0)</f>
        <v>0</v>
      </c>
      <c r="K91" s="23">
        <f>IFERROR(INDEX('3. Climate Peril Probability'!$B$10:$L$100,MATCH($B91,'3. Climate Peril Probability'!$B$10:$B$100,0),MATCH(K$6,'3. Climate Peril Probability'!$B$11:$L$11,0)),0)</f>
        <v>0</v>
      </c>
      <c r="L91" s="23">
        <f>IFERROR(INDEX('3. Climate Peril Probability'!$B$10:$L$100,MATCH($B91,'3. Climate Peril Probability'!$B$10:$B$100,0),MATCH(L$6,'3. Climate Peril Probability'!$B$11:$L$11,0)),0)</f>
        <v>0</v>
      </c>
      <c r="N91" s="22" t="str">
        <f>'4. VA Heatmap'!$E$11&amp;O91&amp;P91</f>
        <v>County 1</v>
      </c>
      <c r="O91" s="21" t="str">
        <f>'4. VA Heatmap'!C102</f>
        <v/>
      </c>
      <c r="P91" s="21" t="str">
        <f>'4. VA Heatmap'!D102</f>
        <v/>
      </c>
      <c r="Q91" s="25">
        <f t="shared" si="18"/>
        <v>0</v>
      </c>
      <c r="R91" s="25">
        <f t="shared" si="19"/>
        <v>0</v>
      </c>
      <c r="S91" s="25">
        <f t="shared" si="20"/>
        <v>0</v>
      </c>
      <c r="T91" s="25">
        <f t="shared" si="21"/>
        <v>0</v>
      </c>
      <c r="U91" s="25">
        <f t="shared" si="22"/>
        <v>0</v>
      </c>
      <c r="V91" s="25">
        <f t="shared" si="23"/>
        <v>0</v>
      </c>
      <c r="X91" s="22" t="str">
        <f>IF(ISBLANK('2. Asset Class Failure Thresh'!B94&amp;"-"&amp;'2. Asset Class Failure Thresh'!C94),"",'2. Asset Class Failure Thresh'!B94&amp;"-"&amp;'2. Asset Class Failure Thresh'!C94)</f>
        <v>-</v>
      </c>
      <c r="Y91" s="51"/>
      <c r="Z91" s="55" t="str">
        <f t="shared" si="24"/>
        <v/>
      </c>
      <c r="AA91" s="55" t="str">
        <f t="shared" si="25"/>
        <v/>
      </c>
      <c r="AD91" s="22" t="str">
        <f>IF(ISBLANK('1. LDC Asset Summary'!C96),"",'1. LDC Asset Summary'!C96)</f>
        <v/>
      </c>
      <c r="AE91" s="51"/>
    </row>
    <row r="92" spans="1:31" x14ac:dyDescent="0.2">
      <c r="A92" s="22" t="str">
        <f>'4. VA Heatmap'!$E$11&amp;C92&amp;D92</f>
        <v>County 100</v>
      </c>
      <c r="B92" s="22" t="str">
        <f>'4. VA Heatmap'!$E$11&amp;E92&amp;F92</f>
        <v>County 100</v>
      </c>
      <c r="C92" s="21">
        <f>'2. Asset Class Failure Thresh'!B95</f>
        <v>0</v>
      </c>
      <c r="D92" s="21">
        <f>'2. Asset Class Failure Thresh'!C95</f>
        <v>0</v>
      </c>
      <c r="E92" s="21">
        <f>'2. Asset Class Failure Thresh'!D95</f>
        <v>0</v>
      </c>
      <c r="F92" s="21">
        <f>'2. Asset Class Failure Thresh'!E95</f>
        <v>0</v>
      </c>
      <c r="G92" s="23">
        <f>IFERROR(INDEX('3. Climate Peril Probability'!$B$10:$L$100,MATCH($B92,'3. Climate Peril Probability'!$B$10:$B$100,0),MATCH(G$6,'3. Climate Peril Probability'!$B$11:$L$11,0)),0)</f>
        <v>0</v>
      </c>
      <c r="H92" s="23">
        <f>IFERROR(INDEX('3. Climate Peril Probability'!$B$10:$L$100,MATCH($B92,'3. Climate Peril Probability'!$B$10:$B$100,0),MATCH(H$6,'3. Climate Peril Probability'!$B$11:$L$11,0)),0)</f>
        <v>0</v>
      </c>
      <c r="I92" s="23">
        <f>IFERROR(INDEX('3. Climate Peril Probability'!$B$10:$L$100,MATCH($B92,'3. Climate Peril Probability'!$B$10:$B$100,0),MATCH(I$6,'3. Climate Peril Probability'!$B$11:$L$11,0)),0)</f>
        <v>0</v>
      </c>
      <c r="J92" s="23">
        <f>IFERROR(INDEX('3. Climate Peril Probability'!$B$10:$L$100,MATCH($B92,'3. Climate Peril Probability'!$B$10:$B$100,0),MATCH(J$6,'3. Climate Peril Probability'!$B$11:$L$11,0)),0)</f>
        <v>0</v>
      </c>
      <c r="K92" s="23">
        <f>IFERROR(INDEX('3. Climate Peril Probability'!$B$10:$L$100,MATCH($B92,'3. Climate Peril Probability'!$B$10:$B$100,0),MATCH(K$6,'3. Climate Peril Probability'!$B$11:$L$11,0)),0)</f>
        <v>0</v>
      </c>
      <c r="L92" s="23">
        <f>IFERROR(INDEX('3. Climate Peril Probability'!$B$10:$L$100,MATCH($B92,'3. Climate Peril Probability'!$B$10:$B$100,0),MATCH(L$6,'3. Climate Peril Probability'!$B$11:$L$11,0)),0)</f>
        <v>0</v>
      </c>
      <c r="N92" s="22" t="str">
        <f>'4. VA Heatmap'!$E$11&amp;O92&amp;P92</f>
        <v>County 1</v>
      </c>
      <c r="O92" s="21" t="str">
        <f>'4. VA Heatmap'!C103</f>
        <v/>
      </c>
      <c r="P92" s="21" t="str">
        <f>'4. VA Heatmap'!D103</f>
        <v/>
      </c>
      <c r="Q92" s="25">
        <f t="shared" si="18"/>
        <v>0</v>
      </c>
      <c r="R92" s="25">
        <f t="shared" si="19"/>
        <v>0</v>
      </c>
      <c r="S92" s="25">
        <f t="shared" si="20"/>
        <v>0</v>
      </c>
      <c r="T92" s="25">
        <f t="shared" si="21"/>
        <v>0</v>
      </c>
      <c r="U92" s="25">
        <f t="shared" si="22"/>
        <v>0</v>
      </c>
      <c r="V92" s="25">
        <f t="shared" si="23"/>
        <v>0</v>
      </c>
      <c r="X92" s="22" t="str">
        <f>IF(ISBLANK('2. Asset Class Failure Thresh'!B95&amp;"-"&amp;'2. Asset Class Failure Thresh'!C95),"",'2. Asset Class Failure Thresh'!B95&amp;"-"&amp;'2. Asset Class Failure Thresh'!C95)</f>
        <v>-</v>
      </c>
      <c r="Y92" s="51"/>
      <c r="Z92" s="55" t="str">
        <f t="shared" si="24"/>
        <v/>
      </c>
      <c r="AA92" s="55" t="str">
        <f t="shared" si="25"/>
        <v/>
      </c>
      <c r="AD92" s="22" t="str">
        <f>IF(ISBLANK('1. LDC Asset Summary'!C97),"",'1. LDC Asset Summary'!C97)</f>
        <v/>
      </c>
      <c r="AE92" s="51"/>
    </row>
    <row r="93" spans="1:31" x14ac:dyDescent="0.2">
      <c r="A93" s="22" t="str">
        <f>'4. VA Heatmap'!$E$11&amp;C93&amp;D93</f>
        <v>County 100</v>
      </c>
      <c r="B93" s="22" t="str">
        <f>'4. VA Heatmap'!$E$11&amp;E93&amp;F93</f>
        <v>County 100</v>
      </c>
      <c r="C93" s="21">
        <f>'2. Asset Class Failure Thresh'!B96</f>
        <v>0</v>
      </c>
      <c r="D93" s="21">
        <f>'2. Asset Class Failure Thresh'!C96</f>
        <v>0</v>
      </c>
      <c r="E93" s="21">
        <f>'2. Asset Class Failure Thresh'!D96</f>
        <v>0</v>
      </c>
      <c r="F93" s="21">
        <f>'2. Asset Class Failure Thresh'!E96</f>
        <v>0</v>
      </c>
      <c r="G93" s="23">
        <f>IFERROR(INDEX('3. Climate Peril Probability'!$B$10:$L$100,MATCH($B93,'3. Climate Peril Probability'!$B$10:$B$100,0),MATCH(G$6,'3. Climate Peril Probability'!$B$11:$L$11,0)),0)</f>
        <v>0</v>
      </c>
      <c r="H93" s="23">
        <f>IFERROR(INDEX('3. Climate Peril Probability'!$B$10:$L$100,MATCH($B93,'3. Climate Peril Probability'!$B$10:$B$100,0),MATCH(H$6,'3. Climate Peril Probability'!$B$11:$L$11,0)),0)</f>
        <v>0</v>
      </c>
      <c r="I93" s="23">
        <f>IFERROR(INDEX('3. Climate Peril Probability'!$B$10:$L$100,MATCH($B93,'3. Climate Peril Probability'!$B$10:$B$100,0),MATCH(I$6,'3. Climate Peril Probability'!$B$11:$L$11,0)),0)</f>
        <v>0</v>
      </c>
      <c r="J93" s="23">
        <f>IFERROR(INDEX('3. Climate Peril Probability'!$B$10:$L$100,MATCH($B93,'3. Climate Peril Probability'!$B$10:$B$100,0),MATCH(J$6,'3. Climate Peril Probability'!$B$11:$L$11,0)),0)</f>
        <v>0</v>
      </c>
      <c r="K93" s="23">
        <f>IFERROR(INDEX('3. Climate Peril Probability'!$B$10:$L$100,MATCH($B93,'3. Climate Peril Probability'!$B$10:$B$100,0),MATCH(K$6,'3. Climate Peril Probability'!$B$11:$L$11,0)),0)</f>
        <v>0</v>
      </c>
      <c r="L93" s="23">
        <f>IFERROR(INDEX('3. Climate Peril Probability'!$B$10:$L$100,MATCH($B93,'3. Climate Peril Probability'!$B$10:$B$100,0),MATCH(L$6,'3. Climate Peril Probability'!$B$11:$L$11,0)),0)</f>
        <v>0</v>
      </c>
      <c r="N93" s="22" t="str">
        <f>'4. VA Heatmap'!$E$11&amp;O93&amp;P93</f>
        <v>County 1</v>
      </c>
      <c r="O93" s="21" t="str">
        <f>'4. VA Heatmap'!C104</f>
        <v/>
      </c>
      <c r="P93" s="21" t="str">
        <f>'4. VA Heatmap'!D104</f>
        <v/>
      </c>
      <c r="Q93" s="25">
        <f t="shared" si="18"/>
        <v>0</v>
      </c>
      <c r="R93" s="25">
        <f t="shared" si="19"/>
        <v>0</v>
      </c>
      <c r="S93" s="25">
        <f t="shared" si="20"/>
        <v>0</v>
      </c>
      <c r="T93" s="25">
        <f t="shared" si="21"/>
        <v>0</v>
      </c>
      <c r="U93" s="25">
        <f t="shared" si="22"/>
        <v>0</v>
      </c>
      <c r="V93" s="25">
        <f t="shared" si="23"/>
        <v>0</v>
      </c>
      <c r="X93" s="22" t="str">
        <f>IF(ISBLANK('2. Asset Class Failure Thresh'!B96&amp;"-"&amp;'2. Asset Class Failure Thresh'!C96),"",'2. Asset Class Failure Thresh'!B96&amp;"-"&amp;'2. Asset Class Failure Thresh'!C96)</f>
        <v>-</v>
      </c>
      <c r="Y93" s="51"/>
      <c r="Z93" s="55" t="str">
        <f t="shared" si="24"/>
        <v/>
      </c>
      <c r="AA93" s="55" t="str">
        <f t="shared" si="25"/>
        <v/>
      </c>
      <c r="AD93" s="22" t="str">
        <f>IF(ISBLANK('1. LDC Asset Summary'!C98),"",'1. LDC Asset Summary'!C98)</f>
        <v/>
      </c>
      <c r="AE93" s="51"/>
    </row>
    <row r="94" spans="1:31" x14ac:dyDescent="0.2">
      <c r="A94" s="22" t="str">
        <f>'4. VA Heatmap'!$E$11&amp;C94&amp;D94</f>
        <v>County 100</v>
      </c>
      <c r="B94" s="22" t="str">
        <f>'4. VA Heatmap'!$E$11&amp;E94&amp;F94</f>
        <v>County 100</v>
      </c>
      <c r="C94" s="21">
        <f>'2. Asset Class Failure Thresh'!B97</f>
        <v>0</v>
      </c>
      <c r="D94" s="21">
        <f>'2. Asset Class Failure Thresh'!C97</f>
        <v>0</v>
      </c>
      <c r="E94" s="21">
        <f>'2. Asset Class Failure Thresh'!D97</f>
        <v>0</v>
      </c>
      <c r="F94" s="21">
        <f>'2. Asset Class Failure Thresh'!E97</f>
        <v>0</v>
      </c>
      <c r="G94" s="23">
        <f>IFERROR(INDEX('3. Climate Peril Probability'!$B$10:$L$100,MATCH($B94,'3. Climate Peril Probability'!$B$10:$B$100,0),MATCH(G$6,'3. Climate Peril Probability'!$B$11:$L$11,0)),0)</f>
        <v>0</v>
      </c>
      <c r="H94" s="23">
        <f>IFERROR(INDEX('3. Climate Peril Probability'!$B$10:$L$100,MATCH($B94,'3. Climate Peril Probability'!$B$10:$B$100,0),MATCH(H$6,'3. Climate Peril Probability'!$B$11:$L$11,0)),0)</f>
        <v>0</v>
      </c>
      <c r="I94" s="23">
        <f>IFERROR(INDEX('3. Climate Peril Probability'!$B$10:$L$100,MATCH($B94,'3. Climate Peril Probability'!$B$10:$B$100,0),MATCH(I$6,'3. Climate Peril Probability'!$B$11:$L$11,0)),0)</f>
        <v>0</v>
      </c>
      <c r="J94" s="23">
        <f>IFERROR(INDEX('3. Climate Peril Probability'!$B$10:$L$100,MATCH($B94,'3. Climate Peril Probability'!$B$10:$B$100,0),MATCH(J$6,'3. Climate Peril Probability'!$B$11:$L$11,0)),0)</f>
        <v>0</v>
      </c>
      <c r="K94" s="23">
        <f>IFERROR(INDEX('3. Climate Peril Probability'!$B$10:$L$100,MATCH($B94,'3. Climate Peril Probability'!$B$10:$B$100,0),MATCH(K$6,'3. Climate Peril Probability'!$B$11:$L$11,0)),0)</f>
        <v>0</v>
      </c>
      <c r="L94" s="23">
        <f>IFERROR(INDEX('3. Climate Peril Probability'!$B$10:$L$100,MATCH($B94,'3. Climate Peril Probability'!$B$10:$B$100,0),MATCH(L$6,'3. Climate Peril Probability'!$B$11:$L$11,0)),0)</f>
        <v>0</v>
      </c>
      <c r="N94" s="22" t="str">
        <f>'4. VA Heatmap'!$E$11&amp;O94&amp;P94</f>
        <v>County 1</v>
      </c>
      <c r="O94" s="21" t="str">
        <f>'4. VA Heatmap'!C105</f>
        <v/>
      </c>
      <c r="P94" s="21" t="str">
        <f>'4. VA Heatmap'!D105</f>
        <v/>
      </c>
      <c r="Q94" s="25">
        <f t="shared" si="18"/>
        <v>0</v>
      </c>
      <c r="R94" s="25">
        <f t="shared" si="19"/>
        <v>0</v>
      </c>
      <c r="S94" s="25">
        <f t="shared" si="20"/>
        <v>0</v>
      </c>
      <c r="T94" s="25">
        <f t="shared" si="21"/>
        <v>0</v>
      </c>
      <c r="U94" s="25">
        <f t="shared" si="22"/>
        <v>0</v>
      </c>
      <c r="V94" s="25">
        <f t="shared" si="23"/>
        <v>0</v>
      </c>
      <c r="X94" s="22" t="str">
        <f>IF(ISBLANK('2. Asset Class Failure Thresh'!B97&amp;"-"&amp;'2. Asset Class Failure Thresh'!C97),"",'2. Asset Class Failure Thresh'!B97&amp;"-"&amp;'2. Asset Class Failure Thresh'!C97)</f>
        <v>-</v>
      </c>
      <c r="Y94" s="51"/>
      <c r="Z94" s="55" t="str">
        <f t="shared" si="24"/>
        <v/>
      </c>
      <c r="AA94" s="55" t="str">
        <f t="shared" si="25"/>
        <v/>
      </c>
      <c r="AD94" s="22" t="str">
        <f>IF(ISBLANK('1. LDC Asset Summary'!C99),"",'1. LDC Asset Summary'!C99)</f>
        <v/>
      </c>
      <c r="AE94" s="51"/>
    </row>
    <row r="95" spans="1:31" x14ac:dyDescent="0.2">
      <c r="A95" s="22" t="str">
        <f>'4. VA Heatmap'!$E$11&amp;C95&amp;D95</f>
        <v>County 100</v>
      </c>
      <c r="B95" s="22" t="str">
        <f>'4. VA Heatmap'!$E$11&amp;E95&amp;F95</f>
        <v>County 100</v>
      </c>
      <c r="C95" s="21">
        <f>'2. Asset Class Failure Thresh'!B98</f>
        <v>0</v>
      </c>
      <c r="D95" s="21">
        <f>'2. Asset Class Failure Thresh'!C98</f>
        <v>0</v>
      </c>
      <c r="E95" s="21">
        <f>'2. Asset Class Failure Thresh'!D98</f>
        <v>0</v>
      </c>
      <c r="F95" s="21">
        <f>'2. Asset Class Failure Thresh'!E98</f>
        <v>0</v>
      </c>
      <c r="G95" s="23">
        <f>IFERROR(INDEX('3. Climate Peril Probability'!$B$10:$L$100,MATCH($B95,'3. Climate Peril Probability'!$B$10:$B$100,0),MATCH(G$6,'3. Climate Peril Probability'!$B$11:$L$11,0)),0)</f>
        <v>0</v>
      </c>
      <c r="H95" s="23">
        <f>IFERROR(INDEX('3. Climate Peril Probability'!$B$10:$L$100,MATCH($B95,'3. Climate Peril Probability'!$B$10:$B$100,0),MATCH(H$6,'3. Climate Peril Probability'!$B$11:$L$11,0)),0)</f>
        <v>0</v>
      </c>
      <c r="I95" s="23">
        <f>IFERROR(INDEX('3. Climate Peril Probability'!$B$10:$L$100,MATCH($B95,'3. Climate Peril Probability'!$B$10:$B$100,0),MATCH(I$6,'3. Climate Peril Probability'!$B$11:$L$11,0)),0)</f>
        <v>0</v>
      </c>
      <c r="J95" s="23">
        <f>IFERROR(INDEX('3. Climate Peril Probability'!$B$10:$L$100,MATCH($B95,'3. Climate Peril Probability'!$B$10:$B$100,0),MATCH(J$6,'3. Climate Peril Probability'!$B$11:$L$11,0)),0)</f>
        <v>0</v>
      </c>
      <c r="K95" s="23">
        <f>IFERROR(INDEX('3. Climate Peril Probability'!$B$10:$L$100,MATCH($B95,'3. Climate Peril Probability'!$B$10:$B$100,0),MATCH(K$6,'3. Climate Peril Probability'!$B$11:$L$11,0)),0)</f>
        <v>0</v>
      </c>
      <c r="L95" s="23">
        <f>IFERROR(INDEX('3. Climate Peril Probability'!$B$10:$L$100,MATCH($B95,'3. Climate Peril Probability'!$B$10:$B$100,0),MATCH(L$6,'3. Climate Peril Probability'!$B$11:$L$11,0)),0)</f>
        <v>0</v>
      </c>
      <c r="N95" s="22" t="str">
        <f>'4. VA Heatmap'!$E$11&amp;O95&amp;P95</f>
        <v>County 1</v>
      </c>
      <c r="O95" s="21" t="str">
        <f>'4. VA Heatmap'!C106</f>
        <v/>
      </c>
      <c r="P95" s="21" t="str">
        <f>'4. VA Heatmap'!D106</f>
        <v/>
      </c>
      <c r="Q95" s="25">
        <f t="shared" si="18"/>
        <v>0</v>
      </c>
      <c r="R95" s="25">
        <f t="shared" si="19"/>
        <v>0</v>
      </c>
      <c r="S95" s="25">
        <f t="shared" si="20"/>
        <v>0</v>
      </c>
      <c r="T95" s="25">
        <f t="shared" si="21"/>
        <v>0</v>
      </c>
      <c r="U95" s="25">
        <f t="shared" si="22"/>
        <v>0</v>
      </c>
      <c r="V95" s="25">
        <f t="shared" si="23"/>
        <v>0</v>
      </c>
      <c r="X95" s="22" t="str">
        <f>IF(ISBLANK('2. Asset Class Failure Thresh'!B98&amp;"-"&amp;'2. Asset Class Failure Thresh'!C98),"",'2. Asset Class Failure Thresh'!B98&amp;"-"&amp;'2. Asset Class Failure Thresh'!C98)</f>
        <v>-</v>
      </c>
      <c r="Y95" s="51"/>
      <c r="Z95" s="55" t="str">
        <f t="shared" si="24"/>
        <v/>
      </c>
      <c r="AA95" s="55" t="str">
        <f t="shared" si="25"/>
        <v/>
      </c>
      <c r="AD95" s="22" t="str">
        <f>IF(ISBLANK('1. LDC Asset Summary'!C100),"",'1. LDC Asset Summary'!C100)</f>
        <v/>
      </c>
      <c r="AE95" s="51"/>
    </row>
    <row r="96" spans="1:31" x14ac:dyDescent="0.2">
      <c r="A96" s="22" t="str">
        <f>'4. VA Heatmap'!$E$11&amp;C96&amp;D96</f>
        <v>County 100</v>
      </c>
      <c r="B96" s="22" t="str">
        <f>'4. VA Heatmap'!$E$11&amp;E96&amp;F96</f>
        <v>County 100</v>
      </c>
      <c r="C96" s="21">
        <f>'2. Asset Class Failure Thresh'!B99</f>
        <v>0</v>
      </c>
      <c r="D96" s="21">
        <f>'2. Asset Class Failure Thresh'!C99</f>
        <v>0</v>
      </c>
      <c r="E96" s="21">
        <f>'2. Asset Class Failure Thresh'!D99</f>
        <v>0</v>
      </c>
      <c r="F96" s="21">
        <f>'2. Asset Class Failure Thresh'!E99</f>
        <v>0</v>
      </c>
      <c r="G96" s="23">
        <f>IFERROR(INDEX('3. Climate Peril Probability'!$B$10:$L$100,MATCH($B96,'3. Climate Peril Probability'!$B$10:$B$100,0),MATCH(G$6,'3. Climate Peril Probability'!$B$11:$L$11,0)),0)</f>
        <v>0</v>
      </c>
      <c r="H96" s="23">
        <f>IFERROR(INDEX('3. Climate Peril Probability'!$B$10:$L$100,MATCH($B96,'3. Climate Peril Probability'!$B$10:$B$100,0),MATCH(H$6,'3. Climate Peril Probability'!$B$11:$L$11,0)),0)</f>
        <v>0</v>
      </c>
      <c r="I96" s="23">
        <f>IFERROR(INDEX('3. Climate Peril Probability'!$B$10:$L$100,MATCH($B96,'3. Climate Peril Probability'!$B$10:$B$100,0),MATCH(I$6,'3. Climate Peril Probability'!$B$11:$L$11,0)),0)</f>
        <v>0</v>
      </c>
      <c r="J96" s="23">
        <f>IFERROR(INDEX('3. Climate Peril Probability'!$B$10:$L$100,MATCH($B96,'3. Climate Peril Probability'!$B$10:$B$100,0),MATCH(J$6,'3. Climate Peril Probability'!$B$11:$L$11,0)),0)</f>
        <v>0</v>
      </c>
      <c r="K96" s="23">
        <f>IFERROR(INDEX('3. Climate Peril Probability'!$B$10:$L$100,MATCH($B96,'3. Climate Peril Probability'!$B$10:$B$100,0),MATCH(K$6,'3. Climate Peril Probability'!$B$11:$L$11,0)),0)</f>
        <v>0</v>
      </c>
      <c r="L96" s="23">
        <f>IFERROR(INDEX('3. Climate Peril Probability'!$B$10:$L$100,MATCH($B96,'3. Climate Peril Probability'!$B$10:$B$100,0),MATCH(L$6,'3. Climate Peril Probability'!$B$11:$L$11,0)),0)</f>
        <v>0</v>
      </c>
      <c r="N96" s="22" t="str">
        <f>'4. VA Heatmap'!$E$11&amp;O96&amp;P96</f>
        <v>County 1</v>
      </c>
      <c r="O96" s="21" t="str">
        <f>'4. VA Heatmap'!C107</f>
        <v/>
      </c>
      <c r="P96" s="21" t="str">
        <f>'4. VA Heatmap'!D107</f>
        <v/>
      </c>
      <c r="Q96" s="25">
        <f t="shared" si="18"/>
        <v>0</v>
      </c>
      <c r="R96" s="25">
        <f t="shared" si="19"/>
        <v>0</v>
      </c>
      <c r="S96" s="25">
        <f t="shared" si="20"/>
        <v>0</v>
      </c>
      <c r="T96" s="25">
        <f t="shared" si="21"/>
        <v>0</v>
      </c>
      <c r="U96" s="25">
        <f t="shared" si="22"/>
        <v>0</v>
      </c>
      <c r="V96" s="25">
        <f t="shared" si="23"/>
        <v>0</v>
      </c>
      <c r="X96" s="22" t="str">
        <f>IF(ISBLANK('2. Asset Class Failure Thresh'!B99&amp;"-"&amp;'2. Asset Class Failure Thresh'!C99),"",'2. Asset Class Failure Thresh'!B99&amp;"-"&amp;'2. Asset Class Failure Thresh'!C99)</f>
        <v>-</v>
      </c>
      <c r="Y96" s="51"/>
      <c r="Z96" s="55" t="str">
        <f t="shared" si="24"/>
        <v/>
      </c>
      <c r="AA96" s="55" t="str">
        <f t="shared" si="25"/>
        <v/>
      </c>
      <c r="AD96" s="22" t="str">
        <f>IF(ISBLANK('1. LDC Asset Summary'!C101),"",'1. LDC Asset Summary'!C101)</f>
        <v/>
      </c>
      <c r="AE96" s="51"/>
    </row>
    <row r="97" spans="1:31" x14ac:dyDescent="0.2">
      <c r="A97" s="22" t="str">
        <f>'4. VA Heatmap'!$E$11&amp;C97&amp;D97</f>
        <v>County 100</v>
      </c>
      <c r="B97" s="22" t="str">
        <f>'4. VA Heatmap'!$E$11&amp;E97&amp;F97</f>
        <v>County 100</v>
      </c>
      <c r="C97" s="21">
        <f>'2. Asset Class Failure Thresh'!B100</f>
        <v>0</v>
      </c>
      <c r="D97" s="21">
        <f>'2. Asset Class Failure Thresh'!C100</f>
        <v>0</v>
      </c>
      <c r="E97" s="21">
        <f>'2. Asset Class Failure Thresh'!D100</f>
        <v>0</v>
      </c>
      <c r="F97" s="21">
        <f>'2. Asset Class Failure Thresh'!E100</f>
        <v>0</v>
      </c>
      <c r="G97" s="23">
        <f>IFERROR(INDEX('3. Climate Peril Probability'!$B$10:$L$100,MATCH($B97,'3. Climate Peril Probability'!$B$10:$B$100,0),MATCH(G$6,'3. Climate Peril Probability'!$B$11:$L$11,0)),0)</f>
        <v>0</v>
      </c>
      <c r="H97" s="23">
        <f>IFERROR(INDEX('3. Climate Peril Probability'!$B$10:$L$100,MATCH($B97,'3. Climate Peril Probability'!$B$10:$B$100,0),MATCH(H$6,'3. Climate Peril Probability'!$B$11:$L$11,0)),0)</f>
        <v>0</v>
      </c>
      <c r="I97" s="23">
        <f>IFERROR(INDEX('3. Climate Peril Probability'!$B$10:$L$100,MATCH($B97,'3. Climate Peril Probability'!$B$10:$B$100,0),MATCH(I$6,'3. Climate Peril Probability'!$B$11:$L$11,0)),0)</f>
        <v>0</v>
      </c>
      <c r="J97" s="23">
        <f>IFERROR(INDEX('3. Climate Peril Probability'!$B$10:$L$100,MATCH($B97,'3. Climate Peril Probability'!$B$10:$B$100,0),MATCH(J$6,'3. Climate Peril Probability'!$B$11:$L$11,0)),0)</f>
        <v>0</v>
      </c>
      <c r="K97" s="23">
        <f>IFERROR(INDEX('3. Climate Peril Probability'!$B$10:$L$100,MATCH($B97,'3. Climate Peril Probability'!$B$10:$B$100,0),MATCH(K$6,'3. Climate Peril Probability'!$B$11:$L$11,0)),0)</f>
        <v>0</v>
      </c>
      <c r="L97" s="23">
        <f>IFERROR(INDEX('3. Climate Peril Probability'!$B$10:$L$100,MATCH($B97,'3. Climate Peril Probability'!$B$10:$B$100,0),MATCH(L$6,'3. Climate Peril Probability'!$B$11:$L$11,0)),0)</f>
        <v>0</v>
      </c>
      <c r="N97" s="22" t="str">
        <f>'4. VA Heatmap'!$E$11&amp;O97&amp;P97</f>
        <v>County 1</v>
      </c>
      <c r="O97" s="21" t="str">
        <f>'4. VA Heatmap'!C108</f>
        <v/>
      </c>
      <c r="P97" s="21" t="str">
        <f>'4. VA Heatmap'!D108</f>
        <v/>
      </c>
      <c r="Q97" s="25">
        <f t="shared" si="18"/>
        <v>0</v>
      </c>
      <c r="R97" s="25">
        <f t="shared" si="19"/>
        <v>0</v>
      </c>
      <c r="S97" s="25">
        <f t="shared" si="20"/>
        <v>0</v>
      </c>
      <c r="T97" s="25">
        <f t="shared" si="21"/>
        <v>0</v>
      </c>
      <c r="U97" s="25">
        <f t="shared" si="22"/>
        <v>0</v>
      </c>
      <c r="V97" s="25">
        <f t="shared" si="23"/>
        <v>0</v>
      </c>
      <c r="X97" s="22" t="str">
        <f>IF(ISBLANK('2. Asset Class Failure Thresh'!B100&amp;"-"&amp;'2. Asset Class Failure Thresh'!C100),"",'2. Asset Class Failure Thresh'!B100&amp;"-"&amp;'2. Asset Class Failure Thresh'!C100)</f>
        <v>-</v>
      </c>
      <c r="Y97" s="51"/>
      <c r="Z97" s="55" t="str">
        <f t="shared" si="24"/>
        <v/>
      </c>
      <c r="AA97" s="55" t="str">
        <f t="shared" si="25"/>
        <v/>
      </c>
      <c r="AD97" s="22" t="str">
        <f>IF(ISBLANK('1. LDC Asset Summary'!C102),"",'1. LDC Asset Summary'!C102)</f>
        <v/>
      </c>
      <c r="AE97" s="51"/>
    </row>
    <row r="98" spans="1:31" x14ac:dyDescent="0.2">
      <c r="A98" s="22" t="str">
        <f>'4. VA Heatmap'!$E$11&amp;C98&amp;D98</f>
        <v>County 100</v>
      </c>
      <c r="B98" s="22" t="str">
        <f>'4. VA Heatmap'!$E$11&amp;E98&amp;F98</f>
        <v>County 100</v>
      </c>
      <c r="C98" s="21">
        <f>'2. Asset Class Failure Thresh'!B101</f>
        <v>0</v>
      </c>
      <c r="D98" s="21">
        <f>'2. Asset Class Failure Thresh'!C101</f>
        <v>0</v>
      </c>
      <c r="E98" s="21">
        <f>'2. Asset Class Failure Thresh'!D101</f>
        <v>0</v>
      </c>
      <c r="F98" s="21">
        <f>'2. Asset Class Failure Thresh'!E101</f>
        <v>0</v>
      </c>
      <c r="G98" s="23">
        <f>IFERROR(INDEX('3. Climate Peril Probability'!$B$10:$L$100,MATCH($B98,'3. Climate Peril Probability'!$B$10:$B$100,0),MATCH(G$6,'3. Climate Peril Probability'!$B$11:$L$11,0)),0)</f>
        <v>0</v>
      </c>
      <c r="H98" s="23">
        <f>IFERROR(INDEX('3. Climate Peril Probability'!$B$10:$L$100,MATCH($B98,'3. Climate Peril Probability'!$B$10:$B$100,0),MATCH(H$6,'3. Climate Peril Probability'!$B$11:$L$11,0)),0)</f>
        <v>0</v>
      </c>
      <c r="I98" s="23">
        <f>IFERROR(INDEX('3. Climate Peril Probability'!$B$10:$L$100,MATCH($B98,'3. Climate Peril Probability'!$B$10:$B$100,0),MATCH(I$6,'3. Climate Peril Probability'!$B$11:$L$11,0)),0)</f>
        <v>0</v>
      </c>
      <c r="J98" s="23">
        <f>IFERROR(INDEX('3. Climate Peril Probability'!$B$10:$L$100,MATCH($B98,'3. Climate Peril Probability'!$B$10:$B$100,0),MATCH(J$6,'3. Climate Peril Probability'!$B$11:$L$11,0)),0)</f>
        <v>0</v>
      </c>
      <c r="K98" s="23">
        <f>IFERROR(INDEX('3. Climate Peril Probability'!$B$10:$L$100,MATCH($B98,'3. Climate Peril Probability'!$B$10:$B$100,0),MATCH(K$6,'3. Climate Peril Probability'!$B$11:$L$11,0)),0)</f>
        <v>0</v>
      </c>
      <c r="L98" s="23">
        <f>IFERROR(INDEX('3. Climate Peril Probability'!$B$10:$L$100,MATCH($B98,'3. Climate Peril Probability'!$B$10:$B$100,0),MATCH(L$6,'3. Climate Peril Probability'!$B$11:$L$11,0)),0)</f>
        <v>0</v>
      </c>
      <c r="N98" s="22" t="str">
        <f>'4. VA Heatmap'!$E$11&amp;O98&amp;P98</f>
        <v>County 1</v>
      </c>
      <c r="O98" s="21" t="str">
        <f>'4. VA Heatmap'!C109</f>
        <v/>
      </c>
      <c r="P98" s="21" t="str">
        <f>'4. VA Heatmap'!D109</f>
        <v/>
      </c>
      <c r="Q98" s="25">
        <f t="shared" si="18"/>
        <v>0</v>
      </c>
      <c r="R98" s="25">
        <f t="shared" si="19"/>
        <v>0</v>
      </c>
      <c r="S98" s="25">
        <f t="shared" si="20"/>
        <v>0</v>
      </c>
      <c r="T98" s="25">
        <f t="shared" si="21"/>
        <v>0</v>
      </c>
      <c r="U98" s="25">
        <f t="shared" si="22"/>
        <v>0</v>
      </c>
      <c r="V98" s="25">
        <f t="shared" si="23"/>
        <v>0</v>
      </c>
      <c r="X98" s="22" t="str">
        <f>IF(ISBLANK('2. Asset Class Failure Thresh'!B101&amp;"-"&amp;'2. Asset Class Failure Thresh'!C101),"",'2. Asset Class Failure Thresh'!B101&amp;"-"&amp;'2. Asset Class Failure Thresh'!C101)</f>
        <v>-</v>
      </c>
      <c r="Y98" s="51"/>
      <c r="Z98" s="55" t="str">
        <f t="shared" si="24"/>
        <v/>
      </c>
      <c r="AA98" s="55" t="str">
        <f t="shared" si="25"/>
        <v/>
      </c>
      <c r="AD98" s="22" t="str">
        <f>IF(ISBLANK('1. LDC Asset Summary'!C103),"",'1. LDC Asset Summary'!C103)</f>
        <v/>
      </c>
      <c r="AE98" s="51"/>
    </row>
    <row r="99" spans="1:31" x14ac:dyDescent="0.2">
      <c r="A99" s="22" t="str">
        <f>'4. VA Heatmap'!$E$11&amp;C99&amp;D99</f>
        <v>County 100</v>
      </c>
      <c r="B99" s="22" t="str">
        <f>'4. VA Heatmap'!$E$11&amp;E99&amp;F99</f>
        <v>County 100</v>
      </c>
      <c r="C99" s="21">
        <f>'2. Asset Class Failure Thresh'!B102</f>
        <v>0</v>
      </c>
      <c r="D99" s="21">
        <f>'2. Asset Class Failure Thresh'!C102</f>
        <v>0</v>
      </c>
      <c r="E99" s="21">
        <f>'2. Asset Class Failure Thresh'!D102</f>
        <v>0</v>
      </c>
      <c r="F99" s="21">
        <f>'2. Asset Class Failure Thresh'!E102</f>
        <v>0</v>
      </c>
      <c r="G99" s="23">
        <f>IFERROR(INDEX('3. Climate Peril Probability'!$B$10:$L$100,MATCH($B99,'3. Climate Peril Probability'!$B$10:$B$100,0),MATCH(G$6,'3. Climate Peril Probability'!$B$11:$L$11,0)),0)</f>
        <v>0</v>
      </c>
      <c r="H99" s="23">
        <f>IFERROR(INDEX('3. Climate Peril Probability'!$B$10:$L$100,MATCH($B99,'3. Climate Peril Probability'!$B$10:$B$100,0),MATCH(H$6,'3. Climate Peril Probability'!$B$11:$L$11,0)),0)</f>
        <v>0</v>
      </c>
      <c r="I99" s="23">
        <f>IFERROR(INDEX('3. Climate Peril Probability'!$B$10:$L$100,MATCH($B99,'3. Climate Peril Probability'!$B$10:$B$100,0),MATCH(I$6,'3. Climate Peril Probability'!$B$11:$L$11,0)),0)</f>
        <v>0</v>
      </c>
      <c r="J99" s="23">
        <f>IFERROR(INDEX('3. Climate Peril Probability'!$B$10:$L$100,MATCH($B99,'3. Climate Peril Probability'!$B$10:$B$100,0),MATCH(J$6,'3. Climate Peril Probability'!$B$11:$L$11,0)),0)</f>
        <v>0</v>
      </c>
      <c r="K99" s="23">
        <f>IFERROR(INDEX('3. Climate Peril Probability'!$B$10:$L$100,MATCH($B99,'3. Climate Peril Probability'!$B$10:$B$100,0),MATCH(K$6,'3. Climate Peril Probability'!$B$11:$L$11,0)),0)</f>
        <v>0</v>
      </c>
      <c r="L99" s="23">
        <f>IFERROR(INDEX('3. Climate Peril Probability'!$B$10:$L$100,MATCH($B99,'3. Climate Peril Probability'!$B$10:$B$100,0),MATCH(L$6,'3. Climate Peril Probability'!$B$11:$L$11,0)),0)</f>
        <v>0</v>
      </c>
      <c r="N99" s="22" t="str">
        <f>'4. VA Heatmap'!$E$11&amp;O99&amp;P99</f>
        <v>County 1</v>
      </c>
      <c r="O99" s="21" t="str">
        <f>'4. VA Heatmap'!C110</f>
        <v/>
      </c>
      <c r="P99" s="21" t="str">
        <f>'4. VA Heatmap'!D110</f>
        <v/>
      </c>
      <c r="Q99" s="25">
        <f t="shared" si="18"/>
        <v>0</v>
      </c>
      <c r="R99" s="25">
        <f t="shared" si="19"/>
        <v>0</v>
      </c>
      <c r="S99" s="25">
        <f t="shared" si="20"/>
        <v>0</v>
      </c>
      <c r="T99" s="25">
        <f t="shared" si="21"/>
        <v>0</v>
      </c>
      <c r="U99" s="25">
        <f t="shared" si="22"/>
        <v>0</v>
      </c>
      <c r="V99" s="25">
        <f t="shared" si="23"/>
        <v>0</v>
      </c>
      <c r="X99" s="22" t="str">
        <f>IF(ISBLANK('2. Asset Class Failure Thresh'!B102&amp;"-"&amp;'2. Asset Class Failure Thresh'!C102),"",'2. Asset Class Failure Thresh'!B102&amp;"-"&amp;'2. Asset Class Failure Thresh'!C102)</f>
        <v>-</v>
      </c>
      <c r="Y99" s="51"/>
      <c r="Z99" s="55" t="str">
        <f t="shared" si="24"/>
        <v/>
      </c>
      <c r="AA99" s="55" t="str">
        <f t="shared" si="25"/>
        <v/>
      </c>
      <c r="AD99" s="22" t="str">
        <f>IF(ISBLANK('1. LDC Asset Summary'!C104),"",'1. LDC Asset Summary'!C104)</f>
        <v/>
      </c>
      <c r="AE99" s="51"/>
    </row>
  </sheetData>
  <mergeCells count="2">
    <mergeCell ref="G5:L5"/>
    <mergeCell ref="Q5:V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DEC74566A107E49B2CCCE5C5481A213" ma:contentTypeVersion="16" ma:contentTypeDescription="Create a new document." ma:contentTypeScope="" ma:versionID="438c0f2f0dd586cfffb889849620e195">
  <xsd:schema xmlns:xsd="http://www.w3.org/2001/XMLSchema" xmlns:xs="http://www.w3.org/2001/XMLSchema" xmlns:p="http://schemas.microsoft.com/office/2006/metadata/properties" xmlns:ns2="83abfa7a-daeb-4e82-8a7e-c5824009c764" xmlns:ns3="18c4c99b-0bc1-4dd5-829e-ad5714449cd6" targetNamespace="http://schemas.microsoft.com/office/2006/metadata/properties" ma:root="true" ma:fieldsID="de8dcbbc0849f0c98b43a509b911371a" ns2:_="" ns3:_="">
    <xsd:import namespace="83abfa7a-daeb-4e82-8a7e-c5824009c764"/>
    <xsd:import namespace="18c4c99b-0bc1-4dd5-829e-ad5714449c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bfa7a-daeb-4e82-8a7e-c5824009c7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8c4c99b-0bc1-4dd5-829e-ad5714449c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08438e2d-c537-4dfd-9cc0-e70d5b18b1dc}" ma:internalName="TaxCatchAll" ma:showField="CatchAllData" ma:web="18c4c99b-0bc1-4dd5-829e-ad5714449c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8c4c99b-0bc1-4dd5-829e-ad5714449cd6" xsi:nil="true"/>
    <lcf76f155ced4ddcb4097134ff3c332f xmlns="83abfa7a-daeb-4e82-8a7e-c5824009c76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B78D2A8-F1FD-4BA5-8F5B-E1C642E5A5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bfa7a-daeb-4e82-8a7e-c5824009c764"/>
    <ds:schemaRef ds:uri="18c4c99b-0bc1-4dd5-829e-ad5714449c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78A59E-6FC0-4AC7-A1C8-4493F2F8CB9F}">
  <ds:schemaRefs>
    <ds:schemaRef ds:uri="http://purl.org/dc/dcmitype/"/>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http://www.w3.org/XML/1998/namespace"/>
    <ds:schemaRef ds:uri="50dc2959-051d-4a34-aa26-3132e3b7bf41"/>
    <ds:schemaRef ds:uri="http://purl.org/dc/terms/"/>
    <ds:schemaRef ds:uri="18c4c99b-0bc1-4dd5-829e-ad5714449cd6"/>
    <ds:schemaRef ds:uri="83abfa7a-daeb-4e82-8a7e-c5824009c764"/>
  </ds:schemaRefs>
</ds:datastoreItem>
</file>

<file path=customXml/itemProps3.xml><?xml version="1.0" encoding="utf-8"?>
<ds:datastoreItem xmlns:ds="http://schemas.openxmlformats.org/officeDocument/2006/customXml" ds:itemID="{75BEE52F-470A-44B0-B0C5-B45CCB8CDD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vt:lpstr>
      <vt:lpstr>Table of Contents</vt:lpstr>
      <vt:lpstr>User Guide</vt:lpstr>
      <vt:lpstr>1. LDC Asset Summary</vt:lpstr>
      <vt:lpstr>2. Asset Class Failure Thresh</vt:lpstr>
      <vt:lpstr>3. Climate Peril Probability</vt:lpstr>
      <vt:lpstr>4. VA Heatmap</vt:lpstr>
      <vt:lpstr>Intermediate Calculations</vt:lpstr>
    </vt:vector>
  </TitlesOfParts>
  <Manager/>
  <Company>Econcern NV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william.supple@guidehouse.com</dc:creator>
  <cp:keywords/>
  <dc:description/>
  <cp:lastModifiedBy>Zubin Panchal</cp:lastModifiedBy>
  <cp:revision/>
  <dcterms:created xsi:type="dcterms:W3CDTF">2011-01-19T10:59:21Z</dcterms:created>
  <dcterms:modified xsi:type="dcterms:W3CDTF">2024-12-16T20:41:06Z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0x010100EDEC74566A107E49B2CCCE5C5481A213</vt:lpwstr>
  </property>
  <property fmtid="{D5CDD505-2E9C-101B-9397-08002B2CF9AE}" pid="3" name="_dlc_DocIdItemGuid">
    <vt:lpwstr>d84edb1a-39a9-47e7-b586-5cf29657c9d3</vt:lpwstr>
  </property>
  <property fmtid="{D5CDD505-2E9C-101B-9397-08002B2CF9AE}" pid="4" name="Order">
    <vt:r8>44900</vt:r8>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CheckoutUser">
    <vt:lpwstr>104</vt:lpwstr>
  </property>
  <property fmtid="{D5CDD505-2E9C-101B-9397-08002B2CF9AE}" pid="9" name="MediaServiceImageTags">
    <vt:lpwstr/>
  </property>
</Properties>
</file>