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IRR/"/>
    </mc:Choice>
  </mc:AlternateContent>
  <xr:revisionPtr revIDLastSave="0" documentId="8_{6B96FF4A-1B66-4F54-A090-F67BD0023EDA}" xr6:coauthVersionLast="47" xr6:coauthVersionMax="47" xr10:uidLastSave="{00000000-0000-0000-0000-000000000000}"/>
  <bookViews>
    <workbookView xWindow="-108" yWindow="-108" windowWidth="23256" windowHeight="12456" xr2:uid="{85C0F7B7-44B0-4E0A-8703-601D26CAB712}"/>
  </bookViews>
  <sheets>
    <sheet name="2017 - 2023 CLASS A ADJS REQ'D" sheetId="1" r:id="rId1"/>
  </sheets>
  <definedNames>
    <definedName name="JUL_ACT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F44" i="1"/>
  <c r="G44" i="1"/>
  <c r="H44" i="1"/>
  <c r="I44" i="1"/>
  <c r="J44" i="1"/>
  <c r="K44" i="1"/>
  <c r="L44" i="1"/>
  <c r="M44" i="1"/>
  <c r="B44" i="1"/>
  <c r="N44" i="1" l="1"/>
  <c r="B70" i="1" l="1"/>
  <c r="B77" i="1"/>
  <c r="B81" i="1" s="1"/>
  <c r="M70" i="1"/>
  <c r="L70" i="1"/>
  <c r="E70" i="1"/>
  <c r="D70" i="1"/>
  <c r="C70" i="1"/>
  <c r="M59" i="1"/>
  <c r="L59" i="1"/>
  <c r="K59" i="1"/>
  <c r="G59" i="1"/>
  <c r="F59" i="1"/>
  <c r="E59" i="1"/>
  <c r="D59" i="1"/>
  <c r="C59" i="1"/>
  <c r="B59" i="1"/>
  <c r="K37" i="1"/>
  <c r="B33" i="1"/>
  <c r="B37" i="1" s="1"/>
  <c r="M26" i="1"/>
  <c r="M77" i="1"/>
  <c r="M81" i="1" s="1"/>
  <c r="L77" i="1"/>
  <c r="L81" i="1" s="1"/>
  <c r="K77" i="1"/>
  <c r="K81" i="1" s="1"/>
  <c r="J77" i="1"/>
  <c r="J81" i="1" s="1"/>
  <c r="I77" i="1"/>
  <c r="I81" i="1" s="1"/>
  <c r="H77" i="1"/>
  <c r="H81" i="1" s="1"/>
  <c r="G77" i="1"/>
  <c r="G81" i="1" s="1"/>
  <c r="F77" i="1"/>
  <c r="F81" i="1" s="1"/>
  <c r="E77" i="1"/>
  <c r="E81" i="1" s="1"/>
  <c r="D77" i="1"/>
  <c r="D81" i="1" s="1"/>
  <c r="C77" i="1"/>
  <c r="C81" i="1" s="1"/>
  <c r="N76" i="1"/>
  <c r="N75" i="1"/>
  <c r="N77" i="1" s="1"/>
  <c r="M66" i="1"/>
  <c r="L66" i="1"/>
  <c r="K66" i="1"/>
  <c r="K70" i="1" s="1"/>
  <c r="J66" i="1"/>
  <c r="J70" i="1" s="1"/>
  <c r="I66" i="1"/>
  <c r="I70" i="1" s="1"/>
  <c r="H66" i="1"/>
  <c r="H70" i="1" s="1"/>
  <c r="G66" i="1"/>
  <c r="G70" i="1" s="1"/>
  <c r="F66" i="1"/>
  <c r="F70" i="1" s="1"/>
  <c r="E66" i="1"/>
  <c r="D66" i="1"/>
  <c r="C66" i="1"/>
  <c r="B66" i="1"/>
  <c r="N65" i="1"/>
  <c r="N64" i="1"/>
  <c r="N66" i="1" s="1"/>
  <c r="M55" i="1"/>
  <c r="L55" i="1"/>
  <c r="K55" i="1"/>
  <c r="J55" i="1"/>
  <c r="J59" i="1" s="1"/>
  <c r="I55" i="1"/>
  <c r="I59" i="1" s="1"/>
  <c r="H55" i="1"/>
  <c r="H59" i="1" s="1"/>
  <c r="G55" i="1"/>
  <c r="F55" i="1"/>
  <c r="E55" i="1"/>
  <c r="D55" i="1"/>
  <c r="C55" i="1"/>
  <c r="B55" i="1"/>
  <c r="N54" i="1"/>
  <c r="N53" i="1"/>
  <c r="N55" i="1" s="1"/>
  <c r="M48" i="1"/>
  <c r="L48" i="1"/>
  <c r="K48" i="1"/>
  <c r="J48" i="1"/>
  <c r="I48" i="1"/>
  <c r="H48" i="1"/>
  <c r="G48" i="1"/>
  <c r="F48" i="1"/>
  <c r="E48" i="1"/>
  <c r="D48" i="1"/>
  <c r="C48" i="1"/>
  <c r="B48" i="1"/>
  <c r="N43" i="1"/>
  <c r="N42" i="1"/>
  <c r="M33" i="1"/>
  <c r="M37" i="1" s="1"/>
  <c r="L33" i="1"/>
  <c r="L37" i="1" s="1"/>
  <c r="K33" i="1"/>
  <c r="J33" i="1"/>
  <c r="J37" i="1" s="1"/>
  <c r="I33" i="1"/>
  <c r="I37" i="1" s="1"/>
  <c r="H33" i="1"/>
  <c r="H37" i="1" s="1"/>
  <c r="G33" i="1"/>
  <c r="G37" i="1" s="1"/>
  <c r="F33" i="1"/>
  <c r="F37" i="1" s="1"/>
  <c r="E33" i="1"/>
  <c r="E37" i="1" s="1"/>
  <c r="D33" i="1"/>
  <c r="D37" i="1" s="1"/>
  <c r="C33" i="1"/>
  <c r="C37" i="1" s="1"/>
  <c r="N32" i="1"/>
  <c r="N31" i="1"/>
  <c r="N33" i="1" s="1"/>
  <c r="N20" i="1"/>
  <c r="N22" i="1" s="1"/>
  <c r="N21" i="1"/>
  <c r="B22" i="1"/>
  <c r="B26" i="1" s="1"/>
  <c r="C22" i="1"/>
  <c r="C26" i="1" s="1"/>
  <c r="D22" i="1"/>
  <c r="D26" i="1" s="1"/>
  <c r="E22" i="1"/>
  <c r="E26" i="1" s="1"/>
  <c r="F22" i="1"/>
  <c r="F26" i="1" s="1"/>
  <c r="G22" i="1"/>
  <c r="G26" i="1" s="1"/>
  <c r="H22" i="1"/>
  <c r="H26" i="1" s="1"/>
  <c r="I22" i="1"/>
  <c r="I26" i="1" s="1"/>
  <c r="J22" i="1"/>
  <c r="J26" i="1" s="1"/>
  <c r="K22" i="1"/>
  <c r="K26" i="1" s="1"/>
  <c r="L22" i="1"/>
  <c r="L26" i="1" s="1"/>
  <c r="M22" i="1"/>
  <c r="N81" i="1" l="1"/>
  <c r="N70" i="1"/>
  <c r="N59" i="1"/>
  <c r="N26" i="1"/>
  <c r="N48" i="1"/>
  <c r="N37" i="1"/>
  <c r="F11" i="1" l="1"/>
  <c r="F15" i="1" s="1"/>
  <c r="G11" i="1"/>
  <c r="G15" i="1" s="1"/>
  <c r="H11" i="1"/>
  <c r="H15" i="1" s="1"/>
  <c r="I11" i="1"/>
  <c r="I15" i="1" s="1"/>
  <c r="J11" i="1"/>
  <c r="J15" i="1" s="1"/>
  <c r="C11" i="1"/>
  <c r="C15" i="1" s="1"/>
  <c r="E11" i="1"/>
  <c r="E15" i="1" s="1"/>
  <c r="K11" i="1"/>
  <c r="K15" i="1" s="1"/>
  <c r="L11" i="1"/>
  <c r="L15" i="1" s="1"/>
  <c r="M11" i="1"/>
  <c r="M15" i="1" s="1"/>
  <c r="B11" i="1"/>
  <c r="B15" i="1" s="1"/>
  <c r="D11" i="1"/>
  <c r="D15" i="1" s="1"/>
  <c r="N15" i="1" l="1"/>
  <c r="N10" i="1"/>
  <c r="N9" i="1"/>
  <c r="N11" i="1" l="1"/>
</calcChain>
</file>

<file path=xl/sharedStrings.xml><?xml version="1.0" encoding="utf-8"?>
<sst xmlns="http://schemas.openxmlformats.org/spreadsheetml/2006/main" count="63" uniqueCount="9">
  <si>
    <t>TOTAL</t>
  </si>
  <si>
    <t>CLASS A KWH</t>
  </si>
  <si>
    <t>PURCHASE</t>
  </si>
  <si>
    <t>SALE</t>
  </si>
  <si>
    <t>DIFFERENCE</t>
  </si>
  <si>
    <t>ACTUAL PRICES</t>
  </si>
  <si>
    <t>GA ACTUAL RATE</t>
  </si>
  <si>
    <t xml:space="preserve"> ADJ REQ'D ($$)</t>
  </si>
  <si>
    <t>CLASS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</si>
</sst>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&quot;$&quot;#,##0"/>
    <numFmt numFmtId="167" formatCode="&quot;$&quot;#,##0.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165" fontId="0" fillId="0" borderId="0" xfId="1" applyNumberFormat="1" applyFont="1"/>
    <xf numFmtId="165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166" fontId="2" fillId="3" borderId="0" xfId="0" applyNumberFormat="1" applyFont="1" applyFill="1"/>
    <xf numFmtId="0" fontId="2" fillId="4" borderId="0" xfId="0" applyFont="1" applyFill="1"/>
    <xf numFmtId="167" fontId="0" fillId="0" borderId="0" xfId="0" applyNumberFormat="1"/>
    <xf numFmtId="15" fontId="2" fillId="0" borderId="0" xfId="0" applyNumberFormat="1" applyFont="1"/>
    <xf numFmtId="0" fontId="2" fillId="0" borderId="0" xfId="0" applyFont="1"/>
    <xf numFmtId="165" fontId="1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0</xdr:row>
      <xdr:rowOff>137160</xdr:rowOff>
    </xdr:from>
    <xdr:to>
      <xdr:col>9</xdr:col>
      <xdr:colOff>512445</xdr:colOff>
      <xdr:row>4</xdr:row>
      <xdr:rowOff>156210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D0F3EA-C5D4-4F62-8E93-3A27F3AC92D4}"/>
            </a:ext>
          </a:extLst>
        </xdr:cNvPr>
        <xdr:cNvSpPr txBox="1"/>
      </xdr:nvSpPr>
      <xdr:spPr>
        <a:xfrm>
          <a:off x="876300" y="137160"/>
          <a:ext cx="7850505" cy="7505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CONTEXT: </a:t>
          </a:r>
          <a:r>
            <a:rPr lang="en-US" sz="1100" b="1">
              <a:effectLst/>
              <a:latin typeface="+mn-lt"/>
              <a:ea typeface="+mn-ea"/>
              <a:cs typeface="+mn-cs"/>
            </a:rPr>
            <a:t>Since the Class A sales are pulled directly from the billing system they have the correct effective date, the driver of these entries would be the difference between the Class A sales and purchases (pulled</a:t>
          </a:r>
          <a:r>
            <a:rPr lang="en-US" sz="1100" b="1" baseline="0">
              <a:effectLst/>
              <a:latin typeface="+mn-lt"/>
              <a:ea typeface="+mn-ea"/>
              <a:cs typeface="+mn-cs"/>
            </a:rPr>
            <a:t> from IESO invoices).  Small differences are due to rounding.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45A7-9BE0-40A9-8384-EE1F3429F4F5}">
  <sheetPr>
    <tabColor theme="7"/>
  </sheetPr>
  <dimension ref="A7:N81"/>
  <sheetViews>
    <sheetView tabSelected="1" topLeftCell="A28" workbookViewId="0">
      <selection activeCell="M79" sqref="M79"/>
    </sheetView>
  </sheetViews>
  <sheetFormatPr defaultRowHeight="14.4" x14ac:dyDescent="0.3"/>
  <cols>
    <col min="1" max="1" width="18.44140625" customWidth="1"/>
    <col min="2" max="13" width="12.6640625" customWidth="1"/>
    <col min="14" max="14" width="15.88671875" customWidth="1"/>
  </cols>
  <sheetData>
    <row r="7" spans="1:14" x14ac:dyDescent="0.3">
      <c r="B7" s="9">
        <v>42736</v>
      </c>
      <c r="C7" s="9">
        <v>42767</v>
      </c>
      <c r="D7" s="9">
        <v>42795</v>
      </c>
      <c r="E7" s="9">
        <v>42826</v>
      </c>
      <c r="F7" s="9">
        <v>42856</v>
      </c>
      <c r="G7" s="9">
        <v>42887</v>
      </c>
      <c r="H7" s="9">
        <v>42917</v>
      </c>
      <c r="I7" s="9">
        <v>42948</v>
      </c>
      <c r="J7" s="9">
        <v>42979</v>
      </c>
      <c r="K7" s="9">
        <v>43009</v>
      </c>
      <c r="L7" s="9">
        <v>43040</v>
      </c>
      <c r="M7" s="9">
        <v>43070</v>
      </c>
      <c r="N7" s="10" t="s">
        <v>0</v>
      </c>
    </row>
    <row r="8" spans="1:14" x14ac:dyDescent="0.3">
      <c r="A8" s="1" t="s">
        <v>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3">
      <c r="A9" t="s">
        <v>2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1475943</v>
      </c>
      <c r="J9" s="2">
        <v>1806650</v>
      </c>
      <c r="K9" s="2">
        <v>1615576</v>
      </c>
      <c r="L9" s="2">
        <v>1721976</v>
      </c>
      <c r="M9" s="2">
        <v>1714791</v>
      </c>
      <c r="N9" s="3">
        <f>SUM(B9:M9)</f>
        <v>8334936</v>
      </c>
    </row>
    <row r="10" spans="1:14" x14ac:dyDescent="0.3">
      <c r="A10" t="s">
        <v>3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-1475943.0999999999</v>
      </c>
      <c r="I10" s="2">
        <v>-1806650.3900000001</v>
      </c>
      <c r="J10" s="2">
        <v>-1615576.66</v>
      </c>
      <c r="K10" s="2">
        <v>-1721975.8699999999</v>
      </c>
      <c r="L10" s="2">
        <v>-1714791.55</v>
      </c>
      <c r="M10" s="2">
        <v>-1368182.73</v>
      </c>
      <c r="N10" s="3">
        <f>SUM(B10:M10)</f>
        <v>-9703120.3000000007</v>
      </c>
    </row>
    <row r="11" spans="1:14" x14ac:dyDescent="0.3">
      <c r="A11" t="s">
        <v>4</v>
      </c>
      <c r="B11" s="3">
        <f>SUM(B9:B10)</f>
        <v>0</v>
      </c>
      <c r="C11" s="3">
        <f t="shared" ref="C11:N11" si="0">SUM(C9:C10)</f>
        <v>0</v>
      </c>
      <c r="D11" s="3">
        <f t="shared" si="0"/>
        <v>0</v>
      </c>
      <c r="E11" s="3">
        <f t="shared" si="0"/>
        <v>0</v>
      </c>
      <c r="F11" s="3">
        <f t="shared" si="0"/>
        <v>0</v>
      </c>
      <c r="G11" s="3">
        <f t="shared" si="0"/>
        <v>0</v>
      </c>
      <c r="H11" s="3">
        <f t="shared" si="0"/>
        <v>-1475943.0999999999</v>
      </c>
      <c r="I11" s="3">
        <f t="shared" si="0"/>
        <v>-330707.39000000013</v>
      </c>
      <c r="J11" s="3">
        <f t="shared" si="0"/>
        <v>191073.34000000008</v>
      </c>
      <c r="K11" s="3">
        <f t="shared" si="0"/>
        <v>-106399.86999999988</v>
      </c>
      <c r="L11" s="3">
        <f t="shared" si="0"/>
        <v>7184.4499999999534</v>
      </c>
      <c r="M11" s="3">
        <f t="shared" si="0"/>
        <v>346608.27</v>
      </c>
      <c r="N11" s="11">
        <f t="shared" si="0"/>
        <v>-1368184.3000000007</v>
      </c>
    </row>
    <row r="12" spans="1:14" x14ac:dyDescent="0.3">
      <c r="A12" s="7" t="s">
        <v>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3">
      <c r="A13" t="s">
        <v>6</v>
      </c>
      <c r="B13" s="8">
        <v>8.2269999999999996E-2</v>
      </c>
      <c r="C13" s="8">
        <v>8.6389999999999995E-2</v>
      </c>
      <c r="D13" s="8">
        <v>7.1349999999999997E-2</v>
      </c>
      <c r="E13" s="8">
        <v>0.10778</v>
      </c>
      <c r="F13" s="8">
        <v>0.12307</v>
      </c>
      <c r="G13" s="8">
        <v>0.11848</v>
      </c>
      <c r="H13" s="8">
        <v>0.1128</v>
      </c>
      <c r="I13" s="8">
        <v>0.10109</v>
      </c>
      <c r="J13" s="8">
        <v>8.8639999999999997E-2</v>
      </c>
      <c r="K13" s="8">
        <v>0.12562999999999999</v>
      </c>
      <c r="L13" s="8">
        <v>9.7040000000000001E-2</v>
      </c>
      <c r="M13" s="8">
        <v>9.2069999999999999E-2</v>
      </c>
      <c r="N13" s="5"/>
    </row>
    <row r="14" spans="1:14" x14ac:dyDescent="0.3">
      <c r="A14" s="1" t="s">
        <v>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t="s">
        <v>8</v>
      </c>
      <c r="B15" s="4">
        <f>B11*B13</f>
        <v>0</v>
      </c>
      <c r="C15" s="4">
        <f t="shared" ref="C15:M15" si="1">C11*C13</f>
        <v>0</v>
      </c>
      <c r="D15" s="4">
        <f t="shared" si="1"/>
        <v>0</v>
      </c>
      <c r="E15" s="4">
        <f t="shared" si="1"/>
        <v>0</v>
      </c>
      <c r="F15" s="4">
        <f t="shared" si="1"/>
        <v>0</v>
      </c>
      <c r="G15" s="4">
        <f t="shared" si="1"/>
        <v>0</v>
      </c>
      <c r="H15" s="4">
        <f t="shared" si="1"/>
        <v>-166486.38167999999</v>
      </c>
      <c r="I15" s="4">
        <f t="shared" si="1"/>
        <v>-33431.210055100011</v>
      </c>
      <c r="J15" s="4">
        <f t="shared" si="1"/>
        <v>16936.740857600005</v>
      </c>
      <c r="K15" s="4">
        <f t="shared" si="1"/>
        <v>-13367.015668099984</v>
      </c>
      <c r="L15" s="4">
        <f t="shared" si="1"/>
        <v>697.17902799999547</v>
      </c>
      <c r="M15" s="4">
        <f t="shared" si="1"/>
        <v>31912.223418900001</v>
      </c>
      <c r="N15" s="6">
        <f>SUM(B15:M15)</f>
        <v>-163738.46409869997</v>
      </c>
    </row>
    <row r="18" spans="1:14" x14ac:dyDescent="0.3">
      <c r="B18" s="9">
        <v>43101</v>
      </c>
      <c r="C18" s="9">
        <v>43132</v>
      </c>
      <c r="D18" s="9">
        <v>43160</v>
      </c>
      <c r="E18" s="9">
        <v>43191</v>
      </c>
      <c r="F18" s="9">
        <v>43221</v>
      </c>
      <c r="G18" s="9">
        <v>43252</v>
      </c>
      <c r="H18" s="9">
        <v>43282</v>
      </c>
      <c r="I18" s="9">
        <v>43313</v>
      </c>
      <c r="J18" s="9">
        <v>43344</v>
      </c>
      <c r="K18" s="9">
        <v>43374</v>
      </c>
      <c r="L18" s="9">
        <v>43405</v>
      </c>
      <c r="M18" s="9">
        <v>43435</v>
      </c>
      <c r="N18" s="10" t="s">
        <v>0</v>
      </c>
    </row>
    <row r="19" spans="1:14" x14ac:dyDescent="0.3">
      <c r="A19" s="1" t="s">
        <v>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t="s">
        <v>2</v>
      </c>
      <c r="B20" s="2">
        <v>1368183</v>
      </c>
      <c r="C20" s="2">
        <v>1564541</v>
      </c>
      <c r="D20" s="2">
        <v>1451680</v>
      </c>
      <c r="E20" s="2">
        <v>1609455</v>
      </c>
      <c r="F20" s="2">
        <v>1667290</v>
      </c>
      <c r="G20" s="2">
        <v>1759843</v>
      </c>
      <c r="H20" s="2">
        <v>1555092</v>
      </c>
      <c r="I20" s="2">
        <v>1692898</v>
      </c>
      <c r="J20" s="2">
        <v>1624212</v>
      </c>
      <c r="K20" s="2">
        <v>1448708</v>
      </c>
      <c r="L20" s="2">
        <v>1622952</v>
      </c>
      <c r="M20" s="2">
        <v>1447191</v>
      </c>
      <c r="N20" s="3">
        <f>SUM(B20:M20)</f>
        <v>18812045</v>
      </c>
    </row>
    <row r="21" spans="1:14" x14ac:dyDescent="0.3">
      <c r="A21" t="s">
        <v>3</v>
      </c>
      <c r="B21" s="2">
        <v>-1564541.98</v>
      </c>
      <c r="C21" s="2">
        <v>-1523046.06</v>
      </c>
      <c r="D21" s="2">
        <v>-1609455.92</v>
      </c>
      <c r="E21" s="2">
        <v>-1667290.1400000001</v>
      </c>
      <c r="F21" s="2">
        <v>-1759843.04</v>
      </c>
      <c r="G21" s="2">
        <v>-1555092.04</v>
      </c>
      <c r="H21" s="2">
        <v>-1692898.73</v>
      </c>
      <c r="I21" s="2">
        <v>-1624212.96</v>
      </c>
      <c r="J21" s="2">
        <v>-1448708.12</v>
      </c>
      <c r="K21" s="2">
        <v>-1622952.49</v>
      </c>
      <c r="L21" s="2">
        <v>-1447190.52</v>
      </c>
      <c r="M21" s="2">
        <v>-1198367.99</v>
      </c>
      <c r="N21" s="3">
        <f>SUM(B21:M21)</f>
        <v>-18713599.990000002</v>
      </c>
    </row>
    <row r="22" spans="1:14" x14ac:dyDescent="0.3">
      <c r="A22" t="s">
        <v>4</v>
      </c>
      <c r="B22" s="3">
        <f t="shared" ref="B22:N22" si="2">SUM(B20:B21)</f>
        <v>-196358.97999999998</v>
      </c>
      <c r="C22" s="3">
        <f t="shared" si="2"/>
        <v>41494.939999999944</v>
      </c>
      <c r="D22" s="3">
        <f t="shared" si="2"/>
        <v>-157775.91999999993</v>
      </c>
      <c r="E22" s="3">
        <f t="shared" si="2"/>
        <v>-57835.14000000013</v>
      </c>
      <c r="F22" s="3">
        <f t="shared" si="2"/>
        <v>-92553.040000000037</v>
      </c>
      <c r="G22" s="3">
        <f t="shared" si="2"/>
        <v>204750.95999999996</v>
      </c>
      <c r="H22" s="3">
        <f t="shared" si="2"/>
        <v>-137806.72999999998</v>
      </c>
      <c r="I22" s="3">
        <f t="shared" si="2"/>
        <v>68685.040000000037</v>
      </c>
      <c r="J22" s="3">
        <f t="shared" si="2"/>
        <v>175503.87999999989</v>
      </c>
      <c r="K22" s="3">
        <f t="shared" si="2"/>
        <v>-174244.49</v>
      </c>
      <c r="L22" s="3">
        <f t="shared" si="2"/>
        <v>175761.47999999998</v>
      </c>
      <c r="M22" s="3">
        <f t="shared" si="2"/>
        <v>248823.01</v>
      </c>
      <c r="N22" s="11">
        <f t="shared" si="2"/>
        <v>98445.009999997914</v>
      </c>
    </row>
    <row r="23" spans="1:14" x14ac:dyDescent="0.3">
      <c r="A23" s="7" t="s">
        <v>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3">
      <c r="A24" t="s">
        <v>6</v>
      </c>
      <c r="B24" s="8">
        <v>6.7360000000000003E-2</v>
      </c>
      <c r="C24" s="8">
        <v>8.1670000000000006E-2</v>
      </c>
      <c r="D24" s="8">
        <v>9.4810000000000005E-2</v>
      </c>
      <c r="E24" s="8">
        <v>9.9589999999999998E-2</v>
      </c>
      <c r="F24" s="8">
        <v>0.10793</v>
      </c>
      <c r="G24" s="8">
        <v>0.11896</v>
      </c>
      <c r="H24" s="8">
        <v>7.7369999999999994E-2</v>
      </c>
      <c r="I24" s="8">
        <v>7.4899999999999994E-2</v>
      </c>
      <c r="J24" s="8">
        <v>8.584E-2</v>
      </c>
      <c r="K24" s="8">
        <v>0.12059</v>
      </c>
      <c r="L24" s="8">
        <v>9.8549999999999999E-2</v>
      </c>
      <c r="M24" s="8">
        <v>7.4039999999999995E-2</v>
      </c>
      <c r="N24" s="5"/>
    </row>
    <row r="25" spans="1:14" x14ac:dyDescent="0.3">
      <c r="A25" s="1" t="s">
        <v>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t="s">
        <v>8</v>
      </c>
      <c r="B26" s="4">
        <f>B22*B24</f>
        <v>-13226.740892799999</v>
      </c>
      <c r="C26" s="4">
        <f t="shared" ref="C26:M26" si="3">C22*C24</f>
        <v>3388.8917497999955</v>
      </c>
      <c r="D26" s="4">
        <f t="shared" si="3"/>
        <v>-14958.734975199994</v>
      </c>
      <c r="E26" s="4">
        <f t="shared" si="3"/>
        <v>-5759.8015926000126</v>
      </c>
      <c r="F26" s="4">
        <f t="shared" si="3"/>
        <v>-9989.2496072000031</v>
      </c>
      <c r="G26" s="4">
        <f t="shared" si="3"/>
        <v>24357.174201599995</v>
      </c>
      <c r="H26" s="4">
        <f t="shared" si="3"/>
        <v>-10662.106700099997</v>
      </c>
      <c r="I26" s="4">
        <f t="shared" si="3"/>
        <v>5144.5094960000024</v>
      </c>
      <c r="J26" s="4">
        <f t="shared" si="3"/>
        <v>15065.253059199991</v>
      </c>
      <c r="K26" s="4">
        <f t="shared" si="3"/>
        <v>-21012.143049099999</v>
      </c>
      <c r="L26" s="4">
        <f t="shared" si="3"/>
        <v>17321.293854</v>
      </c>
      <c r="M26" s="4">
        <f t="shared" si="3"/>
        <v>18422.8556604</v>
      </c>
      <c r="N26" s="6">
        <f>SUM(B26:M26)</f>
        <v>8091.2012039999754</v>
      </c>
    </row>
    <row r="29" spans="1:14" x14ac:dyDescent="0.3">
      <c r="B29" s="9">
        <v>43466</v>
      </c>
      <c r="C29" s="9">
        <v>43497</v>
      </c>
      <c r="D29" s="9">
        <v>43525</v>
      </c>
      <c r="E29" s="9">
        <v>43556</v>
      </c>
      <c r="F29" s="9">
        <v>43586</v>
      </c>
      <c r="G29" s="9">
        <v>43617</v>
      </c>
      <c r="H29" s="9">
        <v>43647</v>
      </c>
      <c r="I29" s="9">
        <v>43678</v>
      </c>
      <c r="J29" s="9">
        <v>43709</v>
      </c>
      <c r="K29" s="9">
        <v>43739</v>
      </c>
      <c r="L29" s="9">
        <v>43770</v>
      </c>
      <c r="M29" s="9">
        <v>43800</v>
      </c>
      <c r="N29" s="10" t="s">
        <v>0</v>
      </c>
    </row>
    <row r="30" spans="1:14" x14ac:dyDescent="0.3">
      <c r="A30" s="1" t="s">
        <v>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3">
      <c r="A31" t="s">
        <v>2</v>
      </c>
      <c r="B31" s="2">
        <v>1198368</v>
      </c>
      <c r="C31" s="2">
        <v>1538770</v>
      </c>
      <c r="D31" s="2">
        <v>1466120</v>
      </c>
      <c r="E31" s="2">
        <v>1592478</v>
      </c>
      <c r="F31" s="2">
        <v>1582722</v>
      </c>
      <c r="G31" s="2">
        <v>1622443</v>
      </c>
      <c r="H31" s="2">
        <v>1413180</v>
      </c>
      <c r="I31" s="2">
        <v>1678871</v>
      </c>
      <c r="J31" s="2">
        <v>1681398</v>
      </c>
      <c r="K31" s="2">
        <v>1620257</v>
      </c>
      <c r="L31" s="2">
        <v>1781956</v>
      </c>
      <c r="M31" s="2">
        <v>1620168</v>
      </c>
      <c r="N31" s="3">
        <f>SUM(B31:M31)</f>
        <v>18796731</v>
      </c>
    </row>
    <row r="32" spans="1:14" x14ac:dyDescent="0.3">
      <c r="A32" t="s">
        <v>3</v>
      </c>
      <c r="B32" s="2">
        <v>-1538769.75</v>
      </c>
      <c r="C32" s="2">
        <v>-1466120.96</v>
      </c>
      <c r="D32" s="2">
        <v>-1592478.22</v>
      </c>
      <c r="E32" s="2">
        <v>-1582721.71</v>
      </c>
      <c r="F32" s="2">
        <v>-1622442.7200000002</v>
      </c>
      <c r="G32" s="2">
        <v>-1413180.28</v>
      </c>
      <c r="H32" s="2">
        <v>-1713517.88</v>
      </c>
      <c r="I32" s="2">
        <v>-1681398.96</v>
      </c>
      <c r="J32" s="2">
        <v>-1620257.1300000001</v>
      </c>
      <c r="K32" s="2">
        <v>-1781956.13</v>
      </c>
      <c r="L32" s="2">
        <v>-1620168.1199999999</v>
      </c>
      <c r="M32" s="2">
        <v>-1369240.0099999998</v>
      </c>
      <c r="N32" s="3">
        <f>SUM(B32:M32)</f>
        <v>-19002251.870000005</v>
      </c>
    </row>
    <row r="33" spans="1:14" x14ac:dyDescent="0.3">
      <c r="A33" t="s">
        <v>4</v>
      </c>
      <c r="B33" s="3">
        <f>SUM(B31:B32)</f>
        <v>-340401.75</v>
      </c>
      <c r="C33" s="3">
        <f t="shared" ref="C33:N33" si="4">SUM(C31:C32)</f>
        <v>72649.040000000037</v>
      </c>
      <c r="D33" s="3">
        <f t="shared" si="4"/>
        <v>-126358.21999999997</v>
      </c>
      <c r="E33" s="3">
        <f t="shared" si="4"/>
        <v>9756.2900000000373</v>
      </c>
      <c r="F33" s="3">
        <f t="shared" si="4"/>
        <v>-39720.720000000205</v>
      </c>
      <c r="G33" s="3">
        <f t="shared" si="4"/>
        <v>209262.71999999997</v>
      </c>
      <c r="H33" s="3">
        <f t="shared" si="4"/>
        <v>-300337.87999999989</v>
      </c>
      <c r="I33" s="3">
        <f t="shared" si="4"/>
        <v>-2527.9599999999627</v>
      </c>
      <c r="J33" s="3">
        <f t="shared" si="4"/>
        <v>61140.869999999879</v>
      </c>
      <c r="K33" s="3">
        <f t="shared" si="4"/>
        <v>-161699.12999999989</v>
      </c>
      <c r="L33" s="3">
        <f t="shared" si="4"/>
        <v>161787.88000000012</v>
      </c>
      <c r="M33" s="3">
        <f t="shared" si="4"/>
        <v>250927.99000000022</v>
      </c>
      <c r="N33" s="11">
        <f t="shared" si="4"/>
        <v>-205520.87000000477</v>
      </c>
    </row>
    <row r="34" spans="1:14" x14ac:dyDescent="0.3">
      <c r="A34" s="7" t="s">
        <v>5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3">
      <c r="A35" t="s">
        <v>6</v>
      </c>
      <c r="B35" s="8">
        <v>8.09E-2</v>
      </c>
      <c r="C35" s="8">
        <v>8.8099999999999998E-2</v>
      </c>
      <c r="D35" s="8">
        <v>8.0399999999999999E-2</v>
      </c>
      <c r="E35" s="8">
        <v>0.12330000000000001</v>
      </c>
      <c r="F35" s="8">
        <v>0.126</v>
      </c>
      <c r="G35" s="8">
        <v>0.13719999999999999</v>
      </c>
      <c r="H35" s="8">
        <v>9.64E-2</v>
      </c>
      <c r="I35" s="8">
        <v>0.126</v>
      </c>
      <c r="J35" s="8">
        <v>0.1226</v>
      </c>
      <c r="K35" s="8">
        <v>0.13600000000000001</v>
      </c>
      <c r="L35" s="8">
        <v>9.9500000000000005E-2</v>
      </c>
      <c r="M35" s="8">
        <v>9.3200000000000005E-2</v>
      </c>
      <c r="N35" s="5"/>
    </row>
    <row r="36" spans="1:14" x14ac:dyDescent="0.3">
      <c r="A36" s="1" t="s">
        <v>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t="s">
        <v>8</v>
      </c>
      <c r="B37" s="4">
        <f>B33*B35</f>
        <v>-27538.501574999998</v>
      </c>
      <c r="C37" s="4">
        <f t="shared" ref="C37:M37" si="5">C33*C35</f>
        <v>6400.3804240000027</v>
      </c>
      <c r="D37" s="4">
        <f t="shared" si="5"/>
        <v>-10159.200887999998</v>
      </c>
      <c r="E37" s="4">
        <f t="shared" si="5"/>
        <v>1202.9505570000047</v>
      </c>
      <c r="F37" s="4">
        <f t="shared" si="5"/>
        <v>-5004.8107200000259</v>
      </c>
      <c r="G37" s="4">
        <f t="shared" si="5"/>
        <v>28710.845183999994</v>
      </c>
      <c r="H37" s="4">
        <f t="shared" si="5"/>
        <v>-28952.571631999988</v>
      </c>
      <c r="I37" s="4">
        <f t="shared" si="5"/>
        <v>-318.52295999999529</v>
      </c>
      <c r="J37" s="4">
        <f t="shared" si="5"/>
        <v>7495.8706619999848</v>
      </c>
      <c r="K37" s="4">
        <f t="shared" si="5"/>
        <v>-21991.081679999985</v>
      </c>
      <c r="L37" s="4">
        <f t="shared" si="5"/>
        <v>16097.894060000013</v>
      </c>
      <c r="M37" s="4">
        <f t="shared" si="5"/>
        <v>23386.488668000024</v>
      </c>
      <c r="N37" s="6">
        <f>SUM(B37:M37)</f>
        <v>-10670.259899999965</v>
      </c>
    </row>
    <row r="40" spans="1:14" x14ac:dyDescent="0.3">
      <c r="B40" s="9">
        <v>43831</v>
      </c>
      <c r="C40" s="9">
        <v>43862</v>
      </c>
      <c r="D40" s="9">
        <v>43891</v>
      </c>
      <c r="E40" s="9">
        <v>43922</v>
      </c>
      <c r="F40" s="9">
        <v>43952</v>
      </c>
      <c r="G40" s="9">
        <v>43983</v>
      </c>
      <c r="H40" s="9">
        <v>44013</v>
      </c>
      <c r="I40" s="9">
        <v>44044</v>
      </c>
      <c r="J40" s="9">
        <v>44075</v>
      </c>
      <c r="K40" s="9">
        <v>44105</v>
      </c>
      <c r="L40" s="9">
        <v>44136</v>
      </c>
      <c r="M40" s="9">
        <v>44166</v>
      </c>
      <c r="N40" s="10" t="s">
        <v>0</v>
      </c>
    </row>
    <row r="41" spans="1:14" x14ac:dyDescent="0.3">
      <c r="A41" s="1" t="s">
        <v>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3">
      <c r="A42" t="s">
        <v>2</v>
      </c>
      <c r="B42" s="2">
        <v>1728275</v>
      </c>
      <c r="C42" s="2">
        <v>1728275</v>
      </c>
      <c r="D42" s="2">
        <v>1713022</v>
      </c>
      <c r="E42" s="2">
        <v>1755354</v>
      </c>
      <c r="F42" s="2">
        <v>1346017</v>
      </c>
      <c r="G42" s="2">
        <v>1498047</v>
      </c>
      <c r="H42" s="2">
        <v>1623478</v>
      </c>
      <c r="I42" s="2">
        <v>1898500</v>
      </c>
      <c r="J42" s="2">
        <v>1898500</v>
      </c>
      <c r="K42" s="2">
        <v>1830836</v>
      </c>
      <c r="L42" s="2">
        <v>1432599</v>
      </c>
      <c r="M42" s="2">
        <v>1877215</v>
      </c>
      <c r="N42" s="3">
        <f>SUM(B42:M42)</f>
        <v>20330118</v>
      </c>
    </row>
    <row r="43" spans="1:14" x14ac:dyDescent="0.3">
      <c r="A43" t="s">
        <v>3</v>
      </c>
      <c r="B43" s="2">
        <v>-2087309.63</v>
      </c>
      <c r="C43" s="2">
        <v>-1713022.2100000002</v>
      </c>
      <c r="D43" s="2">
        <v>-1755354.08</v>
      </c>
      <c r="E43" s="2">
        <v>-1346016.6</v>
      </c>
      <c r="F43" s="2">
        <v>-1498047.19</v>
      </c>
      <c r="G43" s="2">
        <v>-1623478.43</v>
      </c>
      <c r="H43" s="2">
        <v>-1910963.7999999998</v>
      </c>
      <c r="I43" s="2">
        <v>-1898500.24</v>
      </c>
      <c r="J43" s="2">
        <v>-1830836.69</v>
      </c>
      <c r="K43" s="2">
        <v>-1432599.8</v>
      </c>
      <c r="L43" s="2">
        <v>-1877215.18</v>
      </c>
      <c r="M43" s="2">
        <v>-1622858.0899999999</v>
      </c>
      <c r="N43" s="3">
        <f>SUM(B43:M43)</f>
        <v>-20596201.939999998</v>
      </c>
    </row>
    <row r="44" spans="1:14" x14ac:dyDescent="0.3">
      <c r="A44" t="s">
        <v>4</v>
      </c>
      <c r="B44" s="3">
        <f>SUM(B42:B43)</f>
        <v>-359034.62999999989</v>
      </c>
      <c r="C44" s="3">
        <f t="shared" ref="C44:M44" si="6">SUM(C42:C43)</f>
        <v>15252.789999999804</v>
      </c>
      <c r="D44" s="3">
        <f t="shared" si="6"/>
        <v>-42332.080000000075</v>
      </c>
      <c r="E44" s="3">
        <f t="shared" si="6"/>
        <v>409337.39999999991</v>
      </c>
      <c r="F44" s="3">
        <f t="shared" si="6"/>
        <v>-152030.18999999994</v>
      </c>
      <c r="G44" s="3">
        <f t="shared" si="6"/>
        <v>-125431.42999999993</v>
      </c>
      <c r="H44" s="3">
        <f t="shared" si="6"/>
        <v>-287485.79999999981</v>
      </c>
      <c r="I44" s="3">
        <f t="shared" si="6"/>
        <v>-0.23999999999068677</v>
      </c>
      <c r="J44" s="3">
        <f t="shared" si="6"/>
        <v>67663.310000000056</v>
      </c>
      <c r="K44" s="3">
        <f t="shared" si="6"/>
        <v>398236.19999999995</v>
      </c>
      <c r="L44" s="3">
        <f t="shared" si="6"/>
        <v>-444616.17999999993</v>
      </c>
      <c r="M44" s="3">
        <f t="shared" si="6"/>
        <v>254356.91000000015</v>
      </c>
      <c r="N44" s="11">
        <f>SUM(B44:M44)</f>
        <v>-266083.93999999971</v>
      </c>
    </row>
    <row r="45" spans="1:14" x14ac:dyDescent="0.3">
      <c r="A45" s="7" t="s">
        <v>5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x14ac:dyDescent="0.3">
      <c r="A46" t="s">
        <v>6</v>
      </c>
      <c r="B46" s="8">
        <v>0.1023</v>
      </c>
      <c r="C46" s="8">
        <v>0.1133</v>
      </c>
      <c r="D46" s="8">
        <v>0.11940000000000001</v>
      </c>
      <c r="E46" s="8">
        <v>0.15057000000000001</v>
      </c>
      <c r="F46" s="8">
        <v>0.14718000000000001</v>
      </c>
      <c r="G46" s="8">
        <v>0.12839999999999999</v>
      </c>
      <c r="H46" s="8">
        <v>9.9000000000000005E-2</v>
      </c>
      <c r="I46" s="8">
        <v>0.12180000000000001</v>
      </c>
      <c r="J46" s="8">
        <v>0.12180000000000001</v>
      </c>
      <c r="K46" s="8">
        <v>0.12809999999999999</v>
      </c>
      <c r="L46" s="8">
        <v>0.1171</v>
      </c>
      <c r="M46" s="8">
        <v>0.1056</v>
      </c>
      <c r="N46" s="5"/>
    </row>
    <row r="47" spans="1:14" x14ac:dyDescent="0.3">
      <c r="A47" s="1" t="s">
        <v>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t="s">
        <v>8</v>
      </c>
      <c r="B48" s="4">
        <f>B44*B46</f>
        <v>-36729.242648999993</v>
      </c>
      <c r="C48" s="4">
        <f t="shared" ref="C48:M48" si="7">C44*C46</f>
        <v>1728.1411069999779</v>
      </c>
      <c r="D48" s="4">
        <f t="shared" si="7"/>
        <v>-5054.4503520000089</v>
      </c>
      <c r="E48" s="4">
        <f t="shared" si="7"/>
        <v>61633.932317999992</v>
      </c>
      <c r="F48" s="4">
        <f t="shared" si="7"/>
        <v>-22375.803364199994</v>
      </c>
      <c r="G48" s="4">
        <f t="shared" si="7"/>
        <v>-16105.395611999989</v>
      </c>
      <c r="H48" s="4">
        <f t="shared" si="7"/>
        <v>-28461.094199999981</v>
      </c>
      <c r="I48" s="4">
        <f t="shared" si="7"/>
        <v>-2.9231999998865651E-2</v>
      </c>
      <c r="J48" s="4">
        <f t="shared" si="7"/>
        <v>8241.3911580000076</v>
      </c>
      <c r="K48" s="4">
        <f t="shared" si="7"/>
        <v>51014.057219999988</v>
      </c>
      <c r="L48" s="4">
        <f t="shared" si="7"/>
        <v>-52064.554677999993</v>
      </c>
      <c r="M48" s="4">
        <f t="shared" si="7"/>
        <v>26860.089696000017</v>
      </c>
      <c r="N48" s="6">
        <f>SUM(B48:M48)</f>
        <v>-11312.958588199974</v>
      </c>
    </row>
    <row r="51" spans="1:14" x14ac:dyDescent="0.3">
      <c r="B51" s="9">
        <v>44197</v>
      </c>
      <c r="C51" s="9">
        <v>44228</v>
      </c>
      <c r="D51" s="9">
        <v>44256</v>
      </c>
      <c r="E51" s="9">
        <v>44287</v>
      </c>
      <c r="F51" s="9">
        <v>44317</v>
      </c>
      <c r="G51" s="9">
        <v>44348</v>
      </c>
      <c r="H51" s="9">
        <v>44378</v>
      </c>
      <c r="I51" s="9">
        <v>44409</v>
      </c>
      <c r="J51" s="9">
        <v>44440</v>
      </c>
      <c r="K51" s="9">
        <v>44470</v>
      </c>
      <c r="L51" s="9">
        <v>44501</v>
      </c>
      <c r="M51" s="9">
        <v>44531</v>
      </c>
      <c r="N51" s="10" t="s">
        <v>0</v>
      </c>
    </row>
    <row r="52" spans="1:14" x14ac:dyDescent="0.3">
      <c r="A52" s="1" t="s">
        <v>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3">
      <c r="A53" t="s">
        <v>2</v>
      </c>
      <c r="B53" s="2">
        <v>1622858</v>
      </c>
      <c r="C53" s="2">
        <v>1934456</v>
      </c>
      <c r="D53" s="2">
        <v>1672864</v>
      </c>
      <c r="E53" s="2">
        <v>1947268</v>
      </c>
      <c r="F53" s="2">
        <v>1811418</v>
      </c>
      <c r="G53" s="2">
        <v>1730032</v>
      </c>
      <c r="H53" s="2">
        <v>1677870</v>
      </c>
      <c r="I53" s="2">
        <v>1920140</v>
      </c>
      <c r="J53" s="2">
        <v>1942016</v>
      </c>
      <c r="K53" s="2">
        <v>1810997</v>
      </c>
      <c r="L53" s="2">
        <v>1810997</v>
      </c>
      <c r="M53" s="2">
        <v>1490253</v>
      </c>
      <c r="N53" s="3">
        <f>SUM(B53:M53)</f>
        <v>21371169</v>
      </c>
    </row>
    <row r="54" spans="1:14" x14ac:dyDescent="0.3">
      <c r="A54" t="s">
        <v>3</v>
      </c>
      <c r="B54" s="2">
        <v>-1934456.02</v>
      </c>
      <c r="C54" s="2">
        <v>-1672864.26</v>
      </c>
      <c r="D54" s="2">
        <v>-1947268.41</v>
      </c>
      <c r="E54" s="2">
        <v>-1811418.06</v>
      </c>
      <c r="F54" s="2">
        <v>-1730032.2799999998</v>
      </c>
      <c r="G54" s="2">
        <v>-1677870.18</v>
      </c>
      <c r="H54" s="2">
        <v>-1920140.42</v>
      </c>
      <c r="I54" s="2">
        <v>-1942016.15</v>
      </c>
      <c r="J54" s="2">
        <v>-1810997.3</v>
      </c>
      <c r="K54" s="2">
        <v>-1732439.94</v>
      </c>
      <c r="L54" s="2">
        <v>-1775823.6900000002</v>
      </c>
      <c r="M54" s="2">
        <v>-1204086.8599999999</v>
      </c>
      <c r="N54" s="3">
        <f>SUM(B54:M54)</f>
        <v>-21159413.57</v>
      </c>
    </row>
    <row r="55" spans="1:14" x14ac:dyDescent="0.3">
      <c r="A55" t="s">
        <v>4</v>
      </c>
      <c r="B55" s="3">
        <f>SUM(B53:B54)</f>
        <v>-311598.02</v>
      </c>
      <c r="C55" s="3">
        <f t="shared" ref="C55:N55" si="8">SUM(C53:C54)</f>
        <v>261591.74</v>
      </c>
      <c r="D55" s="3">
        <f t="shared" si="8"/>
        <v>-274404.40999999992</v>
      </c>
      <c r="E55" s="3">
        <f t="shared" si="8"/>
        <v>135849.93999999994</v>
      </c>
      <c r="F55" s="3">
        <f t="shared" si="8"/>
        <v>81385.720000000205</v>
      </c>
      <c r="G55" s="3">
        <f t="shared" si="8"/>
        <v>52161.820000000065</v>
      </c>
      <c r="H55" s="3">
        <f t="shared" si="8"/>
        <v>-242270.41999999993</v>
      </c>
      <c r="I55" s="3">
        <f t="shared" si="8"/>
        <v>-21876.149999999907</v>
      </c>
      <c r="J55" s="3">
        <f t="shared" si="8"/>
        <v>131018.69999999995</v>
      </c>
      <c r="K55" s="3">
        <f t="shared" si="8"/>
        <v>78557.060000000056</v>
      </c>
      <c r="L55" s="3">
        <f t="shared" si="8"/>
        <v>35173.309999999823</v>
      </c>
      <c r="M55" s="3">
        <f t="shared" si="8"/>
        <v>286166.14000000013</v>
      </c>
      <c r="N55" s="11">
        <f t="shared" si="8"/>
        <v>211755.4299999997</v>
      </c>
    </row>
    <row r="56" spans="1:14" x14ac:dyDescent="0.3">
      <c r="A56" s="7" t="s">
        <v>5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x14ac:dyDescent="0.3">
      <c r="A57" t="s">
        <v>6</v>
      </c>
      <c r="B57" s="8">
        <v>8.3000000000000004E-2</v>
      </c>
      <c r="C57" s="8">
        <v>5.04E-2</v>
      </c>
      <c r="D57" s="8">
        <v>9.0800000000000006E-2</v>
      </c>
      <c r="E57" s="8">
        <v>0.10929999999999999</v>
      </c>
      <c r="F57" s="8">
        <v>0.10050000000000001</v>
      </c>
      <c r="G57" s="8">
        <v>8.6300000000000002E-2</v>
      </c>
      <c r="H57" s="8">
        <v>7.3599999999999999E-2</v>
      </c>
      <c r="I57" s="8">
        <v>4.5999999999999999E-2</v>
      </c>
      <c r="J57" s="8">
        <v>7.5700000000000003E-2</v>
      </c>
      <c r="K57" s="8">
        <v>5.2400000000000002E-2</v>
      </c>
      <c r="L57" s="8">
        <v>5.4199999999999998E-2</v>
      </c>
      <c r="M57" s="8">
        <v>5.9700000000000003E-2</v>
      </c>
      <c r="N57" s="5"/>
    </row>
    <row r="58" spans="1:14" x14ac:dyDescent="0.3">
      <c r="A58" s="1" t="s">
        <v>7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3">
      <c r="A59" t="s">
        <v>8</v>
      </c>
      <c r="B59" s="4">
        <f>B55*B57</f>
        <v>-25862.635660000004</v>
      </c>
      <c r="C59" s="4">
        <f t="shared" ref="C59:M59" si="9">C55*C57</f>
        <v>13184.223695999999</v>
      </c>
      <c r="D59" s="4">
        <f t="shared" si="9"/>
        <v>-24915.920427999994</v>
      </c>
      <c r="E59" s="4">
        <f t="shared" si="9"/>
        <v>14848.398441999992</v>
      </c>
      <c r="F59" s="4">
        <f t="shared" si="9"/>
        <v>8179.2648600000211</v>
      </c>
      <c r="G59" s="4">
        <f t="shared" si="9"/>
        <v>4501.5650660000056</v>
      </c>
      <c r="H59" s="4">
        <f t="shared" si="9"/>
        <v>-17831.102911999995</v>
      </c>
      <c r="I59" s="4">
        <f t="shared" si="9"/>
        <v>-1006.3028999999957</v>
      </c>
      <c r="J59" s="4">
        <f t="shared" si="9"/>
        <v>9918.1155899999976</v>
      </c>
      <c r="K59" s="4">
        <f t="shared" si="9"/>
        <v>4116.3899440000032</v>
      </c>
      <c r="L59" s="4">
        <f t="shared" si="9"/>
        <v>1906.3934019999904</v>
      </c>
      <c r="M59" s="4">
        <f t="shared" si="9"/>
        <v>17084.118558000009</v>
      </c>
      <c r="N59" s="6">
        <f>SUM(B59:M59)</f>
        <v>4122.5076580000314</v>
      </c>
    </row>
    <row r="62" spans="1:14" x14ac:dyDescent="0.3">
      <c r="B62" s="9">
        <v>44562</v>
      </c>
      <c r="C62" s="9">
        <v>44593</v>
      </c>
      <c r="D62" s="9">
        <v>44621</v>
      </c>
      <c r="E62" s="9">
        <v>44652</v>
      </c>
      <c r="F62" s="9">
        <v>44682</v>
      </c>
      <c r="G62" s="9">
        <v>44713</v>
      </c>
      <c r="H62" s="9">
        <v>44743</v>
      </c>
      <c r="I62" s="9">
        <v>44774</v>
      </c>
      <c r="J62" s="9">
        <v>44805</v>
      </c>
      <c r="K62" s="9">
        <v>44835</v>
      </c>
      <c r="L62" s="9">
        <v>44866</v>
      </c>
      <c r="M62" s="9">
        <v>44896</v>
      </c>
      <c r="N62" s="10" t="s">
        <v>0</v>
      </c>
    </row>
    <row r="63" spans="1:14" x14ac:dyDescent="0.3">
      <c r="A63" s="1" t="s">
        <v>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3">
      <c r="A64" t="s">
        <v>2</v>
      </c>
      <c r="B64" s="2">
        <v>1204086.8600000001</v>
      </c>
      <c r="C64" s="2">
        <v>1457430.72</v>
      </c>
      <c r="D64" s="2">
        <v>1432229.39</v>
      </c>
      <c r="E64" s="2">
        <v>1713446.57</v>
      </c>
      <c r="F64" s="2">
        <v>1633759.99</v>
      </c>
      <c r="G64" s="2">
        <v>1379288.72</v>
      </c>
      <c r="H64" s="2">
        <v>1348183.32</v>
      </c>
      <c r="I64" s="2">
        <v>1787752.36</v>
      </c>
      <c r="J64" s="2">
        <v>1682868</v>
      </c>
      <c r="K64" s="2">
        <v>1629295</v>
      </c>
      <c r="L64" s="2">
        <v>1667353.8</v>
      </c>
      <c r="M64" s="2">
        <v>1526013.72</v>
      </c>
      <c r="N64" s="3">
        <f>SUM(B64:M64)</f>
        <v>18461708.449999999</v>
      </c>
    </row>
    <row r="65" spans="1:14" x14ac:dyDescent="0.3">
      <c r="A65" t="s">
        <v>3</v>
      </c>
      <c r="B65" s="2">
        <v>-1457430.72</v>
      </c>
      <c r="C65" s="2">
        <v>-1432229.39</v>
      </c>
      <c r="D65" s="2">
        <v>-1713446.57</v>
      </c>
      <c r="E65" s="2">
        <v>-1633759.99</v>
      </c>
      <c r="F65" s="2">
        <v>-1379288.72</v>
      </c>
      <c r="G65" s="2">
        <v>-1348183.32</v>
      </c>
      <c r="H65" s="2">
        <v>-1810031.6800000002</v>
      </c>
      <c r="I65" s="2">
        <v>-1715684.17</v>
      </c>
      <c r="J65" s="2">
        <v>-1680292.02</v>
      </c>
      <c r="K65" s="2">
        <v>-1719541.97</v>
      </c>
      <c r="L65" s="2">
        <v>-1573777.95</v>
      </c>
      <c r="M65" s="2">
        <v>-1228290.2999999998</v>
      </c>
      <c r="N65" s="3">
        <f>SUM(B65:M65)</f>
        <v>-18691956.800000001</v>
      </c>
    </row>
    <row r="66" spans="1:14" x14ac:dyDescent="0.3">
      <c r="A66" t="s">
        <v>4</v>
      </c>
      <c r="B66" s="3">
        <f>SUM(B64:B65)</f>
        <v>-253343.85999999987</v>
      </c>
      <c r="C66" s="3">
        <f t="shared" ref="C66:N66" si="10">SUM(C64:C65)</f>
        <v>25201.330000000075</v>
      </c>
      <c r="D66" s="3">
        <f t="shared" si="10"/>
        <v>-281217.18000000017</v>
      </c>
      <c r="E66" s="3">
        <f t="shared" si="10"/>
        <v>79686.580000000075</v>
      </c>
      <c r="F66" s="3">
        <f t="shared" si="10"/>
        <v>254471.27000000002</v>
      </c>
      <c r="G66" s="3">
        <f t="shared" si="10"/>
        <v>31105.399999999907</v>
      </c>
      <c r="H66" s="3">
        <f t="shared" si="10"/>
        <v>-461848.3600000001</v>
      </c>
      <c r="I66" s="3">
        <f t="shared" si="10"/>
        <v>72068.190000000177</v>
      </c>
      <c r="J66" s="3">
        <f t="shared" si="10"/>
        <v>2575.9799999999814</v>
      </c>
      <c r="K66" s="3">
        <f t="shared" si="10"/>
        <v>-90246.969999999972</v>
      </c>
      <c r="L66" s="3">
        <f t="shared" si="10"/>
        <v>93575.850000000093</v>
      </c>
      <c r="M66" s="3">
        <f t="shared" si="10"/>
        <v>297723.42000000016</v>
      </c>
      <c r="N66" s="11">
        <f t="shared" si="10"/>
        <v>-230248.35000000149</v>
      </c>
    </row>
    <row r="67" spans="1:14" x14ac:dyDescent="0.3">
      <c r="A67" s="7" t="s">
        <v>5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x14ac:dyDescent="0.3">
      <c r="A68" t="s">
        <v>6</v>
      </c>
      <c r="B68" s="8">
        <v>4.3529999999999999E-2</v>
      </c>
      <c r="C68" s="8">
        <v>5.246E-2</v>
      </c>
      <c r="D68" s="8">
        <v>5.9400000000000001E-2</v>
      </c>
      <c r="E68" s="8">
        <v>8.2900000000000001E-2</v>
      </c>
      <c r="F68" s="8">
        <v>8.48E-2</v>
      </c>
      <c r="G68" s="8">
        <v>7.8700000000000006E-2</v>
      </c>
      <c r="H68" s="8">
        <v>4.0099999999999997E-2</v>
      </c>
      <c r="I68" s="8">
        <v>5.0000000000000001E-3</v>
      </c>
      <c r="J68" s="8">
        <v>3.2399999999999998E-2</v>
      </c>
      <c r="K68" s="8">
        <v>5.7700000000000001E-2</v>
      </c>
      <c r="L68" s="8">
        <v>6.9900000000000004E-2</v>
      </c>
      <c r="M68" s="8">
        <v>3.4299999999999997E-2</v>
      </c>
      <c r="N68" s="5"/>
    </row>
    <row r="69" spans="1:14" x14ac:dyDescent="0.3">
      <c r="A69" s="1" t="s">
        <v>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3">
      <c r="A70" t="s">
        <v>8</v>
      </c>
      <c r="B70" s="4">
        <f>B66*B68</f>
        <v>-11028.058225799994</v>
      </c>
      <c r="C70" s="4">
        <f t="shared" ref="C70:M70" si="11">C66*C68</f>
        <v>1322.061771800004</v>
      </c>
      <c r="D70" s="4">
        <f t="shared" si="11"/>
        <v>-16704.300492000009</v>
      </c>
      <c r="E70" s="4">
        <f t="shared" si="11"/>
        <v>6606.0174820000066</v>
      </c>
      <c r="F70" s="4">
        <f t="shared" si="11"/>
        <v>21579.163696000003</v>
      </c>
      <c r="G70" s="4">
        <f t="shared" si="11"/>
        <v>2447.9949799999927</v>
      </c>
      <c r="H70" s="4">
        <f t="shared" si="11"/>
        <v>-18520.119236000002</v>
      </c>
      <c r="I70" s="4">
        <f t="shared" si="11"/>
        <v>360.34095000000087</v>
      </c>
      <c r="J70" s="4">
        <f t="shared" si="11"/>
        <v>83.461751999999393</v>
      </c>
      <c r="K70" s="4">
        <f t="shared" si="11"/>
        <v>-5207.2501689999981</v>
      </c>
      <c r="L70" s="4">
        <f t="shared" si="11"/>
        <v>6540.9519150000069</v>
      </c>
      <c r="M70" s="4">
        <f t="shared" si="11"/>
        <v>10211.913306000004</v>
      </c>
      <c r="N70" s="6">
        <f>SUM(B70:M70)</f>
        <v>-2307.822269999986</v>
      </c>
    </row>
    <row r="73" spans="1:14" x14ac:dyDescent="0.3">
      <c r="B73" s="9">
        <v>44927</v>
      </c>
      <c r="C73" s="9">
        <v>44958</v>
      </c>
      <c r="D73" s="9">
        <v>44986</v>
      </c>
      <c r="E73" s="9">
        <v>45017</v>
      </c>
      <c r="F73" s="9">
        <v>45047</v>
      </c>
      <c r="G73" s="9">
        <v>45078</v>
      </c>
      <c r="H73" s="9">
        <v>45108</v>
      </c>
      <c r="I73" s="9">
        <v>45139</v>
      </c>
      <c r="J73" s="9">
        <v>45170</v>
      </c>
      <c r="K73" s="9">
        <v>45200</v>
      </c>
      <c r="L73" s="9">
        <v>45231</v>
      </c>
      <c r="M73" s="9">
        <v>45261</v>
      </c>
      <c r="N73" s="10" t="s">
        <v>0</v>
      </c>
    </row>
    <row r="74" spans="1:14" x14ac:dyDescent="0.3">
      <c r="A74" s="1" t="s">
        <v>1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3">
      <c r="A75" t="s">
        <v>2</v>
      </c>
      <c r="B75" s="2">
        <v>1191011.6399999999</v>
      </c>
      <c r="C75" s="2">
        <v>1693986</v>
      </c>
      <c r="D75" s="2">
        <v>1284237</v>
      </c>
      <c r="E75" s="2">
        <v>1823343.48</v>
      </c>
      <c r="F75" s="2">
        <v>1502539.92</v>
      </c>
      <c r="G75" s="2">
        <v>1556291.52</v>
      </c>
      <c r="H75" s="2">
        <v>1498776.72</v>
      </c>
      <c r="I75" s="2">
        <v>1271894.3999999999</v>
      </c>
      <c r="J75" s="2">
        <v>1597228.92</v>
      </c>
      <c r="K75" s="2">
        <v>1597823.64</v>
      </c>
      <c r="L75" s="2">
        <v>1607304.72</v>
      </c>
      <c r="M75" s="2">
        <v>1994665</v>
      </c>
      <c r="N75" s="3">
        <f>SUM(B75:M75)</f>
        <v>18619102.960000001</v>
      </c>
    </row>
    <row r="76" spans="1:14" x14ac:dyDescent="0.3">
      <c r="A76" t="s">
        <v>3</v>
      </c>
      <c r="B76" s="2">
        <v>-1747007.76</v>
      </c>
      <c r="C76" s="2">
        <v>-1424265.48</v>
      </c>
      <c r="D76" s="2">
        <v>-1880414.13</v>
      </c>
      <c r="E76" s="2">
        <v>-1549569.42</v>
      </c>
      <c r="F76" s="2">
        <v>-1605003.44</v>
      </c>
      <c r="G76" s="2">
        <v>-1545688.43</v>
      </c>
      <c r="H76" s="2">
        <v>-1311704.69</v>
      </c>
      <c r="I76" s="2">
        <v>-1647222.19</v>
      </c>
      <c r="J76" s="2">
        <v>-1647835.5199999998</v>
      </c>
      <c r="K76" s="2">
        <v>-1657613.3599999999</v>
      </c>
      <c r="L76" s="2">
        <v>-1734613.7200000002</v>
      </c>
      <c r="M76" s="2">
        <v>-1146151.1000000001</v>
      </c>
      <c r="N76" s="3">
        <f>SUM(B76:M76)</f>
        <v>-18897089.239999998</v>
      </c>
    </row>
    <row r="77" spans="1:14" x14ac:dyDescent="0.3">
      <c r="A77" t="s">
        <v>4</v>
      </c>
      <c r="B77" s="3">
        <f>SUM(B75:B76)</f>
        <v>-555996.12000000011</v>
      </c>
      <c r="C77" s="3">
        <f t="shared" ref="C77:N77" si="12">SUM(C75:C76)</f>
        <v>269720.52</v>
      </c>
      <c r="D77" s="3">
        <f t="shared" si="12"/>
        <v>-596177.12999999989</v>
      </c>
      <c r="E77" s="3">
        <f t="shared" si="12"/>
        <v>273774.06000000006</v>
      </c>
      <c r="F77" s="3">
        <f t="shared" si="12"/>
        <v>-102463.52000000002</v>
      </c>
      <c r="G77" s="3">
        <f t="shared" si="12"/>
        <v>10603.090000000084</v>
      </c>
      <c r="H77" s="3">
        <f t="shared" si="12"/>
        <v>187072.03000000003</v>
      </c>
      <c r="I77" s="3">
        <f t="shared" si="12"/>
        <v>-375327.79000000004</v>
      </c>
      <c r="J77" s="3">
        <f t="shared" si="12"/>
        <v>-50606.59999999986</v>
      </c>
      <c r="K77" s="3">
        <f t="shared" si="12"/>
        <v>-59789.719999999972</v>
      </c>
      <c r="L77" s="3">
        <f t="shared" si="12"/>
        <v>-127309.00000000023</v>
      </c>
      <c r="M77" s="3">
        <f t="shared" si="12"/>
        <v>848513.89999999991</v>
      </c>
      <c r="N77" s="11">
        <f t="shared" si="12"/>
        <v>-277986.27999999747</v>
      </c>
    </row>
    <row r="78" spans="1:14" x14ac:dyDescent="0.3">
      <c r="A78" s="7" t="s">
        <v>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x14ac:dyDescent="0.3">
      <c r="A79" t="s">
        <v>6</v>
      </c>
      <c r="B79" s="8">
        <v>5.3770000000000005E-2</v>
      </c>
      <c r="C79" s="8">
        <v>8.2489999999999994E-2</v>
      </c>
      <c r="D79" s="8">
        <v>8.0310000000000006E-2</v>
      </c>
      <c r="E79" s="8">
        <v>9.8530000000000006E-2</v>
      </c>
      <c r="F79" s="8">
        <v>9.962E-2</v>
      </c>
      <c r="G79" s="8">
        <v>8.2930000000000004E-2</v>
      </c>
      <c r="H79" s="8">
        <v>4.9489999999999999E-2</v>
      </c>
      <c r="I79" s="8">
        <v>7.6060000000000003E-2</v>
      </c>
      <c r="J79" s="8">
        <v>5.0930000000000003E-2</v>
      </c>
      <c r="K79" s="8">
        <v>8.498E-2</v>
      </c>
      <c r="L79" s="8">
        <v>7.0900000000000005E-2</v>
      </c>
      <c r="M79" s="8">
        <v>6.6220000000000001E-2</v>
      </c>
      <c r="N79" s="5">
        <v>3.4270000000000002E-2</v>
      </c>
    </row>
    <row r="80" spans="1:14" x14ac:dyDescent="0.3">
      <c r="A80" s="1" t="s">
        <v>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3">
      <c r="A81" t="s">
        <v>8</v>
      </c>
      <c r="B81" s="4">
        <f>B77*B79</f>
        <v>-29895.911372400009</v>
      </c>
      <c r="C81" s="4">
        <f t="shared" ref="C81:M81" si="13">C77*C79</f>
        <v>22249.2456948</v>
      </c>
      <c r="D81" s="4">
        <f t="shared" si="13"/>
        <v>-47878.985310299991</v>
      </c>
      <c r="E81" s="4">
        <f t="shared" si="13"/>
        <v>26974.958131800006</v>
      </c>
      <c r="F81" s="4">
        <f t="shared" si="13"/>
        <v>-10207.415862400001</v>
      </c>
      <c r="G81" s="4">
        <f t="shared" si="13"/>
        <v>879.31425370000704</v>
      </c>
      <c r="H81" s="4">
        <f t="shared" si="13"/>
        <v>9258.1947647000015</v>
      </c>
      <c r="I81" s="4">
        <f t="shared" si="13"/>
        <v>-28547.431707400003</v>
      </c>
      <c r="J81" s="4">
        <f t="shared" si="13"/>
        <v>-2577.3941379999928</v>
      </c>
      <c r="K81" s="4">
        <f t="shared" si="13"/>
        <v>-5080.9304055999974</v>
      </c>
      <c r="L81" s="4">
        <f t="shared" si="13"/>
        <v>-9026.2081000000162</v>
      </c>
      <c r="M81" s="4">
        <f t="shared" si="13"/>
        <v>56188.590457999991</v>
      </c>
      <c r="N81" s="6">
        <f>SUM(B81:M81)</f>
        <v>-17663.973593100003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2820BC222D64D8DC9A2DA070C4654" ma:contentTypeVersion="4" ma:contentTypeDescription="Create a new document." ma:contentTypeScope="" ma:versionID="0f680be39e736a13f1a0da5019821b7a">
  <xsd:schema xmlns:xsd="http://www.w3.org/2001/XMLSchema" xmlns:xs="http://www.w3.org/2001/XMLSchema" xmlns:p="http://schemas.microsoft.com/office/2006/metadata/properties" xmlns:ns2="350538af-ac85-4a7e-a050-2815b534ee5b" targetNamespace="http://schemas.microsoft.com/office/2006/metadata/properties" ma:root="true" ma:fieldsID="507bb29b80f45b56f8875f2500c939bc" ns2:_="">
    <xsd:import namespace="350538af-ac85-4a7e-a050-2815b534e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538af-ac85-4a7e-a050-2815b534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D5727D-6FE1-4D84-BA1E-305D28271043}"/>
</file>

<file path=customXml/itemProps2.xml><?xml version="1.0" encoding="utf-8"?>
<ds:datastoreItem xmlns:ds="http://schemas.openxmlformats.org/officeDocument/2006/customXml" ds:itemID="{37A1BE7D-CBBD-4805-9E2A-031EA2C391F7}"/>
</file>

<file path=customXml/itemProps3.xml><?xml version="1.0" encoding="utf-8"?>
<ds:datastoreItem xmlns:ds="http://schemas.openxmlformats.org/officeDocument/2006/customXml" ds:itemID="{1E37CA93-7468-403A-8E40-443B8CC057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2017 - 2023 CLASS A ADJS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Graziano</dc:creator>
  <cp:lastModifiedBy>Brandon Ott</cp:lastModifiedBy>
  <dcterms:created xsi:type="dcterms:W3CDTF">2025-01-18T18:03:32Z</dcterms:created>
  <dcterms:modified xsi:type="dcterms:W3CDTF">2025-01-27T18:27:28Z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0x010100F172820BC222D64D8DC9A2DA070C4654</vt:lpwstr>
  </property>
</Properties>
</file>