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L:\FINANCE\Rate Submission\2025 Filing\2. Staff Questions\"/>
    </mc:Choice>
  </mc:AlternateContent>
  <xr:revisionPtr revIDLastSave="0" documentId="13_ncr:1_{EAA61597-64E8-4D12-8BCA-AFDBEFA583CD}" xr6:coauthVersionLast="47" xr6:coauthVersionMax="47" xr10:uidLastSave="{00000000-0000-0000-0000-000000000000}"/>
  <bookViews>
    <workbookView xWindow="-120" yWindow="-120" windowWidth="29040" windowHeight="15720" xr2:uid="{AE7309DF-0E48-41AD-88C5-2C43DB808C38}"/>
  </bookViews>
  <sheets>
    <sheet name="Questions"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BI_LDCLIST">#REF!</definedName>
    <definedName name="BridgeYear">'[1]LDC Info'!$E$26</definedName>
    <definedName name="contactf">#REF!</definedName>
    <definedName name="Cust3a">'[2]6. Class A Consumption Data'!$C$25</definedName>
    <definedName name="CustomerAdministration">[2]lists!#REF!</definedName>
    <definedName name="EBNUMBER">'[1]LDC Info'!$E$16</definedName>
    <definedName name="G1LD">'[2]6. Class A Consumption Data'!$C$14</definedName>
    <definedName name="G1LDCBR">#REF!</definedName>
    <definedName name="GARate">#REF!</definedName>
    <definedName name="Group1Desposing">'[2]4. Billing Det. for Def-Var'!#REF!</definedName>
    <definedName name="histdate">[3]Financials!$E$76</definedName>
    <definedName name="Incr2000">#REF!</definedName>
    <definedName name="Lakeland_SA">'[2]2016 List'!$C$13:$C$14</definedName>
    <definedName name="LDCList">OFFSET('[4]2016 List'!$A$1,0,0,COUNTA('[4]2016 List'!$A:$A),1)</definedName>
    <definedName name="LIMIT">#REF!</definedName>
    <definedName name="listdata">'[2]4. Billing Det. for Def-Var'!$A$17:$A$20</definedName>
    <definedName name="ListOfLDC">OFFSET([5]List!$A$1,0,0,COUNTA([5]List!$A:$A),1)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[6]lists!$A$1:$A$104</definedName>
    <definedName name="ratebase">'[2]8. STS - Tax Change'!$N$19</definedName>
    <definedName name="ratedescription">[7]hidden1!$D$1:$D$122</definedName>
    <definedName name="RebaseYear">'[1]LDC Info'!$E$28</definedName>
    <definedName name="SALBENF">#REF!</definedName>
    <definedName name="salreg">#REF!</definedName>
    <definedName name="SALREGF">#REF!</definedName>
    <definedName name="SME">'[2]17. Regulatory Charges'!$D$33</definedName>
    <definedName name="StartEnd">[2]Database!#REF!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[8]Financials!$A$1</definedName>
    <definedName name="WAGBENF">#REF!</definedName>
    <definedName name="wagdob">#REF!</definedName>
    <definedName name="wagdobf">#REF!</definedName>
    <definedName name="wagreg">#REF!</definedName>
    <definedName name="wagregf">#REF!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09" i="1" l="1"/>
  <c r="W214" i="1"/>
  <c r="O214" i="1"/>
  <c r="O209" i="1"/>
  <c r="B208" i="1"/>
  <c r="W205" i="1"/>
  <c r="O205" i="1"/>
  <c r="W204" i="1"/>
  <c r="O204" i="1"/>
  <c r="W203" i="1"/>
  <c r="O203" i="1"/>
  <c r="W202" i="1"/>
  <c r="O202" i="1"/>
  <c r="W201" i="1"/>
  <c r="O201" i="1"/>
  <c r="W200" i="1"/>
  <c r="O200" i="1"/>
  <c r="W199" i="1"/>
  <c r="O199" i="1"/>
  <c r="W198" i="1"/>
  <c r="O198" i="1"/>
  <c r="W197" i="1"/>
  <c r="O197" i="1"/>
  <c r="W211" i="1"/>
  <c r="W216" i="1" s="1"/>
  <c r="O211" i="1"/>
  <c r="W196" i="1"/>
  <c r="O196" i="1"/>
  <c r="W195" i="1"/>
  <c r="O195" i="1"/>
  <c r="J204" i="1"/>
  <c r="J203" i="1"/>
  <c r="B204" i="1"/>
  <c r="B203" i="1"/>
  <c r="J202" i="1"/>
  <c r="J201" i="1"/>
  <c r="J200" i="1"/>
  <c r="J199" i="1"/>
  <c r="B202" i="1"/>
  <c r="B201" i="1"/>
  <c r="B200" i="1"/>
  <c r="B199" i="1"/>
  <c r="B198" i="1"/>
  <c r="B197" i="1"/>
  <c r="J198" i="1"/>
  <c r="J197" i="1"/>
  <c r="J196" i="1"/>
  <c r="B196" i="1"/>
  <c r="J195" i="1"/>
  <c r="B195" i="1"/>
  <c r="J205" i="1" l="1"/>
  <c r="J208" i="1" s="1"/>
  <c r="W206" i="1"/>
  <c r="Y30" i="1" l="1"/>
</calcChain>
</file>

<file path=xl/sharedStrings.xml><?xml version="1.0" encoding="utf-8"?>
<sst xmlns="http://schemas.openxmlformats.org/spreadsheetml/2006/main" count="376" uniqueCount="149">
  <si>
    <t>Note 8</t>
  </si>
  <si>
    <t>Breakdown of principal adjustments included in last approved balance:</t>
  </si>
  <si>
    <t>Account 1589 - RSVA Global Adjustment</t>
  </si>
  <si>
    <t>Question</t>
  </si>
  <si>
    <t>Account 1588 - RSVA Power</t>
  </si>
  <si>
    <t>Adjustment Description</t>
  </si>
  <si>
    <t>Amount</t>
  </si>
  <si>
    <t>To be reversed in current application?</t>
  </si>
  <si>
    <t>Explanation if not to be reversed in current application</t>
  </si>
  <si>
    <t>To be Reversed in Current Application?</t>
  </si>
  <si>
    <t>True-up of GA Charges based on Actual Non-RPP Volumes - 2016</t>
  </si>
  <si>
    <t>No</t>
  </si>
  <si>
    <t>This amt was booked in 2019 and reversed out of 2019 as a principal adjustment</t>
  </si>
  <si>
    <t>This amount was 2016 PA, why it was booked in 2019? It doesn't show reversal on 2019 PA, please explain.</t>
  </si>
  <si>
    <t>True-up of Energy Charges based on Actual Non-RPP Volumes - 2016</t>
  </si>
  <si>
    <t>These are 2016 historical balances</t>
  </si>
  <si>
    <t>This amount was 2016 PA, why shouldn't be reversed?</t>
  </si>
  <si>
    <t>Remove prior year end unbilled to actual revenue differences - 2016</t>
  </si>
  <si>
    <t>Not applicable</t>
  </si>
  <si>
    <t>Adjusted IESO settlement with regards to RPP volumes</t>
  </si>
  <si>
    <t>Why shouldn't be reversed if it is part of PA here?</t>
  </si>
  <si>
    <t>Add current year end unbilled to actual revenue - 2016</t>
  </si>
  <si>
    <t>Yes</t>
  </si>
  <si>
    <t>This reversed in 2017 as actuals were billed, and are an adjustment on 2017 Current year GA workform only</t>
  </si>
  <si>
    <t>Long Term load transfer that took place in 2016 but was billed in 2017 -2016</t>
  </si>
  <si>
    <t>2016 GA balance is disposed</t>
  </si>
  <si>
    <t>These belong to historical balances</t>
  </si>
  <si>
    <t>Total</t>
  </si>
  <si>
    <t>Total principal adjustments included in last approved balance</t>
  </si>
  <si>
    <t>Difference</t>
  </si>
  <si>
    <t>Note 9</t>
  </si>
  <si>
    <t>Principal adjustment reconciliation in current application:</t>
  </si>
  <si>
    <t>Notes</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</si>
  <si>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</si>
  <si>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</si>
  <si>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2022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</si>
  <si>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</si>
  <si>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</si>
  <si>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t>
  </si>
  <si>
    <t>Year Recorded in GL</t>
  </si>
  <si>
    <t>Reversals of prior approved principal adjustments (auto-populated from table above)</t>
  </si>
  <si>
    <t/>
  </si>
  <si>
    <t>Total Reversal Principal Adjustments</t>
  </si>
  <si>
    <t>Current year principal adjustments</t>
  </si>
  <si>
    <t xml:space="preserve">CT 148 true-up of GA Charges based on actual Non-RPP volumes </t>
  </si>
  <si>
    <t>As part of PA in 2017, why it was not reversed in 2020 if it is recorded in 2020 GL?</t>
  </si>
  <si>
    <t xml:space="preserve">CT 148 true-up of GA Charges based on actual RPP volumes </t>
  </si>
  <si>
    <t>Unbilled to actual revenue differences</t>
  </si>
  <si>
    <t>CT 1142/142 true-up based on actuals</t>
  </si>
  <si>
    <t xml:space="preserve">Remove impact of Class A receivable from IESO - Bill customers at Class A for July and August 2017, IESO settled these customers at Class B.  </t>
  </si>
  <si>
    <t>Why this amount needs to be adjusted as PA if it is recorded in the same year GL? If it is 2017 PA, please explain why it was not reversed in the following year?</t>
  </si>
  <si>
    <t>GA amount from IESO bill was posted to 1588 but should have been posted to 1589 GA Sept 2017</t>
  </si>
  <si>
    <t>Power portion of Class A correction paid to IESO in 2018</t>
  </si>
  <si>
    <t>Remove year end adjustment that was posted but never claimed</t>
  </si>
  <si>
    <t>Class A correction paid in 2018</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</si>
  <si>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</si>
  <si>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</si>
  <si>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</si>
  <si>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</si>
  <si>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</si>
  <si>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</si>
  <si>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</si>
  <si>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Class A correction paid in 2018</t>
  </si>
  <si>
    <t>Reversal of wrong CT 148 true-up relating to 2017 in the 2018 GL</t>
  </si>
  <si>
    <t>This amount was not show as 2017 PA, why it was reversed in 2018? If it was recoded in 2020, why it was not reversed in 2020 GL?</t>
  </si>
  <si>
    <t>Reversal of Power portion of Class A correction paid to IESO in 2018</t>
  </si>
  <si>
    <t>Reversal of wrong CT 148 true-up relating to 2016 in the 2018 GL</t>
  </si>
  <si>
    <t>This amount was not show as 2016 PA, why it was reversed in 2018? If it was recoded in 2020, why it was not reversed in 2020 GL?</t>
  </si>
  <si>
    <t>Reversal of year end adjustment that was posted but never claimed</t>
  </si>
  <si>
    <t>As part of PA in 2018, why it was not reversed in 2020 if it is recorded in 2020 GL?</t>
  </si>
  <si>
    <r>
      <rPr>
        <strike/>
        <sz val="11"/>
        <color rgb="FFFF0000"/>
        <rFont val="Arial"/>
        <family val="2"/>
      </rPr>
      <t>Reversal of</t>
    </r>
    <r>
      <rPr>
        <sz val="11"/>
        <color theme="1"/>
        <rFont val="Arial"/>
        <family val="2"/>
      </rPr>
      <t xml:space="preserve"> CT 1142/142 true-up based on actuals</t>
    </r>
  </si>
  <si>
    <t>Reversal of wrong CT 148 2018 True-up of GA Charges posted in GL</t>
  </si>
  <si>
    <t>2018 Short Term load transfer paid in 2019 never accrued</t>
  </si>
  <si>
    <t>Reversal of 2016-2018 wrong CT148/CT1142 True-ups in 2018 GL</t>
  </si>
  <si>
    <t>Customer overbilled due to incorrect meter multiplier</t>
  </si>
  <si>
    <t>Reverse customer overbilled due to incorrect meter multiplier</t>
  </si>
  <si>
    <t>As part of PA in 2019, why it was not reversed in 2020 if it is recorded in 2020 GL?</t>
  </si>
  <si>
    <t>Removal of Power/GA true up</t>
  </si>
  <si>
    <t>Removal of previously calculated GA/RPP true up</t>
  </si>
  <si>
    <t>Reversal of CT 1142 originally posted in GL in 2019</t>
  </si>
  <si>
    <t>Why this amount needs to be adjusted as PA if it is recorded in the same year GL? If it is 2019 PA, please explain why it was not reversed in the following year?</t>
  </si>
  <si>
    <t>Was this amount PA of previous year? If yes, which year PA it was? If not, why it is reversed in 2020 if it is recorded in the same year GL??</t>
  </si>
  <si>
    <t>Adjustment to CT 1142 for 2017-2019-This will need to be adjusted to a debit</t>
  </si>
  <si>
    <t>Remove CT 148 true-up of GA charges currently in GL</t>
  </si>
  <si>
    <t>Remove CT 11142 true-up currently in GL</t>
  </si>
  <si>
    <t>OEB inspection adjustments</t>
  </si>
  <si>
    <t>As part of PA in 2020, why it was not reversed in the following years?</t>
  </si>
  <si>
    <t>Reversal of CT 1142 true-up based on actuals</t>
  </si>
  <si>
    <t>Underbilled customer due to wrong meter multiplier</t>
  </si>
  <si>
    <t>CT 1142 true-up based on actuals</t>
  </si>
  <si>
    <t>Customer moved from non-RPP to RPP</t>
  </si>
  <si>
    <t>OHL Response</t>
  </si>
  <si>
    <t>Reference</t>
  </si>
  <si>
    <t>Note:</t>
  </si>
  <si>
    <t>OHL_2020 IRM Rate Generator model 20200219</t>
  </si>
  <si>
    <t>The reversal of prior year PA's in 2020 corresponds to this PA</t>
  </si>
  <si>
    <t>Difference, immaterial</t>
  </si>
  <si>
    <t>GA-1</t>
  </si>
  <si>
    <t>GA-2</t>
  </si>
  <si>
    <t>GA-3</t>
  </si>
  <si>
    <t>GA-4</t>
  </si>
  <si>
    <t>GA-5</t>
  </si>
  <si>
    <t>GA-6</t>
  </si>
  <si>
    <t>GA-7</t>
  </si>
  <si>
    <t>GA-8</t>
  </si>
  <si>
    <t>GA-9</t>
  </si>
  <si>
    <t>GA-10</t>
  </si>
  <si>
    <t>GA-11</t>
  </si>
  <si>
    <t>Energy-1</t>
  </si>
  <si>
    <t>Energy-2</t>
  </si>
  <si>
    <t>Energy-3</t>
  </si>
  <si>
    <t>Energy-4</t>
  </si>
  <si>
    <t>Energy-5</t>
  </si>
  <si>
    <t>Energy-6</t>
  </si>
  <si>
    <t>Energy-7</t>
  </si>
  <si>
    <t>Energy-8</t>
  </si>
  <si>
    <t>Energy-9</t>
  </si>
  <si>
    <t>Energy-10</t>
  </si>
  <si>
    <t>Energy-11</t>
  </si>
  <si>
    <t>Energy-12</t>
  </si>
  <si>
    <t>Energy-13</t>
  </si>
  <si>
    <t>This PA was reversed in 2020.  See GA-1 in table below.</t>
  </si>
  <si>
    <t>This PA was reversed in 2020.  See GA-2 in table below.</t>
  </si>
  <si>
    <t>This PA was reversed in 2020.  See GA-3 in table below.</t>
  </si>
  <si>
    <t>This PA was reversed in 2020.  See GA-4 in table below.</t>
  </si>
  <si>
    <t>This PA was reversed in 2020.  See GA-5 in table below.</t>
  </si>
  <si>
    <t>This PA was reversed in 2020.  See GA-6 in table below.</t>
  </si>
  <si>
    <t>This PA was reversed in 2020.  See GA-7 in table below.</t>
  </si>
  <si>
    <t>This PA was reversed in 2020.  See GA-8 in table below.</t>
  </si>
  <si>
    <t>This PA was reversed in 2020.  See GA-9 in table below.</t>
  </si>
  <si>
    <t>This PA was reversed in 2020.  See GA-10 in table below.</t>
  </si>
  <si>
    <t>This PA was to reverse all prior year PA's.  See GA-11 in table below.</t>
  </si>
  <si>
    <t>This PA was reversed in 2020.  See Energy-1 in table below.</t>
  </si>
  <si>
    <t>This PA was reversed in 2020.  See Energy-2 in table below.</t>
  </si>
  <si>
    <t>This PA was reversed in 2020.  See Energy-3 in table below.</t>
  </si>
  <si>
    <t>This PA was reversed in 2020.  See Energy-4 in table below.</t>
  </si>
  <si>
    <t>This PA was reversed in 2020.  See Energy-5 in table below.</t>
  </si>
  <si>
    <t>This PA was reversed in 2020.  See Energy-6 in table below.</t>
  </si>
  <si>
    <t>This PA was reversed in 2020.  See Energy-7 in table below.</t>
  </si>
  <si>
    <t>This PA was reversed in 2020.  See Energy-8 in table below.</t>
  </si>
  <si>
    <t>This PA was reversed in 2020.  See Energy-9 in table below.</t>
  </si>
  <si>
    <t>This PA was reversed in 2020.  See Energy-10 in table below.</t>
  </si>
  <si>
    <t>This PA was reversed in 2020.  See Energy-11 in table below.</t>
  </si>
  <si>
    <t>Energy-14</t>
  </si>
  <si>
    <t>This PA was reversed in 2020.  See Energy-13 in table below.</t>
  </si>
  <si>
    <t>This PA was to reverse prior year PA's Energy-1 to Energy-11.  See Energy-12 in table below.</t>
  </si>
  <si>
    <t>This PA was to reverse prior year PA Energy-12.  See Energy-13 in table below.</t>
  </si>
  <si>
    <t>Reversal of prior year 1589 GA PA's in 2020</t>
  </si>
  <si>
    <t>Reversal of prior year 1588 Energy PA's 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</si>
</sst>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quot;$&quot;* #,##0_-;_-&quot;$&quot;* \(#,##0\)_-;_-&quot;$&quot;* &quot;-&quot;??_-;_-@_-"/>
  </numFmts>
  <fonts count="15" x14ac:knownFonts="1">
    <font>
      <sz val="11"/>
      <color theme="1"/>
      <name val="Aptos Narrow"/>
      <family val="2"/>
      <scheme val="minor"/>
    </font>
    <font>
      <sz val="11"/>
      <color theme="1"/>
      <name val="Aptos Narrow"/>
      <family val="2"/>
      <scheme val="minor"/>
    </font>
    <font>
      <sz val="11"/>
      <color theme="1"/>
      <name val="Arial"/>
      <family val="2"/>
    </font>
    <font>
      <b/>
      <u/>
      <sz val="14"/>
      <color theme="1"/>
      <name val="Arial"/>
      <family val="2"/>
    </font>
    <font>
      <b/>
      <u/>
      <sz val="11"/>
      <color theme="1"/>
      <name val="Arial"/>
      <family val="2"/>
    </font>
    <font>
      <b/>
      <sz val="11"/>
      <color rgb="FF0000FF"/>
      <name val="Arial"/>
      <family val="2"/>
    </font>
    <font>
      <b/>
      <sz val="11"/>
      <color theme="1"/>
      <name val="Arial"/>
      <family val="2"/>
    </font>
    <font>
      <sz val="11"/>
      <color rgb="FF0000FF"/>
      <name val="Arial"/>
      <family val="2"/>
    </font>
    <font>
      <b/>
      <sz val="11"/>
      <name val="Arial"/>
      <family val="2"/>
    </font>
    <font>
      <i/>
      <sz val="11"/>
      <color theme="1"/>
      <name val="Arial"/>
      <family val="2"/>
    </font>
    <font>
      <b/>
      <u/>
      <sz val="11"/>
      <color rgb="FF0000FF"/>
      <name val="Arial"/>
      <family val="2"/>
    </font>
    <font>
      <i/>
      <sz val="11"/>
      <color rgb="FF0000FF"/>
      <name val="Arial"/>
      <family val="2"/>
    </font>
    <font>
      <strike/>
      <sz val="11"/>
      <color rgb="FFFF0000"/>
      <name val="Arial"/>
      <family val="2"/>
    </font>
    <font>
      <sz val="9"/>
      <name val="Segoe UI"/>
      <family val="2"/>
    </font>
    <font>
      <sz val="8"/>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5" tint="0.59999389629810485"/>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13" fillId="0" borderId="0">
      <alignment vertical="center"/>
    </xf>
  </cellStyleXfs>
  <cellXfs count="116">
    <xf numFmtId="0" fontId="0" fillId="0" borderId="0" xfId="0"/>
    <xf numFmtId="0" fontId="2" fillId="0" borderId="0" xfId="0" applyFont="1"/>
    <xf numFmtId="0" fontId="3" fillId="0" borderId="0" xfId="0" applyFont="1"/>
    <xf numFmtId="0" fontId="2" fillId="0" borderId="0" xfId="0" applyFont="1" applyAlignment="1">
      <alignment horizontal="center"/>
    </xf>
    <xf numFmtId="0" fontId="6" fillId="0" borderId="4" xfId="0" applyFont="1" applyBorder="1" applyAlignment="1">
      <alignment horizontal="center"/>
    </xf>
    <xf numFmtId="0" fontId="6" fillId="0" borderId="4" xfId="0" applyFont="1" applyBorder="1" applyAlignment="1">
      <alignment horizontal="center" wrapText="1"/>
    </xf>
    <xf numFmtId="0" fontId="2" fillId="0" borderId="4" xfId="0" applyFont="1" applyBorder="1"/>
    <xf numFmtId="164" fontId="2" fillId="2" borderId="4" xfId="1" applyNumberFormat="1" applyFont="1" applyFill="1" applyBorder="1" applyAlignment="1" applyProtection="1">
      <alignment horizontal="center"/>
      <protection locked="0"/>
    </xf>
    <xf numFmtId="0" fontId="2" fillId="0" borderId="4" xfId="0" applyFont="1" applyBorder="1" applyAlignment="1" applyProtection="1">
      <alignment horizontal="center"/>
      <protection locked="0"/>
    </xf>
    <xf numFmtId="164" fontId="2" fillId="0" borderId="4" xfId="1" applyNumberFormat="1" applyFont="1" applyFill="1" applyBorder="1" applyAlignment="1" applyProtection="1">
      <alignment horizontal="left" wrapText="1"/>
      <protection locked="0"/>
    </xf>
    <xf numFmtId="164" fontId="2" fillId="0" borderId="4" xfId="1" applyNumberFormat="1" applyFont="1" applyFill="1" applyBorder="1" applyAlignment="1" applyProtection="1">
      <alignment horizontal="left" vertical="top" wrapText="1"/>
      <protection locked="0"/>
    </xf>
    <xf numFmtId="164" fontId="2" fillId="0" borderId="4" xfId="1" applyNumberFormat="1" applyFont="1" applyFill="1" applyBorder="1" applyAlignment="1" applyProtection="1">
      <alignment horizontal="center"/>
      <protection locked="0"/>
    </xf>
    <xf numFmtId="164" fontId="2" fillId="0" borderId="4" xfId="1" applyNumberFormat="1" applyFont="1" applyFill="1" applyBorder="1" applyAlignment="1" applyProtection="1">
      <alignment horizontal="left"/>
      <protection locked="0"/>
    </xf>
    <xf numFmtId="164" fontId="2" fillId="0" borderId="4" xfId="1" applyNumberFormat="1" applyFont="1" applyFill="1" applyBorder="1" applyAlignment="1">
      <alignment horizontal="center"/>
    </xf>
    <xf numFmtId="0" fontId="8" fillId="0" borderId="0" xfId="0" applyFont="1" applyAlignment="1">
      <alignment horizontal="center" vertical="center"/>
    </xf>
    <xf numFmtId="164" fontId="2" fillId="0" borderId="4" xfId="1" applyNumberFormat="1" applyFont="1" applyBorder="1"/>
    <xf numFmtId="164" fontId="2" fillId="0" borderId="4" xfId="1" applyNumberFormat="1" applyFont="1" applyFill="1" applyBorder="1"/>
    <xf numFmtId="0" fontId="6" fillId="0" borderId="0" xfId="0" applyFont="1"/>
    <xf numFmtId="0" fontId="2" fillId="0" borderId="5" xfId="0" applyFont="1" applyBorder="1"/>
    <xf numFmtId="0" fontId="2" fillId="0" borderId="6" xfId="0" applyFont="1" applyBorder="1"/>
    <xf numFmtId="0" fontId="6" fillId="0" borderId="7" xfId="0" applyFont="1" applyBorder="1" applyAlignment="1">
      <alignment horizontal="center"/>
    </xf>
    <xf numFmtId="0" fontId="6" fillId="0" borderId="1" xfId="0" applyFont="1" applyBorder="1" applyAlignment="1">
      <alignment horizontal="center" wrapText="1"/>
    </xf>
    <xf numFmtId="0" fontId="6" fillId="0" borderId="8" xfId="0" applyFont="1" applyBorder="1" applyAlignment="1">
      <alignment horizontal="center"/>
    </xf>
    <xf numFmtId="0" fontId="2" fillId="3" borderId="4" xfId="1" applyNumberFormat="1" applyFont="1" applyFill="1" applyBorder="1" applyAlignment="1" applyProtection="1">
      <alignment horizontal="center"/>
      <protection locked="0"/>
    </xf>
    <xf numFmtId="0" fontId="2" fillId="3" borderId="3" xfId="1" applyNumberFormat="1" applyFont="1" applyFill="1" applyBorder="1" applyAlignment="1" applyProtection="1">
      <alignment horizontal="center"/>
      <protection locked="0"/>
    </xf>
    <xf numFmtId="0" fontId="2" fillId="0" borderId="7" xfId="0" applyFont="1" applyBorder="1"/>
    <xf numFmtId="0" fontId="2" fillId="0" borderId="1" xfId="1" applyNumberFormat="1" applyFont="1" applyFill="1" applyBorder="1" applyAlignment="1" applyProtection="1">
      <alignment horizontal="center"/>
      <protection locked="0"/>
    </xf>
    <xf numFmtId="0" fontId="2" fillId="0" borderId="8" xfId="0" applyFont="1" applyBorder="1"/>
    <xf numFmtId="164" fontId="2" fillId="0" borderId="1" xfId="1" applyNumberFormat="1" applyFont="1" applyFill="1" applyBorder="1" applyAlignment="1" applyProtection="1">
      <alignment horizontal="center"/>
      <protection locked="0"/>
    </xf>
    <xf numFmtId="164" fontId="2" fillId="0" borderId="1" xfId="1" applyNumberFormat="1" applyFont="1" applyFill="1" applyBorder="1" applyAlignment="1">
      <alignment horizontal="center"/>
    </xf>
    <xf numFmtId="0" fontId="2" fillId="0" borderId="1" xfId="0" applyFont="1" applyBorder="1"/>
    <xf numFmtId="0" fontId="2" fillId="0" borderId="0" xfId="0" applyFont="1" applyAlignment="1">
      <alignment horizontal="left"/>
    </xf>
    <xf numFmtId="164" fontId="2" fillId="0" borderId="0" xfId="1" applyNumberFormat="1" applyFont="1" applyFill="1" applyBorder="1" applyAlignment="1">
      <alignment horizontal="center"/>
    </xf>
    <xf numFmtId="0" fontId="2" fillId="0" borderId="11" xfId="0" applyFont="1" applyBorder="1"/>
    <xf numFmtId="0" fontId="2" fillId="0" borderId="12" xfId="0" applyFont="1" applyBorder="1"/>
    <xf numFmtId="0" fontId="6" fillId="0" borderId="0" xfId="0" applyFont="1" applyAlignment="1">
      <alignment horizontal="center" wrapText="1"/>
    </xf>
    <xf numFmtId="0" fontId="6" fillId="0" borderId="0" xfId="0" applyFont="1" applyAlignment="1">
      <alignment horizontal="right" wrapText="1"/>
    </xf>
    <xf numFmtId="0" fontId="6" fillId="0" borderId="1" xfId="0" applyFont="1" applyBorder="1" applyAlignment="1">
      <alignment horizontal="center"/>
    </xf>
    <xf numFmtId="164" fontId="2" fillId="0" borderId="0" xfId="1" applyNumberFormat="1" applyFont="1"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9" fillId="0" borderId="0" xfId="0" applyFont="1" applyAlignment="1">
      <alignment horizontal="left"/>
    </xf>
    <xf numFmtId="0" fontId="2" fillId="0" borderId="4" xfId="1" applyNumberFormat="1" applyFont="1" applyFill="1" applyBorder="1" applyAlignment="1" applyProtection="1">
      <alignment horizontal="center"/>
      <protection locked="0"/>
    </xf>
    <xf numFmtId="0" fontId="2" fillId="0" borderId="0" xfId="1" applyNumberFormat="1" applyFont="1" applyFill="1" applyBorder="1" applyAlignment="1">
      <alignment horizontal="center"/>
    </xf>
    <xf numFmtId="165" fontId="2" fillId="0" borderId="1" xfId="0" applyNumberFormat="1" applyFont="1" applyBorder="1" applyAlignment="1" applyProtection="1">
      <alignment horizontal="center"/>
      <protection locked="0"/>
    </xf>
    <xf numFmtId="164" fontId="2" fillId="0" borderId="4" xfId="1" applyNumberFormat="1" applyFont="1" applyBorder="1" applyAlignment="1">
      <alignment horizontal="center"/>
    </xf>
    <xf numFmtId="0" fontId="5" fillId="4" borderId="4" xfId="0" applyFont="1" applyFill="1" applyBorder="1" applyAlignment="1">
      <alignment horizontal="center"/>
    </xf>
    <xf numFmtId="0" fontId="2" fillId="4" borderId="4" xfId="0" applyFont="1" applyFill="1" applyBorder="1"/>
    <xf numFmtId="0" fontId="7" fillId="4" borderId="4" xfId="0" applyFont="1" applyFill="1" applyBorder="1" applyAlignment="1">
      <alignment horizontal="left" vertical="top" wrapText="1"/>
    </xf>
    <xf numFmtId="0" fontId="7" fillId="4" borderId="4" xfId="0" applyFont="1" applyFill="1" applyBorder="1" applyAlignment="1">
      <alignment horizontal="left"/>
    </xf>
    <xf numFmtId="0" fontId="2" fillId="4" borderId="4" xfId="0" applyFont="1" applyFill="1" applyBorder="1" applyAlignment="1">
      <alignment horizontal="center"/>
    </xf>
    <xf numFmtId="0" fontId="7" fillId="4" borderId="4" xfId="0" applyFont="1" applyFill="1" applyBorder="1" applyAlignment="1">
      <alignment horizontal="left" wrapText="1"/>
    </xf>
    <xf numFmtId="0" fontId="6" fillId="4" borderId="4" xfId="0" applyFont="1" applyFill="1" applyBorder="1" applyAlignment="1">
      <alignment horizontal="center"/>
    </xf>
    <xf numFmtId="0" fontId="9" fillId="4" borderId="4" xfId="0" applyFont="1" applyFill="1" applyBorder="1" applyAlignment="1">
      <alignment horizontal="left"/>
    </xf>
    <xf numFmtId="0" fontId="2" fillId="4" borderId="4" xfId="1" applyNumberFormat="1" applyFont="1" applyFill="1" applyBorder="1" applyAlignment="1">
      <alignment horizontal="center"/>
    </xf>
    <xf numFmtId="164" fontId="2" fillId="4" borderId="4" xfId="1" applyNumberFormat="1" applyFont="1" applyFill="1" applyBorder="1" applyAlignment="1">
      <alignment horizontal="center"/>
    </xf>
    <xf numFmtId="0" fontId="7" fillId="4" borderId="4" xfId="1" applyNumberFormat="1" applyFont="1" applyFill="1" applyBorder="1" applyAlignment="1">
      <alignment horizontal="left" wrapText="1"/>
    </xf>
    <xf numFmtId="0" fontId="7" fillId="4" borderId="4" xfId="1" applyNumberFormat="1" applyFont="1" applyFill="1" applyBorder="1" applyAlignment="1">
      <alignment horizontal="center"/>
    </xf>
    <xf numFmtId="0" fontId="7" fillId="4" borderId="4" xfId="1" applyNumberFormat="1" applyFont="1" applyFill="1" applyBorder="1" applyAlignment="1">
      <alignment horizontal="left" vertical="top" wrapText="1"/>
    </xf>
    <xf numFmtId="164" fontId="7" fillId="4" borderId="4" xfId="1" applyNumberFormat="1" applyFont="1" applyFill="1" applyBorder="1" applyAlignment="1">
      <alignment horizontal="center"/>
    </xf>
    <xf numFmtId="0" fontId="7" fillId="4" borderId="4" xfId="0" applyFont="1" applyFill="1" applyBorder="1" applyAlignment="1">
      <alignment horizontal="center"/>
    </xf>
    <xf numFmtId="0" fontId="10" fillId="4" borderId="4" xfId="0" applyFont="1" applyFill="1" applyBorder="1" applyAlignment="1">
      <alignment horizontal="center"/>
    </xf>
    <xf numFmtId="0" fontId="11" fillId="4" borderId="4" xfId="0" applyFont="1" applyFill="1" applyBorder="1" applyAlignment="1">
      <alignment horizontal="left"/>
    </xf>
    <xf numFmtId="0" fontId="4" fillId="4" borderId="4" xfId="0" applyFont="1" applyFill="1" applyBorder="1" applyAlignment="1">
      <alignment horizontal="center"/>
    </xf>
    <xf numFmtId="0" fontId="2" fillId="0" borderId="10" xfId="0" applyFont="1" applyBorder="1"/>
    <xf numFmtId="0" fontId="2" fillId="3" borderId="1" xfId="1" applyNumberFormat="1" applyFont="1" applyFill="1" applyBorder="1" applyAlignment="1" applyProtection="1">
      <alignment horizontal="center"/>
      <protection locked="0"/>
    </xf>
    <xf numFmtId="0" fontId="2" fillId="0" borderId="14" xfId="0" applyFont="1" applyBorder="1"/>
    <xf numFmtId="0" fontId="2" fillId="3" borderId="9" xfId="1" applyNumberFormat="1" applyFont="1" applyFill="1" applyBorder="1" applyAlignment="1" applyProtection="1">
      <alignment horizontal="center"/>
      <protection locked="0"/>
    </xf>
    <xf numFmtId="0" fontId="2" fillId="0" borderId="9" xfId="0" applyFont="1" applyBorder="1"/>
    <xf numFmtId="0" fontId="5" fillId="5" borderId="4" xfId="0" applyFont="1" applyFill="1" applyBorder="1" applyAlignment="1">
      <alignment horizontal="center"/>
    </xf>
    <xf numFmtId="0" fontId="2" fillId="5" borderId="4" xfId="0" applyFont="1" applyFill="1" applyBorder="1"/>
    <xf numFmtId="0" fontId="7" fillId="5" borderId="4" xfId="0" applyFont="1" applyFill="1" applyBorder="1" applyAlignment="1">
      <alignment horizontal="left" vertical="top" wrapText="1"/>
    </xf>
    <xf numFmtId="0" fontId="7" fillId="5" borderId="4" xfId="0" applyFont="1" applyFill="1" applyBorder="1" applyAlignment="1">
      <alignment horizontal="left"/>
    </xf>
    <xf numFmtId="0" fontId="2" fillId="5" borderId="4" xfId="0" applyFont="1" applyFill="1" applyBorder="1" applyAlignment="1">
      <alignment horizontal="center"/>
    </xf>
    <xf numFmtId="0" fontId="2" fillId="0" borderId="13" xfId="0" applyFont="1" applyBorder="1"/>
    <xf numFmtId="3" fontId="2" fillId="0" borderId="0" xfId="0" applyNumberFormat="1" applyFont="1"/>
    <xf numFmtId="164" fontId="2" fillId="0" borderId="0" xfId="0" applyNumberFormat="1" applyFont="1" applyAlignment="1">
      <alignment horizontal="center"/>
    </xf>
    <xf numFmtId="164" fontId="2" fillId="0" borderId="0" xfId="0" applyNumberFormat="1" applyFont="1"/>
    <xf numFmtId="164" fontId="2" fillId="6" borderId="13" xfId="0" applyNumberFormat="1" applyFont="1" applyFill="1" applyBorder="1" applyAlignment="1">
      <alignment horizontal="center"/>
    </xf>
    <xf numFmtId="164" fontId="2" fillId="6" borderId="0" xfId="0" applyNumberFormat="1" applyFont="1" applyFill="1"/>
    <xf numFmtId="164" fontId="2" fillId="6" borderId="0" xfId="0" applyNumberFormat="1" applyFont="1" applyFill="1" applyAlignment="1">
      <alignment horizontal="center"/>
    </xf>
    <xf numFmtId="0" fontId="6" fillId="0" borderId="1"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2" fillId="0" borderId="4"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4" xfId="0" applyFont="1" applyBorder="1" applyAlignment="1" applyProtection="1">
      <alignment horizontal="left" wrapText="1"/>
      <protection locked="0"/>
    </xf>
    <xf numFmtId="0" fontId="2" fillId="0" borderId="4" xfId="0" applyFont="1" applyBorder="1" applyAlignment="1">
      <alignment horizontal="left" wrapText="1"/>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9" fillId="0" borderId="1" xfId="0" applyFont="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4" xfId="0" applyFont="1" applyBorder="1" applyAlignment="1">
      <alignment horizontal="center"/>
    </xf>
    <xf numFmtId="0" fontId="2" fillId="0" borderId="4" xfId="0" applyFont="1" applyBorder="1" applyAlignment="1" applyProtection="1">
      <alignment horizontal="left" vertical="top" wrapText="1"/>
      <protection locked="0"/>
    </xf>
    <xf numFmtId="0" fontId="2" fillId="0" borderId="0" xfId="0" applyFont="1" applyAlignment="1">
      <alignment horizontal="left" wrapText="1"/>
    </xf>
    <xf numFmtId="0" fontId="6" fillId="0" borderId="0" xfId="0" applyFont="1" applyAlignment="1">
      <alignment horizontal="left" wrapText="1"/>
    </xf>
    <xf numFmtId="0" fontId="2" fillId="0" borderId="4" xfId="0" applyFont="1" applyBorder="1" applyAlignment="1">
      <alignment horizontal="right"/>
    </xf>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cellXfs>
  <cellStyles count="3">
    <cellStyle name="Comma 2" xfId="1" xr:uid="{FECF545C-A2E7-44CD-93F6-DF417CBA154C}"/>
    <cellStyle name="Normal" xfId="0" builtinId="0"/>
    <cellStyle name="Normal 2" xfId="2" xr:uid="{32977696-F8D8-4DC1-BD64-DE2689278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533400</xdr:colOff>
      <xdr:row>12</xdr:row>
      <xdr:rowOff>114300</xdr:rowOff>
    </xdr:to>
    <xdr:pic>
      <xdr:nvPicPr>
        <xdr:cNvPr id="2" name="Picture 1">
          <a:extLst>
            <a:ext uri="{FF2B5EF4-FFF2-40B4-BE49-F238E27FC236}">
              <a16:creationId xmlns:a16="http://schemas.microsoft.com/office/drawing/2014/main" id="{0B2FC57C-0230-4EE3-BFE9-10FD118193A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6735425" cy="2286000"/>
        </a:xfrm>
        <a:prstGeom prst="rect">
          <a:avLst/>
        </a:prstGeom>
        <a:ln>
          <a:noFill/>
        </a:ln>
        <a:effectLst>
          <a:softEdge rad="112500"/>
        </a:effectLst>
      </xdr:spPr>
    </xdr:pic>
    <xdr:clientData/>
  </xdr:twoCellAnchor>
  <xdr:twoCellAnchor>
    <xdr:from>
      <xdr:col>0</xdr:col>
      <xdr:colOff>0</xdr:colOff>
      <xdr:row>2</xdr:row>
      <xdr:rowOff>66675</xdr:rowOff>
    </xdr:from>
    <xdr:to>
      <xdr:col>18</xdr:col>
      <xdr:colOff>85725</xdr:colOff>
      <xdr:row>11</xdr:row>
      <xdr:rowOff>0</xdr:rowOff>
    </xdr:to>
    <xdr:sp macro="" textlink="">
      <xdr:nvSpPr>
        <xdr:cNvPr id="3" name="Rectangle 2">
          <a:extLst>
            <a:ext uri="{FF2B5EF4-FFF2-40B4-BE49-F238E27FC236}">
              <a16:creationId xmlns:a16="http://schemas.microsoft.com/office/drawing/2014/main" id="{5D57BB1E-2A6B-4C8E-A908-9AD324A7649A}"/>
            </a:ext>
          </a:extLst>
        </xdr:cNvPr>
        <xdr:cNvSpPr/>
      </xdr:nvSpPr>
      <xdr:spPr>
        <a:xfrm>
          <a:off x="0" y="425450"/>
          <a:ext cx="15655925" cy="156527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A259DBA3-53B3-4B44-AE5F-3809EFF7A0D5}"/>
            </a:ext>
          </a:extLst>
        </xdr:cNvPr>
        <xdr:cNvSpPr/>
      </xdr:nvSpPr>
      <xdr:spPr>
        <a:xfrm>
          <a:off x="854075" y="180975"/>
          <a:ext cx="947753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22</xdr:col>
      <xdr:colOff>1086556</xdr:colOff>
      <xdr:row>19</xdr:row>
      <xdr:rowOff>225778</xdr:rowOff>
    </xdr:from>
    <xdr:to>
      <xdr:col>24</xdr:col>
      <xdr:colOff>1947333</xdr:colOff>
      <xdr:row>29</xdr:row>
      <xdr:rowOff>70556</xdr:rowOff>
    </xdr:to>
    <xdr:cxnSp macro="">
      <xdr:nvCxnSpPr>
        <xdr:cNvPr id="6" name="Straight Arrow Connector 5">
          <a:extLst>
            <a:ext uri="{FF2B5EF4-FFF2-40B4-BE49-F238E27FC236}">
              <a16:creationId xmlns:a16="http://schemas.microsoft.com/office/drawing/2014/main" id="{E4DEF699-F00E-FB8D-AB26-E7B803770D69}"/>
            </a:ext>
          </a:extLst>
        </xdr:cNvPr>
        <xdr:cNvCxnSpPr/>
      </xdr:nvCxnSpPr>
      <xdr:spPr>
        <a:xfrm flipH="1" flipV="1">
          <a:off x="21575889" y="4508500"/>
          <a:ext cx="3238500" cy="214488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2%20-%20FILLED%20IN%20MODEL.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19%20Electricity%20Rates/IRM/IRM%20Rate%20Gen%20Model/Model%20in%20dev/2019%20IRM%20Rate%20Generator%20Model%20-%20V1.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ontarioenergyboard-my.sharepoint.com/personal/shenpa_oeb_ca/Documents/Documents/work/orangeville/2023-0045/OHL_2024_GA_Analysis_Workform%2020240313.XLSB" TargetMode="External"/><Relationship Id="rId1" Type="http://schemas.openxmlformats.org/officeDocument/2006/relationships/externalLinkPath" Target="https://ontarioenergyboard-my.sharepoint.com/personal/shenpa_oeb_ca/Documents/Documents/work/orangeville/2023-0045/OHL_2024_GA_Analysis_Workform%2020240313.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13">
          <cell r="C13" t="str">
            <v>For Former Parry Sound Power Service Area</v>
          </cell>
        </row>
        <row r="14">
          <cell r="C14" t="str">
            <v>Except for the Former Parry Sound Power Service Area</v>
          </cell>
        </row>
      </sheetData>
      <sheetData sheetId="6">
        <row r="17">
          <cell r="A17" t="str">
            <v>RESIDENTIAL R1 SERVICE CLASSIFICATION</v>
          </cell>
        </row>
        <row r="18">
          <cell r="A18" t="str">
            <v>RESIDENTIAL R2 SERVICE CLASSIFICATION</v>
          </cell>
        </row>
        <row r="19">
          <cell r="A19" t="str">
            <v>SEASONAL CUSTOMERS SERVICE CLASSIFICATION</v>
          </cell>
        </row>
        <row r="20">
          <cell r="A20" t="str">
            <v>STREET LIGHTING SERVICE CLASSIFICATION</v>
          </cell>
        </row>
      </sheetData>
      <sheetData sheetId="7"/>
      <sheetData sheetId="8">
        <row r="14">
          <cell r="C14">
            <v>2014</v>
          </cell>
        </row>
        <row r="25">
          <cell r="C25">
            <v>2</v>
          </cell>
        </row>
      </sheetData>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E.L.K. Energy Inc.</v>
          </cell>
        </row>
        <row r="12">
          <cell r="A12" t="str">
            <v>Energy+ Inc.</v>
          </cell>
        </row>
        <row r="13">
          <cell r="A13" t="str">
            <v>Entegrus Powerlines Inc.</v>
          </cell>
        </row>
        <row r="14">
          <cell r="A14" t="str">
            <v>EnWin Utilities Ltd.</v>
          </cell>
        </row>
        <row r="15">
          <cell r="A15" t="str">
            <v>Erie Thames Powerlines Corporation</v>
          </cell>
        </row>
        <row r="16">
          <cell r="A16" t="str">
            <v>Espanola Regional Hydro Distribution Corporation</v>
          </cell>
        </row>
        <row r="17">
          <cell r="A17" t="str">
            <v>Essex Powerlines Corporation</v>
          </cell>
        </row>
        <row r="18">
          <cell r="A18" t="str">
            <v>Festival Hydro Inc.</v>
          </cell>
        </row>
        <row r="19">
          <cell r="A19" t="str">
            <v>Fort Frances Power Corporation</v>
          </cell>
        </row>
        <row r="20">
          <cell r="A20" t="str">
            <v>Greater Sudbury Hydro Inc.</v>
          </cell>
        </row>
        <row r="21">
          <cell r="A21" t="str">
            <v>Grimsby Power Incorporated</v>
          </cell>
        </row>
        <row r="22">
          <cell r="A22" t="str">
            <v>Guelph Hydro Electric Systems Inc.</v>
          </cell>
        </row>
        <row r="23">
          <cell r="A23" t="str">
            <v>Halton Hills Hydro Inc.</v>
          </cell>
        </row>
        <row r="24">
          <cell r="A24" t="str">
            <v>Hearst Power Distribution Company Ltd.</v>
          </cell>
        </row>
        <row r="25">
          <cell r="A25" t="str">
            <v>Hydro 2000 Inc.</v>
          </cell>
        </row>
        <row r="26">
          <cell r="A26" t="str">
            <v>Hydro Hawkesbury Inc.</v>
          </cell>
        </row>
        <row r="27">
          <cell r="A27" t="str">
            <v>Hydro One Networks Inc.</v>
          </cell>
        </row>
        <row r="28">
          <cell r="A28" t="str">
            <v>Hydro Ottawa Limited</v>
          </cell>
        </row>
        <row r="29">
          <cell r="A29" t="str">
            <v>InnPower Corporation</v>
          </cell>
        </row>
        <row r="30">
          <cell r="A30" t="str">
            <v>Kenora Hydro Electric Corporation Ltd.</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Midland Power Utility Corporation</v>
          </cell>
        </row>
        <row r="37">
          <cell r="A37" t="str">
            <v>Milton Hydro Distribution Inc.</v>
          </cell>
        </row>
        <row r="38">
          <cell r="A38" t="str">
            <v>Newmarket - Tay Power Distribution Ltd.</v>
          </cell>
        </row>
        <row r="39">
          <cell r="A39" t="str">
            <v>Niagara Peninsula Energy Inc.</v>
          </cell>
        </row>
        <row r="40">
          <cell r="A40" t="str">
            <v>Niagara-on-the-Lake Hydro Inc.</v>
          </cell>
        </row>
        <row r="41">
          <cell r="A41" t="str">
            <v>North Bay Hydro Distribution Limited</v>
          </cell>
        </row>
        <row r="42">
          <cell r="A42" t="str">
            <v>Northern Ontario Wires Inc.</v>
          </cell>
        </row>
        <row r="43">
          <cell r="A43" t="str">
            <v>Oakville Hydro Electricity Distribution Inc.</v>
          </cell>
        </row>
        <row r="44">
          <cell r="A44" t="str">
            <v>Orangeville Hydro Limited</v>
          </cell>
        </row>
        <row r="45">
          <cell r="A45" t="str">
            <v>Orillia Power Distribution Corporation</v>
          </cell>
        </row>
        <row r="46">
          <cell r="A46" t="str">
            <v>Oshawa PUC Networks Inc.</v>
          </cell>
        </row>
        <row r="47">
          <cell r="A47" t="str">
            <v>Ottawa River Power Corporation</v>
          </cell>
        </row>
        <row r="48">
          <cell r="A48" t="str">
            <v>Peterborough Distribution Incorporated</v>
          </cell>
        </row>
        <row r="49">
          <cell r="A49" t="str">
            <v>PUC Distribution Inc.</v>
          </cell>
        </row>
        <row r="50">
          <cell r="A50" t="str">
            <v>Renfrew Hydro Inc.</v>
          </cell>
        </row>
        <row r="51">
          <cell r="A51" t="str">
            <v>Rideau St. Lawrence Distribution Inc.</v>
          </cell>
        </row>
        <row r="52">
          <cell r="A52" t="str">
            <v>Sioux Lookout Hydro Inc.</v>
          </cell>
        </row>
        <row r="53">
          <cell r="A53" t="str">
            <v>St. Thomas Energy Inc.</v>
          </cell>
        </row>
        <row r="54">
          <cell r="A54" t="str">
            <v>Thunder Bay Hydro Electricity Distribution Inc.</v>
          </cell>
        </row>
        <row r="55">
          <cell r="A55" t="str">
            <v>Tillsonburg Hydro Inc.</v>
          </cell>
        </row>
        <row r="56">
          <cell r="A56" t="str">
            <v>Toronto Hydro-Electric System Limited</v>
          </cell>
        </row>
        <row r="57">
          <cell r="A57" t="str">
            <v>Veridian Connections Inc.</v>
          </cell>
        </row>
        <row r="58">
          <cell r="A58" t="str">
            <v>Wasaga Distribution Inc.</v>
          </cell>
        </row>
        <row r="59">
          <cell r="A59" t="str">
            <v>Waterloo North Hydro Inc.</v>
          </cell>
        </row>
        <row r="60">
          <cell r="A60" t="str">
            <v>Welland Hydro-Electric System Corp.</v>
          </cell>
        </row>
        <row r="61">
          <cell r="A61" t="str">
            <v>Wellington North Power Inc.</v>
          </cell>
        </row>
        <row r="62">
          <cell r="A62" t="str">
            <v>West Coast Huron Energy Inc.</v>
          </cell>
        </row>
        <row r="63">
          <cell r="A63" t="str">
            <v>Westario Power Inc.</v>
          </cell>
        </row>
        <row r="64">
          <cell r="A64" t="str">
            <v>Whitby Hydro Electric Corporation</v>
          </cell>
        </row>
      </sheetData>
      <sheetData sheetId="6"/>
      <sheetData sheetId="7"/>
      <sheetData sheetId="8"/>
      <sheetData sheetId="9"/>
      <sheetData sheetId="10"/>
      <sheetData sheetId="11"/>
      <sheetData sheetId="12"/>
      <sheetData sheetId="13"/>
      <sheetData sheetId="14">
        <row r="19">
          <cell r="N19">
            <v>0</v>
          </cell>
        </row>
      </sheetData>
      <sheetData sheetId="15"/>
      <sheetData sheetId="16"/>
      <sheetData sheetId="17"/>
      <sheetData sheetId="18"/>
      <sheetData sheetId="19"/>
      <sheetData sheetId="20"/>
      <sheetData sheetId="21"/>
      <sheetData sheetId="22"/>
      <sheetData sheetId="23">
        <row r="23">
          <cell r="D23">
            <v>6.5000000000000002E-2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7"/>
      <sheetName val="GA 2015"/>
      <sheetName val="GA 2018"/>
      <sheetName val="GA 2019"/>
      <sheetName val="GA 2020"/>
      <sheetName val="GA 2021"/>
      <sheetName val="GA 2022"/>
      <sheetName val="Account 1588"/>
      <sheetName val="Principal Adjustments"/>
      <sheetName val="GA Rates"/>
      <sheetName val="4705"/>
      <sheetName val="RRR_2017"/>
      <sheetName val="RRR_2018"/>
      <sheetName val="RRR_2019"/>
      <sheetName val="RRR_2020"/>
      <sheetName val="RRR_2021"/>
      <sheetName val="RRR_2022"/>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Burlington Hydro Inc.</v>
          </cell>
        </row>
        <row r="10">
          <cell r="A10" t="str">
            <v>Canadian Niagara Power Inc.</v>
          </cell>
        </row>
        <row r="11">
          <cell r="A11" t="str">
            <v>Centre Wellington Hydro Ltd.</v>
          </cell>
        </row>
        <row r="12">
          <cell r="A12" t="str">
            <v>Chapleau Public Utilities Corporation</v>
          </cell>
        </row>
        <row r="13">
          <cell r="A13" t="str">
            <v>Cooperative Hydro Embrun Inc.</v>
          </cell>
        </row>
        <row r="14">
          <cell r="A14" t="str">
            <v>E.L.K. Energy Inc.</v>
          </cell>
        </row>
        <row r="15">
          <cell r="A15" t="str">
            <v>Elexicon Energy Inc.-Whitby Rate Zone</v>
          </cell>
        </row>
        <row r="16">
          <cell r="A16" t="str">
            <v>Elexicon Energy Inc.-Veridian Rate Zone</v>
          </cell>
        </row>
        <row r="17">
          <cell r="A17" t="str">
            <v>Enova Power Corp.-Kitchener-Wilmot Hydro Rate Zone</v>
          </cell>
        </row>
        <row r="18">
          <cell r="A18" t="str">
            <v>Enova Power Corp.-Waterloo North Rate Zone</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 xml:space="preserve">GrandBridge Energy Inc.-Brantford Power Rate Zone </v>
          </cell>
        </row>
        <row r="29">
          <cell r="A29" t="str">
            <v xml:space="preserve">GrandBridge Energy Inc.-Energy+ Rate Zone </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Orillia Power Distribution Corporation Service Area</v>
          </cell>
        </row>
        <row r="38">
          <cell r="A38" t="str">
            <v>Hydro One Networks Inc.-Former Peterborough Distribution Inc. Service Area</v>
          </cell>
        </row>
        <row r="39">
          <cell r="A39" t="str">
            <v>Hydro One Networks Inc.-Former Haldimand County Hydro Inc. Service Area</v>
          </cell>
        </row>
        <row r="40">
          <cell r="A40" t="str">
            <v>Hydro One Networks Inc.-Former Norfolk Power Distribution Inc. Service Area</v>
          </cell>
        </row>
        <row r="41">
          <cell r="A41" t="str">
            <v>Hydro One Networks Inc.-Former Woodstock Hydro Services Inc. Service Area</v>
          </cell>
        </row>
        <row r="42">
          <cell r="A42" t="str">
            <v>Hydro One Remote Communites Inc.</v>
          </cell>
        </row>
        <row r="43">
          <cell r="A43" t="str">
            <v>Hydro Ottawa Limited</v>
          </cell>
        </row>
        <row r="44">
          <cell r="A44" t="str">
            <v>InnPower Corporation</v>
          </cell>
        </row>
        <row r="45">
          <cell r="A45" t="str">
            <v>Kingston Hydro Corporation</v>
          </cell>
        </row>
        <row r="46">
          <cell r="A46" t="str">
            <v>Lakefront Utilities Inc.</v>
          </cell>
        </row>
        <row r="47">
          <cell r="A47" t="str">
            <v>Lakeland Power Distribution Ltd.</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Oshawa PUC Networks Inc.</v>
          </cell>
        </row>
        <row r="59">
          <cell r="A59" t="str">
            <v>Ottawa River Power Corporation</v>
          </cell>
        </row>
        <row r="60">
          <cell r="A60" t="str">
            <v>PUC Distribution Inc.</v>
          </cell>
        </row>
        <row r="61">
          <cell r="A61" t="str">
            <v>Renfrew Hydro Inc.</v>
          </cell>
        </row>
        <row r="62">
          <cell r="A62" t="str">
            <v>Rideau St. Lawrence Distribution Inc.</v>
          </cell>
        </row>
        <row r="63">
          <cell r="A63" t="str">
            <v>Sioux Lookout Hydro Inc.</v>
          </cell>
        </row>
        <row r="64">
          <cell r="A64" t="str">
            <v>Synergy North Corporation-Kenora Rate Zone</v>
          </cell>
        </row>
        <row r="65">
          <cell r="A65" t="str">
            <v xml:space="preserve">Synergy North Corporation-Thunder Bay Rate Zone </v>
          </cell>
        </row>
        <row r="66">
          <cell r="A66" t="str">
            <v>Tillsonburg Hydro Inc.</v>
          </cell>
        </row>
        <row r="67">
          <cell r="A67" t="str">
            <v>Toronto Hydro-Electric System Limited</v>
          </cell>
        </row>
        <row r="68">
          <cell r="A68" t="str">
            <v>Wasaga Distribution Inc.</v>
          </cell>
        </row>
        <row r="69">
          <cell r="A69" t="str">
            <v>Welland Hydro-Electric System Corp.</v>
          </cell>
        </row>
        <row r="70">
          <cell r="A70" t="str">
            <v>Wellington North Power Inc.</v>
          </cell>
        </row>
        <row r="71">
          <cell r="A71" t="str">
            <v>Westario Power Inc.</v>
          </cell>
        </row>
      </sheetData>
      <sheetData sheetId="2"/>
      <sheetData sheetId="3"/>
      <sheetData sheetId="4"/>
      <sheetData sheetId="5"/>
      <sheetData sheetId="6"/>
      <sheetData sheetId="7"/>
      <sheetData sheetId="8"/>
      <sheetData sheetId="9"/>
      <sheetData sheetId="10"/>
      <sheetData sheetId="11">
        <row r="139">
          <cell r="V139">
            <v>419040.69364931597</v>
          </cell>
        </row>
      </sheetData>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F796D-D14E-44E1-BE1A-5B7A55E93712}">
  <dimension ref="A15:AD216"/>
  <sheetViews>
    <sheetView tabSelected="1" topLeftCell="A124" zoomScale="90" zoomScaleNormal="90" workbookViewId="0">
      <selection activeCell="M73" sqref="M73"/>
    </sheetView>
  </sheetViews>
  <sheetFormatPr defaultColWidth="9" defaultRowHeight="14.25" x14ac:dyDescent="0.2"/>
  <cols>
    <col min="1" max="1" width="7.5703125" style="1" customWidth="1"/>
    <col min="2" max="2" width="4.140625" style="1" customWidth="1"/>
    <col min="3" max="9" width="9" style="1"/>
    <col min="10" max="10" width="15.140625" style="3" customWidth="1"/>
    <col min="11" max="11" width="14.140625" style="3" customWidth="1"/>
    <col min="12" max="12" width="39.140625" style="3" customWidth="1"/>
    <col min="13" max="13" width="35.5703125" style="3" customWidth="1"/>
    <col min="14" max="14" width="25.5703125" style="3" customWidth="1"/>
    <col min="15" max="15" width="3.28515625" style="3" customWidth="1"/>
    <col min="16" max="16" width="17" style="3" customWidth="1"/>
    <col min="17" max="21" width="9" style="1"/>
    <col min="22" max="22" width="2.140625" style="1" customWidth="1"/>
    <col min="23" max="23" width="15.7109375" style="1" customWidth="1"/>
    <col min="24" max="24" width="18.28515625" style="1" customWidth="1"/>
    <col min="25" max="25" width="39.5703125" style="1" customWidth="1"/>
    <col min="26" max="27" width="35.5703125" style="1" customWidth="1"/>
    <col min="28" max="16384" width="9" style="1"/>
  </cols>
  <sheetData>
    <row r="15" spans="1:23" ht="18" x14ac:dyDescent="0.25">
      <c r="A15" s="1" t="s">
        <v>0</v>
      </c>
      <c r="B15" s="2" t="s">
        <v>1</v>
      </c>
    </row>
    <row r="16" spans="1:23" x14ac:dyDescent="0.2">
      <c r="W16" s="3"/>
    </row>
    <row r="17" spans="1:27" ht="15" x14ac:dyDescent="0.25">
      <c r="B17" s="104" t="s">
        <v>2</v>
      </c>
      <c r="C17" s="105"/>
      <c r="D17" s="105"/>
      <c r="E17" s="105"/>
      <c r="F17" s="105"/>
      <c r="G17" s="105"/>
      <c r="H17" s="105"/>
      <c r="I17" s="105"/>
      <c r="J17" s="105"/>
      <c r="K17" s="105"/>
      <c r="L17" s="106"/>
      <c r="M17" s="46" t="s">
        <v>3</v>
      </c>
      <c r="N17" s="69" t="s">
        <v>91</v>
      </c>
      <c r="O17" s="107" t="s">
        <v>4</v>
      </c>
      <c r="P17" s="107"/>
      <c r="Q17" s="107"/>
      <c r="R17" s="107"/>
      <c r="S17" s="107"/>
      <c r="T17" s="107"/>
      <c r="U17" s="107"/>
      <c r="V17" s="107"/>
      <c r="W17" s="107"/>
      <c r="X17" s="107"/>
      <c r="Y17" s="107"/>
      <c r="Z17" s="46" t="s">
        <v>3</v>
      </c>
      <c r="AA17" s="69" t="s">
        <v>91</v>
      </c>
    </row>
    <row r="18" spans="1:27" ht="53.1" customHeight="1" x14ac:dyDescent="0.25">
      <c r="B18" s="108" t="s">
        <v>5</v>
      </c>
      <c r="C18" s="108"/>
      <c r="D18" s="108"/>
      <c r="E18" s="108"/>
      <c r="F18" s="108"/>
      <c r="G18" s="108"/>
      <c r="H18" s="108"/>
      <c r="I18" s="108"/>
      <c r="J18" s="4" t="s">
        <v>6</v>
      </c>
      <c r="K18" s="5" t="s">
        <v>7</v>
      </c>
      <c r="L18" s="5" t="s">
        <v>8</v>
      </c>
      <c r="M18" s="47"/>
      <c r="N18" s="70"/>
      <c r="O18" s="108" t="s">
        <v>5</v>
      </c>
      <c r="P18" s="108"/>
      <c r="Q18" s="108"/>
      <c r="R18" s="108"/>
      <c r="S18" s="108"/>
      <c r="T18" s="108"/>
      <c r="U18" s="108"/>
      <c r="V18" s="108"/>
      <c r="W18" s="4" t="s">
        <v>6</v>
      </c>
      <c r="X18" s="5" t="s">
        <v>9</v>
      </c>
      <c r="Y18" s="5" t="s">
        <v>8</v>
      </c>
      <c r="Z18" s="47"/>
      <c r="AA18" s="70"/>
    </row>
    <row r="19" spans="1:27" ht="44.45" customHeight="1" x14ac:dyDescent="0.2">
      <c r="B19" s="6">
        <v>1</v>
      </c>
      <c r="C19" s="91" t="s">
        <v>10</v>
      </c>
      <c r="D19" s="91"/>
      <c r="E19" s="91"/>
      <c r="F19" s="91"/>
      <c r="G19" s="91"/>
      <c r="H19" s="91"/>
      <c r="I19" s="91"/>
      <c r="J19" s="7">
        <v>-40580.240187573247</v>
      </c>
      <c r="K19" s="8" t="s">
        <v>11</v>
      </c>
      <c r="L19" s="9" t="s">
        <v>12</v>
      </c>
      <c r="M19" s="48" t="s">
        <v>13</v>
      </c>
      <c r="N19" s="71" t="s">
        <v>121</v>
      </c>
      <c r="O19" s="6">
        <v>1</v>
      </c>
      <c r="P19" s="91" t="s">
        <v>14</v>
      </c>
      <c r="Q19" s="91"/>
      <c r="R19" s="91"/>
      <c r="S19" s="91"/>
      <c r="T19" s="91"/>
      <c r="U19" s="91"/>
      <c r="V19" s="91"/>
      <c r="W19" s="7">
        <v>40580.240187573247</v>
      </c>
      <c r="X19" s="8" t="s">
        <v>11</v>
      </c>
      <c r="Y19" s="10" t="s">
        <v>15</v>
      </c>
      <c r="Z19" s="48" t="s">
        <v>16</v>
      </c>
      <c r="AA19" s="71" t="s">
        <v>132</v>
      </c>
    </row>
    <row r="20" spans="1:27" ht="28.5" x14ac:dyDescent="0.2">
      <c r="B20" s="6">
        <v>2</v>
      </c>
      <c r="C20" s="91" t="s">
        <v>17</v>
      </c>
      <c r="D20" s="91"/>
      <c r="E20" s="91"/>
      <c r="F20" s="91"/>
      <c r="G20" s="91"/>
      <c r="H20" s="91"/>
      <c r="I20" s="91"/>
      <c r="J20" s="11">
        <v>-200868.19763137799</v>
      </c>
      <c r="K20" s="8" t="s">
        <v>11</v>
      </c>
      <c r="L20" s="12" t="s">
        <v>18</v>
      </c>
      <c r="M20" s="49"/>
      <c r="N20" s="72"/>
      <c r="O20" s="6">
        <v>2</v>
      </c>
      <c r="P20" s="91" t="s">
        <v>19</v>
      </c>
      <c r="Q20" s="91"/>
      <c r="R20" s="91"/>
      <c r="S20" s="91"/>
      <c r="T20" s="91"/>
      <c r="U20" s="91"/>
      <c r="V20" s="91"/>
      <c r="W20" s="7">
        <v>4139.75</v>
      </c>
      <c r="X20" s="8" t="s">
        <v>11</v>
      </c>
      <c r="Y20" s="10" t="s">
        <v>15</v>
      </c>
      <c r="Z20" s="51" t="s">
        <v>20</v>
      </c>
      <c r="AA20" s="71" t="s">
        <v>144</v>
      </c>
    </row>
    <row r="21" spans="1:27" ht="42.75" x14ac:dyDescent="0.2">
      <c r="B21" s="6">
        <v>3</v>
      </c>
      <c r="C21" s="91" t="s">
        <v>21</v>
      </c>
      <c r="D21" s="91"/>
      <c r="E21" s="91"/>
      <c r="F21" s="91"/>
      <c r="G21" s="91"/>
      <c r="H21" s="91"/>
      <c r="I21" s="91"/>
      <c r="J21" s="11">
        <v>182254.99</v>
      </c>
      <c r="K21" s="8" t="s">
        <v>22</v>
      </c>
      <c r="L21" s="9" t="s">
        <v>23</v>
      </c>
      <c r="M21" s="50"/>
      <c r="N21" s="73"/>
      <c r="O21" s="6">
        <v>3</v>
      </c>
      <c r="P21" s="91"/>
      <c r="Q21" s="91"/>
      <c r="R21" s="91"/>
      <c r="S21" s="91"/>
      <c r="T21" s="91"/>
      <c r="U21" s="91"/>
      <c r="V21" s="91"/>
      <c r="W21" s="11"/>
      <c r="X21" s="8"/>
      <c r="Y21" s="11"/>
      <c r="Z21" s="47"/>
      <c r="AA21" s="73"/>
    </row>
    <row r="22" spans="1:27" x14ac:dyDescent="0.2">
      <c r="B22" s="6">
        <v>4</v>
      </c>
      <c r="C22" s="91" t="s">
        <v>24</v>
      </c>
      <c r="D22" s="91"/>
      <c r="E22" s="91"/>
      <c r="F22" s="91"/>
      <c r="G22" s="91"/>
      <c r="H22" s="91"/>
      <c r="I22" s="91"/>
      <c r="J22" s="11">
        <v>-130953.33</v>
      </c>
      <c r="K22" s="8" t="s">
        <v>22</v>
      </c>
      <c r="L22" s="12" t="s">
        <v>25</v>
      </c>
      <c r="M22" s="50"/>
      <c r="N22" s="73"/>
      <c r="O22" s="6">
        <v>4</v>
      </c>
      <c r="P22" s="91"/>
      <c r="Q22" s="91"/>
      <c r="R22" s="91"/>
      <c r="S22" s="91"/>
      <c r="T22" s="91"/>
      <c r="U22" s="91"/>
      <c r="V22" s="91"/>
      <c r="W22" s="11"/>
      <c r="X22" s="8"/>
      <c r="Y22" s="11"/>
      <c r="Z22" s="47"/>
      <c r="AA22" s="73"/>
    </row>
    <row r="23" spans="1:27" x14ac:dyDescent="0.2">
      <c r="B23" s="6">
        <v>5</v>
      </c>
      <c r="C23" s="91"/>
      <c r="D23" s="91"/>
      <c r="E23" s="91"/>
      <c r="F23" s="91"/>
      <c r="G23" s="91"/>
      <c r="H23" s="91"/>
      <c r="I23" s="91"/>
      <c r="J23" s="11">
        <v>-350.82</v>
      </c>
      <c r="K23" s="8" t="s">
        <v>11</v>
      </c>
      <c r="L23" s="12" t="s">
        <v>26</v>
      </c>
      <c r="M23" s="50"/>
      <c r="N23" s="73"/>
      <c r="O23" s="6">
        <v>5</v>
      </c>
      <c r="P23" s="91"/>
      <c r="Q23" s="91"/>
      <c r="R23" s="91"/>
      <c r="S23" s="91"/>
      <c r="T23" s="91"/>
      <c r="U23" s="91"/>
      <c r="V23" s="91"/>
      <c r="W23" s="11"/>
      <c r="X23" s="8"/>
      <c r="Y23" s="11"/>
      <c r="Z23" s="47"/>
      <c r="AA23" s="73"/>
    </row>
    <row r="24" spans="1:27" x14ac:dyDescent="0.2">
      <c r="B24" s="6">
        <v>6</v>
      </c>
      <c r="C24" s="91"/>
      <c r="D24" s="91"/>
      <c r="E24" s="91"/>
      <c r="F24" s="91"/>
      <c r="G24" s="91"/>
      <c r="H24" s="91"/>
      <c r="I24" s="91"/>
      <c r="J24" s="11"/>
      <c r="K24" s="8"/>
      <c r="L24" s="11"/>
      <c r="M24" s="50"/>
      <c r="N24" s="73"/>
      <c r="O24" s="6">
        <v>6</v>
      </c>
      <c r="P24" s="91"/>
      <c r="Q24" s="91"/>
      <c r="R24" s="91"/>
      <c r="S24" s="91"/>
      <c r="T24" s="91"/>
      <c r="U24" s="91"/>
      <c r="V24" s="91"/>
      <c r="W24" s="11"/>
      <c r="X24" s="8"/>
      <c r="Y24" s="11"/>
      <c r="Z24" s="47"/>
      <c r="AA24" s="73"/>
    </row>
    <row r="25" spans="1:27" x14ac:dyDescent="0.2">
      <c r="B25" s="6">
        <v>7</v>
      </c>
      <c r="C25" s="91"/>
      <c r="D25" s="91"/>
      <c r="E25" s="91"/>
      <c r="F25" s="91"/>
      <c r="G25" s="91"/>
      <c r="H25" s="91"/>
      <c r="I25" s="91"/>
      <c r="J25" s="11"/>
      <c r="K25" s="8"/>
      <c r="L25" s="11"/>
      <c r="M25" s="50"/>
      <c r="N25" s="73"/>
      <c r="O25" s="6">
        <v>7</v>
      </c>
      <c r="P25" s="91"/>
      <c r="Q25" s="91"/>
      <c r="R25" s="91"/>
      <c r="S25" s="91"/>
      <c r="T25" s="91"/>
      <c r="U25" s="91"/>
      <c r="V25" s="91"/>
      <c r="W25" s="11"/>
      <c r="X25" s="8"/>
      <c r="Y25" s="11"/>
      <c r="Z25" s="47"/>
      <c r="AA25" s="73"/>
    </row>
    <row r="26" spans="1:27" x14ac:dyDescent="0.2">
      <c r="B26" s="6">
        <v>8</v>
      </c>
      <c r="C26" s="91"/>
      <c r="D26" s="91"/>
      <c r="E26" s="91"/>
      <c r="F26" s="91"/>
      <c r="G26" s="91"/>
      <c r="H26" s="91"/>
      <c r="I26" s="91"/>
      <c r="J26" s="11"/>
      <c r="K26" s="8"/>
      <c r="L26" s="11"/>
      <c r="M26" s="50"/>
      <c r="N26" s="73"/>
      <c r="O26" s="6">
        <v>8</v>
      </c>
      <c r="P26" s="91"/>
      <c r="Q26" s="91"/>
      <c r="R26" s="91"/>
      <c r="S26" s="91"/>
      <c r="T26" s="91"/>
      <c r="U26" s="91"/>
      <c r="V26" s="91"/>
      <c r="W26" s="11"/>
      <c r="X26" s="8"/>
      <c r="Y26" s="11"/>
      <c r="Z26" s="47"/>
      <c r="AA26" s="73"/>
    </row>
    <row r="27" spans="1:27" x14ac:dyDescent="0.2">
      <c r="B27" s="112" t="s">
        <v>27</v>
      </c>
      <c r="C27" s="112"/>
      <c r="D27" s="112"/>
      <c r="E27" s="112"/>
      <c r="F27" s="112"/>
      <c r="G27" s="112"/>
      <c r="H27" s="112"/>
      <c r="I27" s="112"/>
      <c r="J27" s="13">
        <v>-190497.59781895124</v>
      </c>
      <c r="O27" s="112" t="s">
        <v>27</v>
      </c>
      <c r="P27" s="112"/>
      <c r="Q27" s="112"/>
      <c r="R27" s="112"/>
      <c r="S27" s="112"/>
      <c r="T27" s="112"/>
      <c r="U27" s="112"/>
      <c r="V27" s="112"/>
      <c r="W27" s="13">
        <v>44719.990187573247</v>
      </c>
      <c r="X27" s="3"/>
    </row>
    <row r="28" spans="1:27" ht="15" x14ac:dyDescent="0.2">
      <c r="B28" s="113" t="s">
        <v>28</v>
      </c>
      <c r="C28" s="114"/>
      <c r="D28" s="114"/>
      <c r="E28" s="114"/>
      <c r="F28" s="114"/>
      <c r="G28" s="114"/>
      <c r="H28" s="114"/>
      <c r="I28" s="115"/>
      <c r="J28" s="11">
        <v>-190497.59781895124</v>
      </c>
      <c r="K28" s="14"/>
      <c r="L28" s="14"/>
      <c r="O28" s="113" t="s">
        <v>28</v>
      </c>
      <c r="P28" s="114"/>
      <c r="Q28" s="114"/>
      <c r="R28" s="114"/>
      <c r="S28" s="114"/>
      <c r="T28" s="114"/>
      <c r="U28" s="114"/>
      <c r="V28" s="115"/>
      <c r="W28" s="11">
        <v>44719.990187573247</v>
      </c>
      <c r="X28" s="14" t="s">
        <v>93</v>
      </c>
      <c r="Y28" s="1">
        <v>-17009.25</v>
      </c>
      <c r="Z28" s="1" t="s">
        <v>94</v>
      </c>
    </row>
    <row r="29" spans="1:27" x14ac:dyDescent="0.2">
      <c r="B29" s="113" t="s">
        <v>29</v>
      </c>
      <c r="C29" s="114"/>
      <c r="D29" s="114"/>
      <c r="E29" s="114"/>
      <c r="F29" s="114"/>
      <c r="G29" s="114"/>
      <c r="H29" s="114"/>
      <c r="I29" s="115"/>
      <c r="J29" s="15">
        <v>0</v>
      </c>
      <c r="K29" s="1"/>
      <c r="L29" s="1"/>
      <c r="O29" s="113" t="s">
        <v>29</v>
      </c>
      <c r="P29" s="114"/>
      <c r="Q29" s="114"/>
      <c r="R29" s="114"/>
      <c r="S29" s="114"/>
      <c r="T29" s="114"/>
      <c r="U29" s="114"/>
      <c r="V29" s="115"/>
      <c r="W29" s="16">
        <v>0</v>
      </c>
      <c r="Y29" s="1">
        <v>21149</v>
      </c>
    </row>
    <row r="30" spans="1:27" ht="15" thickBot="1" x14ac:dyDescent="0.25">
      <c r="Y30" s="74">
        <f>+Y28+Y29</f>
        <v>4139.75</v>
      </c>
    </row>
    <row r="31" spans="1:27" ht="15" thickTop="1" x14ac:dyDescent="0.2"/>
    <row r="32" spans="1:27" ht="18" x14ac:dyDescent="0.25">
      <c r="A32" s="1" t="s">
        <v>30</v>
      </c>
      <c r="B32" s="2" t="s">
        <v>31</v>
      </c>
    </row>
    <row r="33" spans="1:27" x14ac:dyDescent="0.2">
      <c r="X33" s="75"/>
    </row>
    <row r="34" spans="1:27" ht="15" x14ac:dyDescent="0.25">
      <c r="B34" s="17" t="s">
        <v>32</v>
      </c>
    </row>
    <row r="35" spans="1:27" ht="15" customHeight="1" x14ac:dyDescent="0.2">
      <c r="B35" s="1" t="s">
        <v>33</v>
      </c>
      <c r="X35" s="110"/>
      <c r="Y35" s="110"/>
      <c r="Z35" s="110"/>
      <c r="AA35" s="110"/>
    </row>
    <row r="36" spans="1:27" x14ac:dyDescent="0.2">
      <c r="B36" s="1" t="s">
        <v>34</v>
      </c>
      <c r="X36" s="110"/>
      <c r="Y36" s="110"/>
      <c r="Z36" s="110"/>
      <c r="AA36" s="110"/>
    </row>
    <row r="37" spans="1:27" x14ac:dyDescent="0.2">
      <c r="B37" s="1" t="s">
        <v>35</v>
      </c>
      <c r="X37" s="110"/>
      <c r="Y37" s="110"/>
      <c r="Z37" s="110"/>
      <c r="AA37" s="110"/>
    </row>
    <row r="38" spans="1:27" ht="29.25" customHeight="1" x14ac:dyDescent="0.2">
      <c r="B38" s="110" t="s">
        <v>36</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row>
    <row r="39" spans="1:27" ht="53.25" customHeight="1" x14ac:dyDescent="0.25">
      <c r="B39" s="111" t="s">
        <v>37</v>
      </c>
      <c r="C39" s="111"/>
      <c r="D39" s="111"/>
      <c r="E39" s="111"/>
      <c r="F39" s="111"/>
      <c r="G39" s="111"/>
      <c r="H39" s="111"/>
      <c r="I39" s="111"/>
      <c r="J39" s="111"/>
      <c r="K39" s="111"/>
      <c r="L39" s="111"/>
      <c r="M39" s="111"/>
      <c r="N39" s="111"/>
      <c r="O39" s="111"/>
      <c r="P39" s="111"/>
      <c r="Q39" s="111"/>
      <c r="R39" s="111"/>
      <c r="S39" s="111"/>
      <c r="T39" s="111"/>
      <c r="U39" s="111"/>
      <c r="V39" s="111"/>
      <c r="W39" s="111"/>
      <c r="X39" s="110"/>
      <c r="Y39" s="110"/>
      <c r="Z39" s="110"/>
      <c r="AA39" s="110"/>
    </row>
    <row r="40" spans="1:27" x14ac:dyDescent="0.2">
      <c r="Q40" s="3"/>
    </row>
    <row r="41" spans="1:27" ht="15" x14ac:dyDescent="0.25">
      <c r="A41" s="18"/>
      <c r="B41" s="104" t="s">
        <v>2</v>
      </c>
      <c r="C41" s="105"/>
      <c r="D41" s="105"/>
      <c r="E41" s="105"/>
      <c r="F41" s="105"/>
      <c r="G41" s="105"/>
      <c r="H41" s="105"/>
      <c r="I41" s="105"/>
      <c r="J41" s="105"/>
      <c r="K41" s="105"/>
      <c r="L41" s="46" t="s">
        <v>3</v>
      </c>
      <c r="M41" s="69" t="s">
        <v>91</v>
      </c>
      <c r="N41" s="19"/>
      <c r="O41" s="107" t="s">
        <v>4</v>
      </c>
      <c r="P41" s="107"/>
      <c r="Q41" s="107"/>
      <c r="R41" s="107"/>
      <c r="S41" s="107"/>
      <c r="T41" s="107"/>
      <c r="U41" s="107"/>
      <c r="V41" s="107"/>
      <c r="W41" s="107"/>
      <c r="X41" s="104"/>
      <c r="Y41" s="46" t="s">
        <v>3</v>
      </c>
      <c r="Z41" s="69" t="s">
        <v>91</v>
      </c>
    </row>
    <row r="42" spans="1:27" ht="45" x14ac:dyDescent="0.25">
      <c r="A42" s="20" t="s">
        <v>38</v>
      </c>
      <c r="B42" s="108" t="s">
        <v>5</v>
      </c>
      <c r="C42" s="108"/>
      <c r="D42" s="108"/>
      <c r="E42" s="108"/>
      <c r="F42" s="108"/>
      <c r="G42" s="108"/>
      <c r="H42" s="108"/>
      <c r="I42" s="108"/>
      <c r="J42" s="4" t="s">
        <v>6</v>
      </c>
      <c r="K42" s="21" t="s">
        <v>39</v>
      </c>
      <c r="L42" s="52"/>
      <c r="M42" s="70"/>
      <c r="N42" s="22" t="s">
        <v>38</v>
      </c>
      <c r="O42" s="108" t="s">
        <v>5</v>
      </c>
      <c r="P42" s="108"/>
      <c r="Q42" s="108"/>
      <c r="R42" s="108"/>
      <c r="S42" s="108"/>
      <c r="T42" s="108"/>
      <c r="U42" s="108"/>
      <c r="V42" s="108"/>
      <c r="W42" s="4" t="s">
        <v>6</v>
      </c>
      <c r="X42" s="21" t="s">
        <v>39</v>
      </c>
      <c r="Y42" s="47"/>
      <c r="Z42" s="70"/>
    </row>
    <row r="43" spans="1:27" ht="15" customHeight="1" x14ac:dyDescent="0.2">
      <c r="A43" s="23">
        <v>2017</v>
      </c>
      <c r="B43" s="96" t="s">
        <v>40</v>
      </c>
      <c r="C43" s="97"/>
      <c r="D43" s="97"/>
      <c r="E43" s="97"/>
      <c r="F43" s="97"/>
      <c r="G43" s="97"/>
      <c r="H43" s="97"/>
      <c r="I43" s="97"/>
      <c r="J43" s="97"/>
      <c r="K43" s="97"/>
      <c r="L43" s="53"/>
      <c r="M43" s="71"/>
      <c r="N43" s="24">
        <v>2017</v>
      </c>
      <c r="O43" s="96" t="s">
        <v>40</v>
      </c>
      <c r="P43" s="97"/>
      <c r="Q43" s="97"/>
      <c r="R43" s="97"/>
      <c r="S43" s="97"/>
      <c r="T43" s="97"/>
      <c r="U43" s="97"/>
      <c r="V43" s="97"/>
      <c r="W43" s="97"/>
      <c r="X43" s="97"/>
      <c r="Y43" s="47"/>
      <c r="Z43" s="71"/>
    </row>
    <row r="44" spans="1:27" x14ac:dyDescent="0.2">
      <c r="A44" s="25"/>
      <c r="B44" s="6">
        <v>1</v>
      </c>
      <c r="C44" s="92" t="s">
        <v>41</v>
      </c>
      <c r="D44" s="92"/>
      <c r="E44" s="92"/>
      <c r="F44" s="92"/>
      <c r="G44" s="92"/>
      <c r="H44" s="92"/>
      <c r="I44" s="92"/>
      <c r="J44" s="13" t="s">
        <v>41</v>
      </c>
      <c r="K44" s="26"/>
      <c r="L44" s="54"/>
      <c r="M44" s="71"/>
      <c r="N44" s="27"/>
      <c r="O44" s="6">
        <v>1</v>
      </c>
      <c r="P44" s="92" t="s">
        <v>41</v>
      </c>
      <c r="Q44" s="92"/>
      <c r="R44" s="92"/>
      <c r="S44" s="92"/>
      <c r="T44" s="92"/>
      <c r="U44" s="92"/>
      <c r="V44" s="92"/>
      <c r="W44" s="13" t="s">
        <v>41</v>
      </c>
      <c r="X44" s="28"/>
      <c r="Y44" s="47"/>
      <c r="Z44" s="71"/>
    </row>
    <row r="45" spans="1:27" x14ac:dyDescent="0.2">
      <c r="A45" s="25"/>
      <c r="B45" s="6">
        <v>2</v>
      </c>
      <c r="C45" s="92" t="s">
        <v>41</v>
      </c>
      <c r="D45" s="92"/>
      <c r="E45" s="92"/>
      <c r="F45" s="92"/>
      <c r="G45" s="92"/>
      <c r="H45" s="92"/>
      <c r="I45" s="92"/>
      <c r="J45" s="13" t="s">
        <v>41</v>
      </c>
      <c r="K45" s="26"/>
      <c r="L45" s="54"/>
      <c r="M45" s="71"/>
      <c r="N45" s="27"/>
      <c r="O45" s="6">
        <v>2</v>
      </c>
      <c r="P45" s="92" t="s">
        <v>41</v>
      </c>
      <c r="Q45" s="92"/>
      <c r="R45" s="92"/>
      <c r="S45" s="92"/>
      <c r="T45" s="92"/>
      <c r="U45" s="92"/>
      <c r="V45" s="92"/>
      <c r="W45" s="13" t="s">
        <v>41</v>
      </c>
      <c r="X45" s="28"/>
      <c r="Y45" s="47"/>
      <c r="Z45" s="71"/>
    </row>
    <row r="46" spans="1:27" x14ac:dyDescent="0.2">
      <c r="A46" s="25"/>
      <c r="B46" s="6">
        <v>3</v>
      </c>
      <c r="C46" s="92" t="s">
        <v>21</v>
      </c>
      <c r="D46" s="92"/>
      <c r="E46" s="92"/>
      <c r="F46" s="92"/>
      <c r="G46" s="92"/>
      <c r="H46" s="92"/>
      <c r="I46" s="92"/>
      <c r="J46" s="13">
        <v>-182254.99</v>
      </c>
      <c r="K46" s="26">
        <v>2016</v>
      </c>
      <c r="L46" s="54"/>
      <c r="M46" s="71"/>
      <c r="N46" s="27"/>
      <c r="O46" s="6">
        <v>3</v>
      </c>
      <c r="P46" s="92"/>
      <c r="Q46" s="92"/>
      <c r="R46" s="92"/>
      <c r="S46" s="92"/>
      <c r="T46" s="92"/>
      <c r="U46" s="92"/>
      <c r="V46" s="92"/>
      <c r="W46" s="13"/>
      <c r="X46" s="28"/>
      <c r="Y46" s="47"/>
      <c r="Z46" s="71"/>
    </row>
    <row r="47" spans="1:27" x14ac:dyDescent="0.2">
      <c r="A47" s="25"/>
      <c r="B47" s="6">
        <v>4</v>
      </c>
      <c r="C47" s="92" t="s">
        <v>24</v>
      </c>
      <c r="D47" s="92"/>
      <c r="E47" s="92"/>
      <c r="F47" s="92"/>
      <c r="G47" s="92"/>
      <c r="H47" s="92"/>
      <c r="I47" s="92"/>
      <c r="J47" s="13">
        <v>130953.33</v>
      </c>
      <c r="K47" s="26">
        <v>2017</v>
      </c>
      <c r="L47" s="54"/>
      <c r="M47" s="71"/>
      <c r="N47" s="27"/>
      <c r="O47" s="6">
        <v>4</v>
      </c>
      <c r="P47" s="92" t="s">
        <v>41</v>
      </c>
      <c r="Q47" s="92"/>
      <c r="R47" s="92"/>
      <c r="S47" s="92"/>
      <c r="T47" s="92"/>
      <c r="U47" s="92"/>
      <c r="V47" s="92"/>
      <c r="W47" s="13" t="s">
        <v>41</v>
      </c>
      <c r="X47" s="28"/>
      <c r="Y47" s="47"/>
      <c r="Z47" s="71"/>
    </row>
    <row r="48" spans="1:27" x14ac:dyDescent="0.2">
      <c r="A48" s="25"/>
      <c r="B48" s="6">
        <v>5</v>
      </c>
      <c r="C48" s="92" t="s">
        <v>41</v>
      </c>
      <c r="D48" s="92"/>
      <c r="E48" s="92"/>
      <c r="F48" s="92"/>
      <c r="G48" s="92"/>
      <c r="H48" s="92"/>
      <c r="I48" s="92"/>
      <c r="J48" s="13" t="s">
        <v>41</v>
      </c>
      <c r="K48" s="26"/>
      <c r="L48" s="54"/>
      <c r="M48" s="71"/>
      <c r="N48" s="27"/>
      <c r="O48" s="6">
        <v>5</v>
      </c>
      <c r="P48" s="92" t="s">
        <v>41</v>
      </c>
      <c r="Q48" s="92"/>
      <c r="R48" s="92"/>
      <c r="S48" s="92"/>
      <c r="T48" s="92"/>
      <c r="U48" s="92"/>
      <c r="V48" s="92"/>
      <c r="W48" s="13" t="s">
        <v>41</v>
      </c>
      <c r="X48" s="28"/>
      <c r="Y48" s="47"/>
      <c r="Z48" s="71"/>
    </row>
    <row r="49" spans="1:30" x14ac:dyDescent="0.2">
      <c r="A49" s="25"/>
      <c r="B49" s="6">
        <v>6</v>
      </c>
      <c r="C49" s="92" t="s">
        <v>41</v>
      </c>
      <c r="D49" s="92"/>
      <c r="E49" s="92"/>
      <c r="F49" s="92"/>
      <c r="G49" s="92"/>
      <c r="H49" s="92"/>
      <c r="I49" s="92"/>
      <c r="J49" s="13" t="s">
        <v>41</v>
      </c>
      <c r="K49" s="26"/>
      <c r="L49" s="54"/>
      <c r="M49" s="71"/>
      <c r="N49" s="27"/>
      <c r="O49" s="6">
        <v>6</v>
      </c>
      <c r="P49" s="92" t="s">
        <v>41</v>
      </c>
      <c r="Q49" s="92"/>
      <c r="R49" s="92"/>
      <c r="S49" s="92"/>
      <c r="T49" s="92"/>
      <c r="U49" s="92"/>
      <c r="V49" s="92"/>
      <c r="W49" s="13" t="s">
        <v>41</v>
      </c>
      <c r="X49" s="28"/>
      <c r="Y49" s="47"/>
      <c r="Z49" s="71"/>
    </row>
    <row r="50" spans="1:30" x14ac:dyDescent="0.2">
      <c r="A50" s="25"/>
      <c r="B50" s="6">
        <v>7</v>
      </c>
      <c r="C50" s="92" t="s">
        <v>41</v>
      </c>
      <c r="D50" s="92"/>
      <c r="E50" s="92"/>
      <c r="F50" s="92"/>
      <c r="G50" s="92"/>
      <c r="H50" s="92"/>
      <c r="I50" s="92"/>
      <c r="J50" s="13" t="s">
        <v>41</v>
      </c>
      <c r="K50" s="26"/>
      <c r="L50" s="54"/>
      <c r="M50" s="71"/>
      <c r="N50" s="27"/>
      <c r="O50" s="6">
        <v>7</v>
      </c>
      <c r="P50" s="92" t="s">
        <v>41</v>
      </c>
      <c r="Q50" s="92"/>
      <c r="R50" s="92"/>
      <c r="S50" s="92"/>
      <c r="T50" s="92"/>
      <c r="U50" s="92"/>
      <c r="V50" s="92"/>
      <c r="W50" s="13" t="s">
        <v>41</v>
      </c>
      <c r="X50" s="28"/>
      <c r="Y50" s="47"/>
      <c r="Z50" s="71"/>
    </row>
    <row r="51" spans="1:30" x14ac:dyDescent="0.2">
      <c r="A51" s="25"/>
      <c r="B51" s="6">
        <v>8</v>
      </c>
      <c r="C51" s="92" t="s">
        <v>41</v>
      </c>
      <c r="D51" s="92"/>
      <c r="E51" s="92"/>
      <c r="F51" s="92"/>
      <c r="G51" s="92"/>
      <c r="H51" s="92"/>
      <c r="I51" s="92"/>
      <c r="J51" s="13" t="s">
        <v>41</v>
      </c>
      <c r="K51" s="26"/>
      <c r="L51" s="54"/>
      <c r="M51" s="71"/>
      <c r="N51" s="27"/>
      <c r="O51" s="6">
        <v>8</v>
      </c>
      <c r="P51" s="92" t="s">
        <v>41</v>
      </c>
      <c r="Q51" s="92"/>
      <c r="R51" s="92"/>
      <c r="S51" s="92"/>
      <c r="T51" s="92"/>
      <c r="U51" s="92"/>
      <c r="V51" s="92"/>
      <c r="W51" s="13" t="s">
        <v>41</v>
      </c>
      <c r="X51" s="28"/>
      <c r="Y51" s="47"/>
      <c r="Z51" s="71"/>
    </row>
    <row r="52" spans="1:30" ht="15" x14ac:dyDescent="0.25">
      <c r="A52" s="25"/>
      <c r="B52" s="81" t="s">
        <v>42</v>
      </c>
      <c r="C52" s="82"/>
      <c r="D52" s="82"/>
      <c r="E52" s="82"/>
      <c r="F52" s="82"/>
      <c r="G52" s="82"/>
      <c r="H52" s="82"/>
      <c r="I52" s="83"/>
      <c r="J52" s="13">
        <v>-51301.659999999989</v>
      </c>
      <c r="K52" s="29"/>
      <c r="L52" s="55"/>
      <c r="M52" s="71"/>
      <c r="N52" s="27"/>
      <c r="O52" s="81" t="s">
        <v>42</v>
      </c>
      <c r="P52" s="82"/>
      <c r="Q52" s="82"/>
      <c r="R52" s="82"/>
      <c r="S52" s="82"/>
      <c r="T52" s="82"/>
      <c r="U52" s="82"/>
      <c r="V52" s="83"/>
      <c r="W52" s="13">
        <v>0</v>
      </c>
      <c r="X52" s="30"/>
      <c r="Y52" s="47"/>
      <c r="Z52" s="71"/>
    </row>
    <row r="53" spans="1:30" x14ac:dyDescent="0.2">
      <c r="A53" s="23">
        <v>2017</v>
      </c>
      <c r="B53" s="96" t="s">
        <v>43</v>
      </c>
      <c r="C53" s="97"/>
      <c r="D53" s="97"/>
      <c r="E53" s="97"/>
      <c r="F53" s="97"/>
      <c r="G53" s="97"/>
      <c r="H53" s="97"/>
      <c r="I53" s="97"/>
      <c r="J53" s="97"/>
      <c r="K53" s="97"/>
      <c r="L53" s="53"/>
      <c r="M53" s="71"/>
      <c r="N53" s="24">
        <v>2017</v>
      </c>
      <c r="O53" s="99" t="s">
        <v>43</v>
      </c>
      <c r="P53" s="100"/>
      <c r="Q53" s="100"/>
      <c r="R53" s="100"/>
      <c r="S53" s="100"/>
      <c r="T53" s="100"/>
      <c r="U53" s="100"/>
      <c r="V53" s="100"/>
      <c r="W53" s="100"/>
      <c r="X53" s="100"/>
      <c r="Y53" s="47"/>
      <c r="Z53" s="71"/>
    </row>
    <row r="54" spans="1:30" ht="42.95" customHeight="1" x14ac:dyDescent="0.2">
      <c r="A54" s="25"/>
      <c r="B54" s="6">
        <v>1</v>
      </c>
      <c r="C54" s="101" t="s">
        <v>44</v>
      </c>
      <c r="D54" s="102"/>
      <c r="E54" s="102"/>
      <c r="F54" s="102"/>
      <c r="G54" s="102"/>
      <c r="H54" s="102"/>
      <c r="I54" s="103"/>
      <c r="J54" s="7">
        <v>-415219.62090402702</v>
      </c>
      <c r="K54" s="26">
        <v>2020</v>
      </c>
      <c r="L54" s="56" t="s">
        <v>45</v>
      </c>
      <c r="M54" s="71" t="s">
        <v>122</v>
      </c>
      <c r="N54" s="27"/>
      <c r="O54" s="6">
        <v>1</v>
      </c>
      <c r="P54" s="101" t="s">
        <v>46</v>
      </c>
      <c r="Q54" s="102"/>
      <c r="R54" s="102"/>
      <c r="S54" s="102"/>
      <c r="T54" s="102"/>
      <c r="U54" s="102"/>
      <c r="V54" s="103"/>
      <c r="W54" s="7">
        <v>415219.62090402702</v>
      </c>
      <c r="X54" s="26">
        <v>2020</v>
      </c>
      <c r="Y54" s="56" t="s">
        <v>45</v>
      </c>
      <c r="Z54" s="71" t="s">
        <v>133</v>
      </c>
      <c r="AA54" s="31"/>
      <c r="AB54" s="31"/>
      <c r="AC54" s="31"/>
      <c r="AD54" s="31"/>
    </row>
    <row r="55" spans="1:30" ht="42.75" x14ac:dyDescent="0.2">
      <c r="A55" s="25"/>
      <c r="B55" s="6">
        <v>2</v>
      </c>
      <c r="C55" s="92" t="s">
        <v>47</v>
      </c>
      <c r="D55" s="92"/>
      <c r="E55" s="92"/>
      <c r="F55" s="92"/>
      <c r="G55" s="92"/>
      <c r="H55" s="92"/>
      <c r="I55" s="92"/>
      <c r="J55" s="11"/>
      <c r="K55" s="26"/>
      <c r="L55" s="57"/>
      <c r="M55" s="71"/>
      <c r="N55" s="27"/>
      <c r="O55" s="6">
        <v>2</v>
      </c>
      <c r="P55" s="92" t="s">
        <v>48</v>
      </c>
      <c r="Q55" s="92"/>
      <c r="R55" s="92"/>
      <c r="S55" s="92"/>
      <c r="T55" s="92"/>
      <c r="U55" s="92"/>
      <c r="V55" s="92"/>
      <c r="W55" s="7">
        <v>-149895.65440108499</v>
      </c>
      <c r="X55" s="26">
        <v>2020</v>
      </c>
      <c r="Y55" s="56" t="s">
        <v>45</v>
      </c>
      <c r="Z55" s="71" t="s">
        <v>134</v>
      </c>
    </row>
    <row r="56" spans="1:30" x14ac:dyDescent="0.2">
      <c r="A56" s="25"/>
      <c r="B56" s="6">
        <v>3</v>
      </c>
      <c r="C56" s="91"/>
      <c r="D56" s="91"/>
      <c r="E56" s="91"/>
      <c r="F56" s="91"/>
      <c r="G56" s="91"/>
      <c r="H56" s="91"/>
      <c r="I56" s="91"/>
      <c r="J56" s="11"/>
      <c r="K56" s="26"/>
      <c r="L56" s="57"/>
      <c r="M56" s="71"/>
      <c r="N56" s="27"/>
      <c r="O56" s="6">
        <v>3</v>
      </c>
      <c r="P56" s="92" t="s">
        <v>47</v>
      </c>
      <c r="Q56" s="92"/>
      <c r="R56" s="92"/>
      <c r="S56" s="92"/>
      <c r="T56" s="92"/>
      <c r="U56" s="92"/>
      <c r="V56" s="92"/>
      <c r="W56" s="11"/>
      <c r="X56" s="26"/>
      <c r="Y56" s="47"/>
      <c r="Z56" s="71"/>
    </row>
    <row r="57" spans="1:30" ht="71.25" x14ac:dyDescent="0.2">
      <c r="A57" s="25"/>
      <c r="B57" s="6">
        <v>4</v>
      </c>
      <c r="C57" s="91" t="s">
        <v>49</v>
      </c>
      <c r="D57" s="91"/>
      <c r="E57" s="91"/>
      <c r="F57" s="91"/>
      <c r="G57" s="91"/>
      <c r="H57" s="91"/>
      <c r="I57" s="91"/>
      <c r="J57" s="7">
        <v>-388178</v>
      </c>
      <c r="K57" s="26">
        <v>2017</v>
      </c>
      <c r="L57" s="58" t="s">
        <v>50</v>
      </c>
      <c r="M57" s="71" t="s">
        <v>123</v>
      </c>
      <c r="N57" s="27"/>
      <c r="O57" s="6">
        <v>4</v>
      </c>
      <c r="P57" s="93" t="s">
        <v>51</v>
      </c>
      <c r="Q57" s="94"/>
      <c r="R57" s="94"/>
      <c r="S57" s="94"/>
      <c r="T57" s="94"/>
      <c r="U57" s="94"/>
      <c r="V57" s="95"/>
      <c r="W57" s="7">
        <v>-196392</v>
      </c>
      <c r="X57" s="26">
        <v>2020</v>
      </c>
      <c r="Y57" s="58" t="s">
        <v>45</v>
      </c>
      <c r="Z57" s="71" t="s">
        <v>135</v>
      </c>
    </row>
    <row r="58" spans="1:30" x14ac:dyDescent="0.2">
      <c r="A58" s="25"/>
      <c r="B58" s="6">
        <v>5</v>
      </c>
      <c r="C58" s="87"/>
      <c r="D58" s="87"/>
      <c r="E58" s="87"/>
      <c r="F58" s="87"/>
      <c r="G58" s="87"/>
      <c r="H58" s="87"/>
      <c r="I58" s="87"/>
      <c r="J58" s="11"/>
      <c r="K58" s="26"/>
      <c r="L58" s="57"/>
      <c r="M58" s="71"/>
      <c r="N58" s="27"/>
      <c r="O58" s="6">
        <v>5</v>
      </c>
      <c r="P58" s="88"/>
      <c r="Q58" s="89"/>
      <c r="R58" s="89"/>
      <c r="S58" s="89"/>
      <c r="T58" s="89"/>
      <c r="U58" s="89"/>
      <c r="V58" s="90"/>
      <c r="W58" s="11"/>
      <c r="X58" s="26"/>
      <c r="Y58" s="47"/>
      <c r="Z58" s="71"/>
    </row>
    <row r="59" spans="1:30" x14ac:dyDescent="0.2">
      <c r="A59" s="25"/>
      <c r="B59" s="6">
        <v>6</v>
      </c>
      <c r="C59" s="87"/>
      <c r="D59" s="87"/>
      <c r="E59" s="87"/>
      <c r="F59" s="87"/>
      <c r="G59" s="87"/>
      <c r="H59" s="87"/>
      <c r="I59" s="87"/>
      <c r="J59" s="11"/>
      <c r="K59" s="26"/>
      <c r="L59" s="57"/>
      <c r="M59" s="71"/>
      <c r="N59" s="27"/>
      <c r="O59" s="6">
        <v>6</v>
      </c>
      <c r="P59" s="93" t="s">
        <v>52</v>
      </c>
      <c r="Q59" s="94"/>
      <c r="R59" s="94"/>
      <c r="S59" s="94"/>
      <c r="T59" s="94"/>
      <c r="U59" s="94"/>
      <c r="V59" s="95"/>
      <c r="W59" s="11">
        <v>363288</v>
      </c>
      <c r="X59" s="26">
        <v>2018</v>
      </c>
      <c r="Y59" s="47"/>
      <c r="Z59" s="71"/>
    </row>
    <row r="60" spans="1:30" ht="42.75" x14ac:dyDescent="0.2">
      <c r="A60" s="25"/>
      <c r="B60" s="6">
        <v>7</v>
      </c>
      <c r="C60" s="109" t="s">
        <v>51</v>
      </c>
      <c r="D60" s="109"/>
      <c r="E60" s="109"/>
      <c r="F60" s="109"/>
      <c r="G60" s="109"/>
      <c r="H60" s="109"/>
      <c r="I60" s="109"/>
      <c r="J60" s="7">
        <v>196392</v>
      </c>
      <c r="K60" s="26">
        <v>2020</v>
      </c>
      <c r="L60" s="56" t="s">
        <v>45</v>
      </c>
      <c r="M60" s="71" t="s">
        <v>124</v>
      </c>
      <c r="N60" s="27"/>
      <c r="O60" s="6">
        <v>7</v>
      </c>
      <c r="P60" s="93" t="s">
        <v>53</v>
      </c>
      <c r="Q60" s="94"/>
      <c r="R60" s="94"/>
      <c r="S60" s="94"/>
      <c r="T60" s="94"/>
      <c r="U60" s="94"/>
      <c r="V60" s="95"/>
      <c r="W60" s="11">
        <v>-349314.93999999901</v>
      </c>
      <c r="X60" s="26">
        <v>2017</v>
      </c>
      <c r="Y60" s="47"/>
      <c r="Z60" s="71"/>
    </row>
    <row r="61" spans="1:30" x14ac:dyDescent="0.2">
      <c r="A61" s="25"/>
      <c r="B61" s="6">
        <v>8</v>
      </c>
      <c r="C61" s="109" t="s">
        <v>54</v>
      </c>
      <c r="D61" s="109"/>
      <c r="E61" s="109"/>
      <c r="F61" s="109"/>
      <c r="G61" s="109"/>
      <c r="H61" s="109"/>
      <c r="I61" s="109"/>
      <c r="J61" s="11">
        <v>251646</v>
      </c>
      <c r="K61" s="26">
        <v>2018</v>
      </c>
      <c r="L61" s="56"/>
      <c r="M61" s="71"/>
      <c r="N61" s="27"/>
      <c r="O61" s="6">
        <v>8</v>
      </c>
      <c r="P61" s="88"/>
      <c r="Q61" s="89"/>
      <c r="R61" s="89"/>
      <c r="S61" s="89"/>
      <c r="T61" s="89"/>
      <c r="U61" s="89"/>
      <c r="V61" s="90"/>
      <c r="W61" s="11"/>
      <c r="X61" s="26"/>
      <c r="Y61" s="47"/>
      <c r="Z61" s="71"/>
    </row>
    <row r="62" spans="1:30" ht="15" x14ac:dyDescent="0.25">
      <c r="A62" s="25"/>
      <c r="B62" s="81" t="s">
        <v>55</v>
      </c>
      <c r="C62" s="82"/>
      <c r="D62" s="82"/>
      <c r="E62" s="82"/>
      <c r="F62" s="82"/>
      <c r="G62" s="82"/>
      <c r="H62" s="82"/>
      <c r="I62" s="83"/>
      <c r="J62" s="13">
        <v>-355359.62090402702</v>
      </c>
      <c r="K62" s="32"/>
      <c r="L62" s="59"/>
      <c r="M62" s="27"/>
      <c r="N62" s="27"/>
      <c r="O62" s="81" t="s">
        <v>55</v>
      </c>
      <c r="P62" s="82"/>
      <c r="Q62" s="82"/>
      <c r="R62" s="82"/>
      <c r="S62" s="82"/>
      <c r="T62" s="82"/>
      <c r="U62" s="82"/>
      <c r="V62" s="83"/>
      <c r="W62" s="13">
        <v>82905.026502943016</v>
      </c>
      <c r="Y62" s="47"/>
      <c r="Z62" s="27"/>
    </row>
    <row r="63" spans="1:30" ht="32.25" customHeight="1" x14ac:dyDescent="0.25">
      <c r="A63" s="33"/>
      <c r="B63" s="84" t="s">
        <v>56</v>
      </c>
      <c r="C63" s="85"/>
      <c r="D63" s="85"/>
      <c r="E63" s="85"/>
      <c r="F63" s="85"/>
      <c r="G63" s="85"/>
      <c r="H63" s="85"/>
      <c r="I63" s="86"/>
      <c r="J63" s="13">
        <v>-406661.28090402699</v>
      </c>
      <c r="K63" s="32"/>
      <c r="L63" s="59"/>
      <c r="M63" s="34"/>
      <c r="N63" s="34"/>
      <c r="O63" s="84" t="s">
        <v>56</v>
      </c>
      <c r="P63" s="85"/>
      <c r="Q63" s="85"/>
      <c r="R63" s="85"/>
      <c r="S63" s="85"/>
      <c r="T63" s="85"/>
      <c r="U63" s="85"/>
      <c r="V63" s="86"/>
      <c r="W63" s="13">
        <v>82905.026502943016</v>
      </c>
      <c r="Y63" s="47"/>
      <c r="Z63" s="34"/>
    </row>
    <row r="64" spans="1:30" x14ac:dyDescent="0.2">
      <c r="L64" s="60"/>
      <c r="Y64" s="47"/>
      <c r="Z64" s="3"/>
    </row>
    <row r="65" spans="1:26" x14ac:dyDescent="0.2">
      <c r="L65" s="60"/>
      <c r="Y65" s="47"/>
      <c r="Z65" s="3"/>
    </row>
    <row r="66" spans="1:26" x14ac:dyDescent="0.2">
      <c r="L66" s="60"/>
      <c r="Y66" s="47"/>
      <c r="Z66" s="3"/>
    </row>
    <row r="67" spans="1:26" ht="15" x14ac:dyDescent="0.25">
      <c r="A67" s="18"/>
      <c r="B67" s="104" t="s">
        <v>2</v>
      </c>
      <c r="C67" s="105"/>
      <c r="D67" s="105"/>
      <c r="E67" s="105"/>
      <c r="F67" s="105"/>
      <c r="G67" s="105"/>
      <c r="H67" s="105"/>
      <c r="I67" s="105"/>
      <c r="J67" s="105"/>
      <c r="K67" s="105"/>
      <c r="L67" s="61"/>
      <c r="M67" s="69" t="s">
        <v>91</v>
      </c>
      <c r="N67" s="19"/>
      <c r="O67" s="107" t="s">
        <v>4</v>
      </c>
      <c r="P67" s="107"/>
      <c r="Q67" s="107"/>
      <c r="R67" s="107"/>
      <c r="S67" s="107"/>
      <c r="T67" s="107"/>
      <c r="U67" s="107"/>
      <c r="V67" s="107"/>
      <c r="W67" s="107"/>
      <c r="X67" s="104"/>
      <c r="Y67" s="47"/>
      <c r="Z67" s="69" t="s">
        <v>91</v>
      </c>
    </row>
    <row r="68" spans="1:26" ht="45" x14ac:dyDescent="0.25">
      <c r="A68" s="20" t="s">
        <v>38</v>
      </c>
      <c r="B68" s="108" t="s">
        <v>5</v>
      </c>
      <c r="C68" s="108"/>
      <c r="D68" s="108"/>
      <c r="E68" s="108"/>
      <c r="F68" s="108"/>
      <c r="G68" s="108"/>
      <c r="H68" s="108"/>
      <c r="I68" s="108"/>
      <c r="J68" s="4" t="s">
        <v>6</v>
      </c>
      <c r="K68" s="21" t="s">
        <v>39</v>
      </c>
      <c r="L68" s="46"/>
      <c r="M68" s="70"/>
      <c r="N68" s="22" t="s">
        <v>38</v>
      </c>
      <c r="O68" s="108" t="s">
        <v>5</v>
      </c>
      <c r="P68" s="108"/>
      <c r="Q68" s="108"/>
      <c r="R68" s="108"/>
      <c r="S68" s="108"/>
      <c r="T68" s="108"/>
      <c r="U68" s="108"/>
      <c r="V68" s="108"/>
      <c r="W68" s="4" t="s">
        <v>6</v>
      </c>
      <c r="X68" s="21" t="s">
        <v>39</v>
      </c>
      <c r="Y68" s="47"/>
      <c r="Z68" s="70"/>
    </row>
    <row r="69" spans="1:26" x14ac:dyDescent="0.2">
      <c r="A69" s="23">
        <v>2018</v>
      </c>
      <c r="B69" s="96" t="s">
        <v>57</v>
      </c>
      <c r="C69" s="97"/>
      <c r="D69" s="97"/>
      <c r="E69" s="97"/>
      <c r="F69" s="97"/>
      <c r="G69" s="97"/>
      <c r="H69" s="97"/>
      <c r="I69" s="97"/>
      <c r="J69" s="97"/>
      <c r="K69" s="97"/>
      <c r="L69" s="62"/>
      <c r="M69" s="71"/>
      <c r="N69" s="24">
        <v>2018</v>
      </c>
      <c r="O69" s="96" t="s">
        <v>57</v>
      </c>
      <c r="P69" s="97"/>
      <c r="Q69" s="97"/>
      <c r="R69" s="97"/>
      <c r="S69" s="97"/>
      <c r="T69" s="97"/>
      <c r="U69" s="97"/>
      <c r="V69" s="97"/>
      <c r="W69" s="97"/>
      <c r="X69" s="97"/>
      <c r="Y69" s="47"/>
      <c r="Z69" s="71"/>
    </row>
    <row r="70" spans="1:26" ht="30.75" customHeight="1" x14ac:dyDescent="0.2">
      <c r="A70" s="25"/>
      <c r="B70" s="6">
        <v>1</v>
      </c>
      <c r="C70" s="101" t="s">
        <v>58</v>
      </c>
      <c r="D70" s="102"/>
      <c r="E70" s="102"/>
      <c r="F70" s="102"/>
      <c r="G70" s="102"/>
      <c r="H70" s="102"/>
      <c r="I70" s="103"/>
      <c r="J70" s="11"/>
      <c r="K70" s="26"/>
      <c r="L70" s="57"/>
      <c r="M70" s="71"/>
      <c r="N70" s="27"/>
      <c r="O70" s="6">
        <v>1</v>
      </c>
      <c r="P70" s="101" t="s">
        <v>59</v>
      </c>
      <c r="Q70" s="102"/>
      <c r="R70" s="102"/>
      <c r="S70" s="102"/>
      <c r="T70" s="102"/>
      <c r="U70" s="102"/>
      <c r="V70" s="103"/>
      <c r="W70" s="11"/>
      <c r="X70" s="26"/>
      <c r="Y70" s="47"/>
      <c r="Z70" s="71"/>
    </row>
    <row r="71" spans="1:26" x14ac:dyDescent="0.2">
      <c r="A71" s="25"/>
      <c r="B71" s="6">
        <v>2</v>
      </c>
      <c r="C71" s="92" t="s">
        <v>60</v>
      </c>
      <c r="D71" s="92"/>
      <c r="E71" s="92"/>
      <c r="F71" s="92"/>
      <c r="G71" s="92"/>
      <c r="H71" s="92"/>
      <c r="I71" s="92"/>
      <c r="J71" s="11"/>
      <c r="K71" s="26"/>
      <c r="L71" s="57"/>
      <c r="M71" s="71"/>
      <c r="N71" s="27"/>
      <c r="O71" s="6">
        <v>2</v>
      </c>
      <c r="P71" s="92" t="s">
        <v>61</v>
      </c>
      <c r="Q71" s="92"/>
      <c r="R71" s="92"/>
      <c r="S71" s="92"/>
      <c r="T71" s="92"/>
      <c r="U71" s="92"/>
      <c r="V71" s="92"/>
      <c r="W71" s="11"/>
      <c r="X71" s="26"/>
      <c r="Y71" s="47"/>
      <c r="Z71" s="71"/>
    </row>
    <row r="72" spans="1:26" x14ac:dyDescent="0.2">
      <c r="A72" s="25"/>
      <c r="B72" s="6">
        <v>3</v>
      </c>
      <c r="C72" s="91" t="s">
        <v>62</v>
      </c>
      <c r="D72" s="91"/>
      <c r="E72" s="91"/>
      <c r="F72" s="91"/>
      <c r="G72" s="91"/>
      <c r="H72" s="91"/>
      <c r="I72" s="91"/>
      <c r="J72" s="11">
        <v>-251646</v>
      </c>
      <c r="K72" s="26">
        <v>2018</v>
      </c>
      <c r="L72" s="57"/>
      <c r="M72" s="71"/>
      <c r="N72" s="27"/>
      <c r="O72" s="6">
        <v>3</v>
      </c>
      <c r="P72" s="92" t="s">
        <v>60</v>
      </c>
      <c r="Q72" s="92"/>
      <c r="R72" s="92"/>
      <c r="S72" s="92"/>
      <c r="T72" s="92"/>
      <c r="U72" s="92"/>
      <c r="V72" s="92"/>
      <c r="W72" s="11"/>
      <c r="X72" s="26"/>
      <c r="Y72" s="47"/>
      <c r="Z72" s="71"/>
    </row>
    <row r="73" spans="1:26" ht="57" x14ac:dyDescent="0.2">
      <c r="A73" s="25"/>
      <c r="B73" s="6">
        <v>4</v>
      </c>
      <c r="C73" s="91" t="s">
        <v>63</v>
      </c>
      <c r="D73" s="91"/>
      <c r="E73" s="91"/>
      <c r="F73" s="91"/>
      <c r="G73" s="91"/>
      <c r="H73" s="91"/>
      <c r="I73" s="91"/>
      <c r="J73" s="7">
        <v>784240.46</v>
      </c>
      <c r="K73" s="26">
        <v>2020</v>
      </c>
      <c r="L73" s="58" t="s">
        <v>64</v>
      </c>
      <c r="M73" s="71" t="s">
        <v>125</v>
      </c>
      <c r="N73" s="27"/>
      <c r="O73" s="6">
        <v>4</v>
      </c>
      <c r="P73" s="93" t="s">
        <v>65</v>
      </c>
      <c r="Q73" s="94"/>
      <c r="R73" s="94"/>
      <c r="S73" s="94"/>
      <c r="T73" s="94"/>
      <c r="U73" s="94"/>
      <c r="V73" s="95"/>
      <c r="W73" s="11">
        <v>-363288</v>
      </c>
      <c r="X73" s="26">
        <v>2018</v>
      </c>
      <c r="Y73" s="47"/>
      <c r="Z73" s="71"/>
    </row>
    <row r="74" spans="1:26" ht="57" x14ac:dyDescent="0.2">
      <c r="A74" s="25"/>
      <c r="B74" s="6">
        <v>5</v>
      </c>
      <c r="C74" s="91" t="s">
        <v>66</v>
      </c>
      <c r="D74" s="91"/>
      <c r="E74" s="91"/>
      <c r="F74" s="91"/>
      <c r="G74" s="91"/>
      <c r="H74" s="91"/>
      <c r="I74" s="91"/>
      <c r="J74" s="7">
        <v>21304.38</v>
      </c>
      <c r="K74" s="26">
        <v>2020</v>
      </c>
      <c r="L74" s="58" t="s">
        <v>67</v>
      </c>
      <c r="M74" s="71" t="s">
        <v>126</v>
      </c>
      <c r="N74" s="27"/>
      <c r="O74" s="6">
        <v>5</v>
      </c>
      <c r="P74" s="93" t="s">
        <v>68</v>
      </c>
      <c r="Q74" s="94"/>
      <c r="R74" s="94"/>
      <c r="S74" s="94"/>
      <c r="T74" s="94"/>
      <c r="U74" s="94"/>
      <c r="V74" s="95"/>
      <c r="W74" s="11">
        <v>349314.93999999901</v>
      </c>
      <c r="X74" s="26">
        <v>2018</v>
      </c>
      <c r="Y74" s="47"/>
      <c r="Z74" s="71"/>
    </row>
    <row r="75" spans="1:26" x14ac:dyDescent="0.2">
      <c r="A75" s="25"/>
      <c r="B75" s="6">
        <v>6</v>
      </c>
      <c r="C75" s="87"/>
      <c r="D75" s="87"/>
      <c r="E75" s="87"/>
      <c r="F75" s="87"/>
      <c r="G75" s="87"/>
      <c r="H75" s="87"/>
      <c r="I75" s="87"/>
      <c r="J75" s="11"/>
      <c r="K75" s="26"/>
      <c r="L75" s="57"/>
      <c r="M75" s="71"/>
      <c r="N75" s="27"/>
      <c r="O75" s="6">
        <v>6</v>
      </c>
      <c r="P75" s="88"/>
      <c r="Q75" s="89"/>
      <c r="R75" s="89"/>
      <c r="S75" s="89"/>
      <c r="T75" s="89"/>
      <c r="U75" s="89"/>
      <c r="V75" s="90"/>
      <c r="W75" s="11"/>
      <c r="X75" s="26"/>
      <c r="Y75" s="47"/>
      <c r="Z75" s="71"/>
    </row>
    <row r="76" spans="1:26" x14ac:dyDescent="0.2">
      <c r="A76" s="25"/>
      <c r="B76" s="6">
        <v>7</v>
      </c>
      <c r="C76" s="87"/>
      <c r="D76" s="87"/>
      <c r="E76" s="87"/>
      <c r="F76" s="87"/>
      <c r="G76" s="87"/>
      <c r="H76" s="87"/>
      <c r="I76" s="87"/>
      <c r="J76" s="11"/>
      <c r="K76" s="26"/>
      <c r="L76" s="57"/>
      <c r="M76" s="71"/>
      <c r="N76" s="27"/>
      <c r="O76" s="6">
        <v>7</v>
      </c>
      <c r="P76" s="88"/>
      <c r="Q76" s="89"/>
      <c r="R76" s="89"/>
      <c r="S76" s="89"/>
      <c r="T76" s="89"/>
      <c r="U76" s="89"/>
      <c r="V76" s="90"/>
      <c r="W76" s="11"/>
      <c r="X76" s="26"/>
      <c r="Y76" s="47"/>
      <c r="Z76" s="71"/>
    </row>
    <row r="77" spans="1:26" x14ac:dyDescent="0.2">
      <c r="A77" s="25"/>
      <c r="B77" s="6">
        <v>8</v>
      </c>
      <c r="C77" s="87"/>
      <c r="D77" s="87"/>
      <c r="E77" s="87"/>
      <c r="F77" s="87"/>
      <c r="G77" s="87"/>
      <c r="H77" s="87"/>
      <c r="I77" s="87"/>
      <c r="J77" s="11"/>
      <c r="K77" s="26"/>
      <c r="L77" s="57"/>
      <c r="M77" s="71"/>
      <c r="N77" s="27"/>
      <c r="O77" s="6">
        <v>8</v>
      </c>
      <c r="P77" s="88"/>
      <c r="Q77" s="89"/>
      <c r="R77" s="89"/>
      <c r="S77" s="89"/>
      <c r="T77" s="89"/>
      <c r="U77" s="89"/>
      <c r="V77" s="90"/>
      <c r="W77" s="11"/>
      <c r="X77" s="26"/>
      <c r="Y77" s="47"/>
      <c r="Z77" s="71"/>
    </row>
    <row r="78" spans="1:26" ht="15" x14ac:dyDescent="0.25">
      <c r="A78" s="25"/>
      <c r="B78" s="81" t="s">
        <v>42</v>
      </c>
      <c r="C78" s="82"/>
      <c r="D78" s="82"/>
      <c r="E78" s="82"/>
      <c r="F78" s="82"/>
      <c r="G78" s="82"/>
      <c r="H78" s="82"/>
      <c r="I78" s="83"/>
      <c r="J78" s="13">
        <v>553898.84</v>
      </c>
      <c r="K78" s="29"/>
      <c r="L78" s="59"/>
      <c r="M78" s="71"/>
      <c r="N78" s="27"/>
      <c r="O78" s="81" t="s">
        <v>42</v>
      </c>
      <c r="P78" s="82"/>
      <c r="Q78" s="82"/>
      <c r="R78" s="82"/>
      <c r="S78" s="82"/>
      <c r="T78" s="82"/>
      <c r="U78" s="82"/>
      <c r="V78" s="83"/>
      <c r="W78" s="13">
        <v>-13973.060000000987</v>
      </c>
      <c r="X78" s="30"/>
      <c r="Y78" s="47"/>
      <c r="Z78" s="71"/>
    </row>
    <row r="79" spans="1:26" x14ac:dyDescent="0.2">
      <c r="A79" s="23">
        <v>2018</v>
      </c>
      <c r="B79" s="96" t="s">
        <v>43</v>
      </c>
      <c r="C79" s="97"/>
      <c r="D79" s="97"/>
      <c r="E79" s="97"/>
      <c r="F79" s="97"/>
      <c r="G79" s="97"/>
      <c r="H79" s="97"/>
      <c r="I79" s="97"/>
      <c r="J79" s="97"/>
      <c r="K79" s="97"/>
      <c r="L79" s="62"/>
      <c r="M79" s="71"/>
      <c r="N79" s="24">
        <v>2018</v>
      </c>
      <c r="O79" s="99" t="s">
        <v>43</v>
      </c>
      <c r="P79" s="100"/>
      <c r="Q79" s="100"/>
      <c r="R79" s="100"/>
      <c r="S79" s="100"/>
      <c r="T79" s="100"/>
      <c r="U79" s="100"/>
      <c r="V79" s="100"/>
      <c r="W79" s="100"/>
      <c r="X79" s="100"/>
      <c r="Y79" s="47"/>
      <c r="Z79" s="71"/>
    </row>
    <row r="80" spans="1:26" ht="44.45" customHeight="1" x14ac:dyDescent="0.2">
      <c r="A80" s="25"/>
      <c r="B80" s="6">
        <v>1</v>
      </c>
      <c r="C80" s="101" t="s">
        <v>44</v>
      </c>
      <c r="D80" s="102"/>
      <c r="E80" s="102"/>
      <c r="F80" s="102"/>
      <c r="G80" s="102"/>
      <c r="H80" s="102"/>
      <c r="I80" s="103"/>
      <c r="J80" s="7">
        <v>-849609</v>
      </c>
      <c r="K80" s="26">
        <v>2020</v>
      </c>
      <c r="L80" s="58" t="s">
        <v>69</v>
      </c>
      <c r="M80" s="71" t="s">
        <v>127</v>
      </c>
      <c r="N80" s="27"/>
      <c r="O80" s="6">
        <v>1</v>
      </c>
      <c r="P80" s="101" t="s">
        <v>46</v>
      </c>
      <c r="Q80" s="102"/>
      <c r="R80" s="102"/>
      <c r="S80" s="102"/>
      <c r="T80" s="102"/>
      <c r="U80" s="102"/>
      <c r="V80" s="103"/>
      <c r="W80" s="7">
        <v>849609</v>
      </c>
      <c r="X80" s="26">
        <v>2020</v>
      </c>
      <c r="Y80" s="56" t="s">
        <v>69</v>
      </c>
      <c r="Z80" s="71" t="s">
        <v>136</v>
      </c>
    </row>
    <row r="81" spans="1:26" ht="41.1" customHeight="1" x14ac:dyDescent="0.2">
      <c r="A81" s="25"/>
      <c r="B81" s="6">
        <v>2</v>
      </c>
      <c r="C81" s="92" t="s">
        <v>47</v>
      </c>
      <c r="D81" s="92"/>
      <c r="E81" s="92"/>
      <c r="F81" s="92"/>
      <c r="G81" s="92"/>
      <c r="H81" s="92"/>
      <c r="I81" s="92"/>
      <c r="J81" s="11"/>
      <c r="K81" s="26"/>
      <c r="L81" s="57"/>
      <c r="M81" s="71"/>
      <c r="N81" s="27"/>
      <c r="O81" s="6">
        <v>2</v>
      </c>
      <c r="P81" s="92" t="s">
        <v>70</v>
      </c>
      <c r="Q81" s="92"/>
      <c r="R81" s="92"/>
      <c r="S81" s="92"/>
      <c r="T81" s="92"/>
      <c r="U81" s="92"/>
      <c r="V81" s="92"/>
      <c r="W81" s="7">
        <v>178771.089660169</v>
      </c>
      <c r="X81" s="26">
        <v>2020</v>
      </c>
      <c r="Y81" s="58" t="s">
        <v>69</v>
      </c>
      <c r="Z81" s="71" t="s">
        <v>137</v>
      </c>
    </row>
    <row r="82" spans="1:26" ht="42.75" x14ac:dyDescent="0.2">
      <c r="A82" s="25"/>
      <c r="B82" s="6">
        <v>3</v>
      </c>
      <c r="C82" s="91" t="s">
        <v>71</v>
      </c>
      <c r="D82" s="91"/>
      <c r="E82" s="91"/>
      <c r="F82" s="91"/>
      <c r="G82" s="91"/>
      <c r="H82" s="91"/>
      <c r="I82" s="91"/>
      <c r="J82" s="7">
        <v>827750</v>
      </c>
      <c r="K82" s="26">
        <v>2020</v>
      </c>
      <c r="L82" s="56" t="s">
        <v>69</v>
      </c>
      <c r="M82" s="71" t="s">
        <v>128</v>
      </c>
      <c r="N82" s="27"/>
      <c r="O82" s="6">
        <v>3</v>
      </c>
      <c r="P82" s="92" t="s">
        <v>47</v>
      </c>
      <c r="Q82" s="92"/>
      <c r="R82" s="92"/>
      <c r="S82" s="92"/>
      <c r="T82" s="92"/>
      <c r="U82" s="92"/>
      <c r="V82" s="92"/>
      <c r="W82" s="11"/>
      <c r="X82" s="26"/>
      <c r="Y82" s="47"/>
      <c r="Z82" s="71"/>
    </row>
    <row r="83" spans="1:26" ht="42.75" x14ac:dyDescent="0.2">
      <c r="A83" s="25"/>
      <c r="B83" s="6">
        <v>4</v>
      </c>
      <c r="C83" s="91" t="s">
        <v>72</v>
      </c>
      <c r="D83" s="91"/>
      <c r="E83" s="91"/>
      <c r="F83" s="91"/>
      <c r="G83" s="91"/>
      <c r="H83" s="91"/>
      <c r="I83" s="91"/>
      <c r="J83" s="11"/>
      <c r="K83" s="26"/>
      <c r="L83" s="54"/>
      <c r="M83" s="71"/>
      <c r="N83" s="27"/>
      <c r="O83" s="6">
        <v>4</v>
      </c>
      <c r="P83" s="93" t="s">
        <v>73</v>
      </c>
      <c r="Q83" s="94"/>
      <c r="R83" s="94"/>
      <c r="S83" s="94"/>
      <c r="T83" s="94"/>
      <c r="U83" s="94"/>
      <c r="V83" s="95"/>
      <c r="W83" s="7">
        <v>-1706735.81</v>
      </c>
      <c r="X83" s="26">
        <v>2020</v>
      </c>
      <c r="Y83" s="56" t="s">
        <v>69</v>
      </c>
      <c r="Z83" s="71" t="s">
        <v>138</v>
      </c>
    </row>
    <row r="84" spans="1:26" x14ac:dyDescent="0.2">
      <c r="A84" s="25"/>
      <c r="B84" s="6">
        <v>5</v>
      </c>
      <c r="C84" s="87"/>
      <c r="D84" s="87"/>
      <c r="E84" s="87"/>
      <c r="F84" s="87"/>
      <c r="G84" s="87"/>
      <c r="H84" s="87"/>
      <c r="I84" s="87"/>
      <c r="J84" s="11"/>
      <c r="K84" s="26"/>
      <c r="L84" s="54"/>
      <c r="M84" s="71"/>
      <c r="N84" s="27"/>
      <c r="O84" s="6">
        <v>5</v>
      </c>
      <c r="P84" s="93" t="s">
        <v>74</v>
      </c>
      <c r="Q84" s="94"/>
      <c r="R84" s="94"/>
      <c r="S84" s="94"/>
      <c r="T84" s="94"/>
      <c r="U84" s="94"/>
      <c r="V84" s="95"/>
      <c r="W84" s="11">
        <v>82726</v>
      </c>
      <c r="X84" s="26">
        <v>2019</v>
      </c>
      <c r="Y84" s="47"/>
      <c r="Z84" s="71"/>
    </row>
    <row r="85" spans="1:26" x14ac:dyDescent="0.2">
      <c r="A85" s="25"/>
      <c r="B85" s="6">
        <v>6</v>
      </c>
      <c r="C85" s="87"/>
      <c r="D85" s="87"/>
      <c r="E85" s="87"/>
      <c r="F85" s="87"/>
      <c r="G85" s="87"/>
      <c r="H85" s="87"/>
      <c r="I85" s="87"/>
      <c r="J85" s="11"/>
      <c r="K85" s="26"/>
      <c r="L85" s="54"/>
      <c r="M85" s="71"/>
      <c r="N85" s="27"/>
      <c r="O85" s="6">
        <v>6</v>
      </c>
      <c r="P85" s="88"/>
      <c r="Q85" s="89"/>
      <c r="R85" s="89"/>
      <c r="S85" s="89"/>
      <c r="T85" s="89"/>
      <c r="U85" s="89"/>
      <c r="V85" s="90"/>
      <c r="W85" s="11"/>
      <c r="X85" s="26"/>
      <c r="Y85" s="47"/>
      <c r="Z85" s="71"/>
    </row>
    <row r="86" spans="1:26" x14ac:dyDescent="0.2">
      <c r="A86" s="25"/>
      <c r="B86" s="6">
        <v>7</v>
      </c>
      <c r="C86" s="87"/>
      <c r="D86" s="87"/>
      <c r="E86" s="87"/>
      <c r="F86" s="87"/>
      <c r="G86" s="87"/>
      <c r="H86" s="87"/>
      <c r="I86" s="87"/>
      <c r="J86" s="11"/>
      <c r="K86" s="26"/>
      <c r="L86" s="54"/>
      <c r="M86" s="71"/>
      <c r="N86" s="27"/>
      <c r="O86" s="6">
        <v>7</v>
      </c>
      <c r="P86" s="88"/>
      <c r="Q86" s="89"/>
      <c r="R86" s="89"/>
      <c r="S86" s="89"/>
      <c r="T86" s="89"/>
      <c r="U86" s="89"/>
      <c r="V86" s="90"/>
      <c r="W86" s="11"/>
      <c r="X86" s="28"/>
      <c r="Y86" s="47"/>
      <c r="Z86" s="71"/>
    </row>
    <row r="87" spans="1:26" x14ac:dyDescent="0.2">
      <c r="A87" s="25"/>
      <c r="B87" s="6">
        <v>8</v>
      </c>
      <c r="C87" s="87"/>
      <c r="D87" s="87"/>
      <c r="E87" s="87"/>
      <c r="F87" s="87"/>
      <c r="G87" s="87"/>
      <c r="H87" s="87"/>
      <c r="I87" s="87"/>
      <c r="J87" s="11"/>
      <c r="K87" s="26"/>
      <c r="L87" s="54"/>
      <c r="M87" s="71"/>
      <c r="N87" s="27"/>
      <c r="O87" s="6">
        <v>8</v>
      </c>
      <c r="P87" s="88"/>
      <c r="Q87" s="89"/>
      <c r="R87" s="89"/>
      <c r="S87" s="89"/>
      <c r="T87" s="89"/>
      <c r="U87" s="89"/>
      <c r="V87" s="90"/>
      <c r="W87" s="11"/>
      <c r="X87" s="28"/>
      <c r="Y87" s="47"/>
      <c r="Z87" s="71"/>
    </row>
    <row r="88" spans="1:26" ht="15" x14ac:dyDescent="0.25">
      <c r="A88" s="25"/>
      <c r="B88" s="81" t="s">
        <v>55</v>
      </c>
      <c r="C88" s="82"/>
      <c r="D88" s="82"/>
      <c r="E88" s="82"/>
      <c r="F88" s="82"/>
      <c r="G88" s="82"/>
      <c r="H88" s="82"/>
      <c r="I88" s="83"/>
      <c r="J88" s="13">
        <v>-21859</v>
      </c>
      <c r="K88" s="32"/>
      <c r="L88" s="55"/>
      <c r="M88" s="27"/>
      <c r="N88" s="27"/>
      <c r="O88" s="81" t="s">
        <v>55</v>
      </c>
      <c r="P88" s="82"/>
      <c r="Q88" s="82"/>
      <c r="R88" s="82"/>
      <c r="S88" s="82"/>
      <c r="T88" s="82"/>
      <c r="U88" s="82"/>
      <c r="V88" s="83"/>
      <c r="W88" s="13">
        <v>-595629.72033983108</v>
      </c>
      <c r="Y88" s="47"/>
      <c r="Z88" s="27"/>
    </row>
    <row r="89" spans="1:26" ht="29.65" customHeight="1" x14ac:dyDescent="0.25">
      <c r="A89" s="33"/>
      <c r="B89" s="84" t="s">
        <v>56</v>
      </c>
      <c r="C89" s="85"/>
      <c r="D89" s="85"/>
      <c r="E89" s="85"/>
      <c r="F89" s="85"/>
      <c r="G89" s="85"/>
      <c r="H89" s="85"/>
      <c r="I89" s="86"/>
      <c r="J89" s="13">
        <v>532039.84</v>
      </c>
      <c r="K89" s="32"/>
      <c r="L89" s="55"/>
      <c r="M89" s="34"/>
      <c r="N89" s="34"/>
      <c r="O89" s="84" t="s">
        <v>56</v>
      </c>
      <c r="P89" s="85"/>
      <c r="Q89" s="85"/>
      <c r="R89" s="85"/>
      <c r="S89" s="85"/>
      <c r="T89" s="85"/>
      <c r="U89" s="85"/>
      <c r="V89" s="86"/>
      <c r="W89" s="13">
        <v>-609602.78033983207</v>
      </c>
      <c r="Y89" s="47"/>
      <c r="Z89" s="34"/>
    </row>
    <row r="90" spans="1:26" ht="15" x14ac:dyDescent="0.25">
      <c r="B90" s="35"/>
      <c r="C90" s="35"/>
      <c r="D90" s="35"/>
      <c r="E90" s="35"/>
      <c r="F90" s="35"/>
      <c r="G90" s="35"/>
      <c r="H90" s="35"/>
      <c r="I90" s="35"/>
      <c r="J90" s="32"/>
      <c r="K90" s="32"/>
      <c r="L90" s="55"/>
      <c r="M90" s="1"/>
      <c r="N90" s="1"/>
      <c r="O90" s="36"/>
      <c r="P90" s="36"/>
      <c r="Q90" s="36"/>
      <c r="R90" s="36"/>
      <c r="S90" s="36"/>
      <c r="T90" s="36"/>
      <c r="U90" s="36"/>
      <c r="V90" s="36"/>
      <c r="W90" s="32"/>
      <c r="Y90" s="47"/>
    </row>
    <row r="91" spans="1:26" x14ac:dyDescent="0.2">
      <c r="L91" s="50"/>
      <c r="Y91" s="47"/>
      <c r="Z91" s="3"/>
    </row>
    <row r="92" spans="1:26" ht="15" x14ac:dyDescent="0.25">
      <c r="A92" s="18"/>
      <c r="B92" s="104" t="s">
        <v>2</v>
      </c>
      <c r="C92" s="105"/>
      <c r="D92" s="105"/>
      <c r="E92" s="105"/>
      <c r="F92" s="105"/>
      <c r="G92" s="105"/>
      <c r="H92" s="105"/>
      <c r="I92" s="105"/>
      <c r="J92" s="105"/>
      <c r="K92" s="105"/>
      <c r="L92" s="63"/>
      <c r="M92" s="69" t="s">
        <v>91</v>
      </c>
      <c r="N92" s="19"/>
      <c r="O92" s="107" t="s">
        <v>4</v>
      </c>
      <c r="P92" s="107"/>
      <c r="Q92" s="107"/>
      <c r="R92" s="107"/>
      <c r="S92" s="107"/>
      <c r="T92" s="107"/>
      <c r="U92" s="107"/>
      <c r="V92" s="107"/>
      <c r="W92" s="107"/>
      <c r="X92" s="104"/>
      <c r="Y92" s="47"/>
      <c r="Z92" s="69" t="s">
        <v>91</v>
      </c>
    </row>
    <row r="93" spans="1:26" ht="30" x14ac:dyDescent="0.25">
      <c r="A93" s="20" t="s">
        <v>38</v>
      </c>
      <c r="B93" s="108" t="s">
        <v>5</v>
      </c>
      <c r="C93" s="108"/>
      <c r="D93" s="108"/>
      <c r="E93" s="108"/>
      <c r="F93" s="108"/>
      <c r="G93" s="108"/>
      <c r="H93" s="108"/>
      <c r="I93" s="108"/>
      <c r="J93" s="4" t="s">
        <v>6</v>
      </c>
      <c r="K93" s="37" t="s">
        <v>39</v>
      </c>
      <c r="L93" s="52"/>
      <c r="M93" s="70"/>
      <c r="N93" s="22"/>
      <c r="O93" s="108" t="s">
        <v>5</v>
      </c>
      <c r="P93" s="108"/>
      <c r="Q93" s="108"/>
      <c r="R93" s="108"/>
      <c r="S93" s="108"/>
      <c r="T93" s="108"/>
      <c r="U93" s="108"/>
      <c r="V93" s="108"/>
      <c r="W93" s="4" t="s">
        <v>6</v>
      </c>
      <c r="X93" s="21" t="s">
        <v>39</v>
      </c>
      <c r="Y93" s="47"/>
      <c r="Z93" s="70"/>
    </row>
    <row r="94" spans="1:26" x14ac:dyDescent="0.2">
      <c r="A94" s="23">
        <v>2019</v>
      </c>
      <c r="B94" s="96" t="s">
        <v>57</v>
      </c>
      <c r="C94" s="97"/>
      <c r="D94" s="97"/>
      <c r="E94" s="97"/>
      <c r="F94" s="97"/>
      <c r="G94" s="97"/>
      <c r="H94" s="97"/>
      <c r="I94" s="97"/>
      <c r="J94" s="97"/>
      <c r="K94" s="97"/>
      <c r="L94" s="53"/>
      <c r="M94" s="71"/>
      <c r="N94" s="24">
        <v>2019</v>
      </c>
      <c r="O94" s="96" t="s">
        <v>57</v>
      </c>
      <c r="P94" s="97"/>
      <c r="Q94" s="97"/>
      <c r="R94" s="97"/>
      <c r="S94" s="97"/>
      <c r="T94" s="97"/>
      <c r="U94" s="97"/>
      <c r="V94" s="97"/>
      <c r="W94" s="97"/>
      <c r="X94" s="97"/>
      <c r="Y94" s="47"/>
      <c r="Z94" s="71"/>
    </row>
    <row r="95" spans="1:26" x14ac:dyDescent="0.2">
      <c r="A95" s="25"/>
      <c r="B95" s="6">
        <v>1</v>
      </c>
      <c r="C95" s="101" t="s">
        <v>58</v>
      </c>
      <c r="D95" s="102"/>
      <c r="E95" s="102"/>
      <c r="F95" s="102"/>
      <c r="G95" s="102"/>
      <c r="H95" s="102"/>
      <c r="I95" s="103"/>
      <c r="J95" s="11"/>
      <c r="K95" s="26"/>
      <c r="L95" s="54"/>
      <c r="M95" s="71"/>
      <c r="N95" s="27"/>
      <c r="O95" s="6">
        <v>1</v>
      </c>
      <c r="P95" s="101" t="s">
        <v>59</v>
      </c>
      <c r="Q95" s="102"/>
      <c r="R95" s="102"/>
      <c r="S95" s="102"/>
      <c r="T95" s="102"/>
      <c r="U95" s="102"/>
      <c r="V95" s="103"/>
      <c r="W95" s="11"/>
      <c r="X95" s="26"/>
      <c r="Y95" s="47"/>
      <c r="Z95" s="71"/>
    </row>
    <row r="96" spans="1:26" x14ac:dyDescent="0.2">
      <c r="A96" s="25"/>
      <c r="B96" s="6">
        <v>2</v>
      </c>
      <c r="C96" s="92" t="s">
        <v>60</v>
      </c>
      <c r="D96" s="92"/>
      <c r="E96" s="92"/>
      <c r="F96" s="92"/>
      <c r="G96" s="92"/>
      <c r="H96" s="92"/>
      <c r="I96" s="92"/>
      <c r="J96" s="11"/>
      <c r="K96" s="26"/>
      <c r="L96" s="54"/>
      <c r="M96" s="71"/>
      <c r="N96" s="27"/>
      <c r="O96" s="6">
        <v>2</v>
      </c>
      <c r="P96" s="92" t="s">
        <v>61</v>
      </c>
      <c r="Q96" s="92"/>
      <c r="R96" s="92"/>
      <c r="S96" s="92"/>
      <c r="T96" s="92"/>
      <c r="U96" s="92"/>
      <c r="V96" s="92"/>
      <c r="W96" s="11"/>
      <c r="X96" s="26"/>
      <c r="Y96" s="47"/>
      <c r="Z96" s="71"/>
    </row>
    <row r="97" spans="1:26" x14ac:dyDescent="0.2">
      <c r="A97" s="25"/>
      <c r="B97" s="6">
        <v>3</v>
      </c>
      <c r="C97" s="91"/>
      <c r="D97" s="91"/>
      <c r="E97" s="91"/>
      <c r="F97" s="91"/>
      <c r="G97" s="91"/>
      <c r="H97" s="91"/>
      <c r="I97" s="91"/>
      <c r="J97" s="11"/>
      <c r="K97" s="26"/>
      <c r="L97" s="54"/>
      <c r="M97" s="71"/>
      <c r="N97" s="27"/>
      <c r="O97" s="6">
        <v>3</v>
      </c>
      <c r="P97" s="92" t="s">
        <v>60</v>
      </c>
      <c r="Q97" s="92"/>
      <c r="R97" s="92"/>
      <c r="S97" s="92"/>
      <c r="T97" s="92"/>
      <c r="U97" s="92"/>
      <c r="V97" s="92"/>
      <c r="W97" s="11"/>
      <c r="X97" s="26"/>
      <c r="Y97" s="47"/>
      <c r="Z97" s="71"/>
    </row>
    <row r="98" spans="1:26" x14ac:dyDescent="0.2">
      <c r="A98" s="25"/>
      <c r="B98" s="6">
        <v>4</v>
      </c>
      <c r="C98" s="91"/>
      <c r="D98" s="91"/>
      <c r="E98" s="91"/>
      <c r="F98" s="91"/>
      <c r="G98" s="91"/>
      <c r="H98" s="91"/>
      <c r="I98" s="91"/>
      <c r="J98" s="11"/>
      <c r="K98" s="26"/>
      <c r="L98" s="54"/>
      <c r="M98" s="71"/>
      <c r="N98" s="27"/>
      <c r="O98" s="6">
        <v>4</v>
      </c>
      <c r="P98" s="93" t="s">
        <v>75</v>
      </c>
      <c r="Q98" s="94"/>
      <c r="R98" s="94"/>
      <c r="S98" s="94"/>
      <c r="T98" s="94"/>
      <c r="U98" s="94"/>
      <c r="V98" s="95"/>
      <c r="W98" s="11">
        <v>-82726</v>
      </c>
      <c r="X98" s="26">
        <v>2019</v>
      </c>
      <c r="Y98" s="47"/>
      <c r="Z98" s="71"/>
    </row>
    <row r="99" spans="1:26" x14ac:dyDescent="0.2">
      <c r="A99" s="25"/>
      <c r="B99" s="6">
        <v>5</v>
      </c>
      <c r="C99" s="87"/>
      <c r="D99" s="87"/>
      <c r="E99" s="87"/>
      <c r="F99" s="87"/>
      <c r="G99" s="87"/>
      <c r="H99" s="87"/>
      <c r="I99" s="87"/>
      <c r="J99" s="11"/>
      <c r="K99" s="26"/>
      <c r="L99" s="54"/>
      <c r="M99" s="71"/>
      <c r="N99" s="27"/>
      <c r="O99" s="6">
        <v>5</v>
      </c>
      <c r="P99" s="88"/>
      <c r="Q99" s="89"/>
      <c r="R99" s="89"/>
      <c r="S99" s="89"/>
      <c r="T99" s="89"/>
      <c r="U99" s="89"/>
      <c r="V99" s="90"/>
      <c r="W99" s="11"/>
      <c r="X99" s="26"/>
      <c r="Y99" s="47"/>
      <c r="Z99" s="71"/>
    </row>
    <row r="100" spans="1:26" x14ac:dyDescent="0.2">
      <c r="A100" s="25"/>
      <c r="B100" s="6">
        <v>6</v>
      </c>
      <c r="C100" s="87"/>
      <c r="D100" s="87"/>
      <c r="E100" s="87"/>
      <c r="F100" s="87"/>
      <c r="G100" s="87"/>
      <c r="H100" s="87"/>
      <c r="I100" s="87"/>
      <c r="J100" s="11"/>
      <c r="K100" s="26"/>
      <c r="L100" s="54"/>
      <c r="M100" s="71"/>
      <c r="N100" s="27"/>
      <c r="O100" s="6">
        <v>6</v>
      </c>
      <c r="P100" s="88"/>
      <c r="Q100" s="89"/>
      <c r="R100" s="89"/>
      <c r="S100" s="89"/>
      <c r="T100" s="89"/>
      <c r="U100" s="89"/>
      <c r="V100" s="90"/>
      <c r="W100" s="11"/>
      <c r="X100" s="26"/>
      <c r="Y100" s="47"/>
      <c r="Z100" s="71"/>
    </row>
    <row r="101" spans="1:26" x14ac:dyDescent="0.2">
      <c r="A101" s="25"/>
      <c r="B101" s="6">
        <v>7</v>
      </c>
      <c r="C101" s="87"/>
      <c r="D101" s="87"/>
      <c r="E101" s="87"/>
      <c r="F101" s="87"/>
      <c r="G101" s="87"/>
      <c r="H101" s="87"/>
      <c r="I101" s="87"/>
      <c r="J101" s="11"/>
      <c r="K101" s="26"/>
      <c r="L101" s="54"/>
      <c r="M101" s="71"/>
      <c r="N101" s="27"/>
      <c r="O101" s="6">
        <v>7</v>
      </c>
      <c r="P101" s="88"/>
      <c r="Q101" s="89"/>
      <c r="R101" s="89"/>
      <c r="S101" s="89"/>
      <c r="T101" s="89"/>
      <c r="U101" s="89"/>
      <c r="V101" s="90"/>
      <c r="W101" s="11"/>
      <c r="X101" s="26"/>
      <c r="Y101" s="47"/>
      <c r="Z101" s="71"/>
    </row>
    <row r="102" spans="1:26" x14ac:dyDescent="0.2">
      <c r="A102" s="25"/>
      <c r="B102" s="6">
        <v>8</v>
      </c>
      <c r="C102" s="87"/>
      <c r="D102" s="87"/>
      <c r="E102" s="87"/>
      <c r="F102" s="87"/>
      <c r="G102" s="87"/>
      <c r="H102" s="87"/>
      <c r="I102" s="87"/>
      <c r="J102" s="11"/>
      <c r="K102" s="26"/>
      <c r="L102" s="54"/>
      <c r="M102" s="71"/>
      <c r="N102" s="27"/>
      <c r="O102" s="6">
        <v>8</v>
      </c>
      <c r="P102" s="88"/>
      <c r="Q102" s="89"/>
      <c r="R102" s="89"/>
      <c r="S102" s="89"/>
      <c r="T102" s="89"/>
      <c r="U102" s="89"/>
      <c r="V102" s="90"/>
      <c r="W102" s="11"/>
      <c r="X102" s="26"/>
      <c r="Y102" s="47"/>
      <c r="Z102" s="71"/>
    </row>
    <row r="103" spans="1:26" ht="15" x14ac:dyDescent="0.25">
      <c r="A103" s="25"/>
      <c r="B103" s="81" t="s">
        <v>42</v>
      </c>
      <c r="C103" s="82"/>
      <c r="D103" s="82"/>
      <c r="E103" s="82"/>
      <c r="F103" s="82"/>
      <c r="G103" s="82"/>
      <c r="H103" s="82"/>
      <c r="I103" s="83"/>
      <c r="J103" s="13">
        <v>0</v>
      </c>
      <c r="K103" s="29"/>
      <c r="L103" s="55"/>
      <c r="M103" s="71"/>
      <c r="N103" s="1"/>
      <c r="O103" s="81" t="s">
        <v>42</v>
      </c>
      <c r="P103" s="82"/>
      <c r="Q103" s="82"/>
      <c r="R103" s="82"/>
      <c r="S103" s="82"/>
      <c r="T103" s="82"/>
      <c r="U103" s="82"/>
      <c r="V103" s="83"/>
      <c r="W103" s="13">
        <v>-82726</v>
      </c>
      <c r="X103" s="30"/>
      <c r="Y103" s="47"/>
      <c r="Z103" s="71"/>
    </row>
    <row r="104" spans="1:26" x14ac:dyDescent="0.2">
      <c r="A104" s="23">
        <v>2019</v>
      </c>
      <c r="B104" s="96" t="s">
        <v>43</v>
      </c>
      <c r="C104" s="97"/>
      <c r="D104" s="97"/>
      <c r="E104" s="97"/>
      <c r="F104" s="97"/>
      <c r="G104" s="97"/>
      <c r="H104" s="97"/>
      <c r="I104" s="97"/>
      <c r="J104" s="97"/>
      <c r="K104" s="97"/>
      <c r="L104" s="53"/>
      <c r="M104" s="71"/>
      <c r="N104" s="24">
        <v>2019</v>
      </c>
      <c r="O104" s="99" t="s">
        <v>43</v>
      </c>
      <c r="P104" s="100"/>
      <c r="Q104" s="100"/>
      <c r="R104" s="100"/>
      <c r="S104" s="100"/>
      <c r="T104" s="100"/>
      <c r="U104" s="100"/>
      <c r="V104" s="100"/>
      <c r="W104" s="100"/>
      <c r="X104" s="100"/>
      <c r="Y104" s="47"/>
      <c r="Z104" s="71"/>
    </row>
    <row r="105" spans="1:26" ht="44.45" customHeight="1" x14ac:dyDescent="0.2">
      <c r="A105" s="25"/>
      <c r="B105" s="6">
        <v>1</v>
      </c>
      <c r="C105" s="101" t="s">
        <v>44</v>
      </c>
      <c r="D105" s="102"/>
      <c r="E105" s="102"/>
      <c r="F105" s="102"/>
      <c r="G105" s="102"/>
      <c r="H105" s="102"/>
      <c r="I105" s="103"/>
      <c r="J105" s="7">
        <v>-87051.88</v>
      </c>
      <c r="K105" s="26">
        <v>2020</v>
      </c>
      <c r="L105" s="58" t="s">
        <v>76</v>
      </c>
      <c r="M105" s="71" t="s">
        <v>129</v>
      </c>
      <c r="N105" s="27"/>
      <c r="O105" s="6">
        <v>1</v>
      </c>
      <c r="P105" s="101" t="s">
        <v>46</v>
      </c>
      <c r="Q105" s="102"/>
      <c r="R105" s="102"/>
      <c r="S105" s="102"/>
      <c r="T105" s="102"/>
      <c r="U105" s="102"/>
      <c r="V105" s="103"/>
      <c r="W105" s="7">
        <v>87051.88</v>
      </c>
      <c r="X105" s="26">
        <v>2020</v>
      </c>
      <c r="Y105" s="56" t="s">
        <v>76</v>
      </c>
      <c r="Z105" s="71" t="s">
        <v>139</v>
      </c>
    </row>
    <row r="106" spans="1:26" ht="41.45" customHeight="1" x14ac:dyDescent="0.2">
      <c r="A106" s="25"/>
      <c r="B106" s="6">
        <v>2</v>
      </c>
      <c r="C106" s="92" t="s">
        <v>47</v>
      </c>
      <c r="D106" s="92"/>
      <c r="E106" s="92"/>
      <c r="F106" s="92"/>
      <c r="G106" s="92"/>
      <c r="H106" s="92"/>
      <c r="I106" s="92"/>
      <c r="J106" s="11"/>
      <c r="K106" s="26"/>
      <c r="L106" s="54"/>
      <c r="M106" s="71"/>
      <c r="N106" s="27"/>
      <c r="O106" s="6">
        <v>2</v>
      </c>
      <c r="P106" s="92" t="s">
        <v>70</v>
      </c>
      <c r="Q106" s="92"/>
      <c r="R106" s="92"/>
      <c r="S106" s="92"/>
      <c r="T106" s="92"/>
      <c r="U106" s="92"/>
      <c r="V106" s="92"/>
      <c r="W106" s="7">
        <v>-279718</v>
      </c>
      <c r="X106" s="26">
        <v>2020</v>
      </c>
      <c r="Y106" s="56" t="s">
        <v>76</v>
      </c>
      <c r="Z106" s="71" t="s">
        <v>140</v>
      </c>
    </row>
    <row r="107" spans="1:26" ht="42.75" x14ac:dyDescent="0.2">
      <c r="A107" s="25"/>
      <c r="B107" s="6">
        <v>3</v>
      </c>
      <c r="C107" s="91" t="s">
        <v>77</v>
      </c>
      <c r="D107" s="91"/>
      <c r="E107" s="91"/>
      <c r="F107" s="91"/>
      <c r="G107" s="91"/>
      <c r="H107" s="91"/>
      <c r="I107" s="91"/>
      <c r="J107" s="7">
        <v>20195.669999999998</v>
      </c>
      <c r="K107" s="26">
        <v>2020</v>
      </c>
      <c r="L107" s="58" t="s">
        <v>76</v>
      </c>
      <c r="M107" s="71" t="s">
        <v>130</v>
      </c>
      <c r="N107" s="27"/>
      <c r="O107" s="6">
        <v>3</v>
      </c>
      <c r="P107" s="92" t="s">
        <v>47</v>
      </c>
      <c r="Q107" s="92"/>
      <c r="R107" s="92"/>
      <c r="S107" s="92"/>
      <c r="T107" s="92"/>
      <c r="U107" s="92"/>
      <c r="V107" s="92"/>
      <c r="W107" s="11"/>
      <c r="X107" s="26"/>
      <c r="Y107" s="47"/>
      <c r="Z107" s="71"/>
    </row>
    <row r="108" spans="1:26" ht="42.75" x14ac:dyDescent="0.2">
      <c r="A108" s="25"/>
      <c r="B108" s="6">
        <v>4</v>
      </c>
      <c r="C108" s="91"/>
      <c r="D108" s="91"/>
      <c r="E108" s="91"/>
      <c r="F108" s="91"/>
      <c r="G108" s="91"/>
      <c r="H108" s="91"/>
      <c r="I108" s="91"/>
      <c r="J108" s="11"/>
      <c r="K108" s="26"/>
      <c r="L108" s="54"/>
      <c r="M108" s="71"/>
      <c r="N108" s="27"/>
      <c r="O108" s="6">
        <v>4</v>
      </c>
      <c r="P108" s="93" t="s">
        <v>78</v>
      </c>
      <c r="Q108" s="94"/>
      <c r="R108" s="94"/>
      <c r="S108" s="94"/>
      <c r="T108" s="94"/>
      <c r="U108" s="94"/>
      <c r="V108" s="95"/>
      <c r="W108" s="7">
        <v>-20195.669999999998</v>
      </c>
      <c r="X108" s="26">
        <v>2020</v>
      </c>
      <c r="Y108" s="56" t="s">
        <v>76</v>
      </c>
      <c r="Z108" s="71" t="s">
        <v>141</v>
      </c>
    </row>
    <row r="109" spans="1:26" x14ac:dyDescent="0.2">
      <c r="A109" s="25"/>
      <c r="B109" s="6">
        <v>5</v>
      </c>
      <c r="C109" s="91"/>
      <c r="D109" s="91"/>
      <c r="E109" s="91"/>
      <c r="F109" s="91"/>
      <c r="G109" s="91"/>
      <c r="H109" s="91"/>
      <c r="I109" s="91"/>
      <c r="J109" s="11"/>
      <c r="K109" s="26"/>
      <c r="L109" s="54"/>
      <c r="M109" s="71"/>
      <c r="N109" s="27"/>
      <c r="O109" s="6">
        <v>5</v>
      </c>
      <c r="P109" s="88"/>
      <c r="Q109" s="89"/>
      <c r="R109" s="89"/>
      <c r="S109" s="89"/>
      <c r="T109" s="89"/>
      <c r="U109" s="89"/>
      <c r="V109" s="90"/>
      <c r="W109" s="11"/>
      <c r="X109" s="26"/>
      <c r="Y109" s="47"/>
      <c r="Z109" s="71"/>
    </row>
    <row r="110" spans="1:26" ht="57" x14ac:dyDescent="0.2">
      <c r="A110" s="25"/>
      <c r="B110" s="6">
        <v>6</v>
      </c>
      <c r="C110" s="87"/>
      <c r="D110" s="87"/>
      <c r="E110" s="87"/>
      <c r="F110" s="87"/>
      <c r="G110" s="87"/>
      <c r="H110" s="87"/>
      <c r="I110" s="87"/>
      <c r="J110" s="11"/>
      <c r="K110" s="26"/>
      <c r="L110" s="54"/>
      <c r="M110" s="71"/>
      <c r="N110" s="27"/>
      <c r="O110" s="6">
        <v>6</v>
      </c>
      <c r="P110" s="93" t="s">
        <v>79</v>
      </c>
      <c r="Q110" s="94"/>
      <c r="R110" s="94"/>
      <c r="S110" s="94"/>
      <c r="T110" s="94"/>
      <c r="U110" s="94"/>
      <c r="V110" s="95"/>
      <c r="W110" s="7">
        <v>357206.27</v>
      </c>
      <c r="X110" s="26">
        <v>2019</v>
      </c>
      <c r="Y110" s="58" t="s">
        <v>80</v>
      </c>
      <c r="Z110" s="71" t="s">
        <v>142</v>
      </c>
    </row>
    <row r="111" spans="1:26" x14ac:dyDescent="0.2">
      <c r="A111" s="25"/>
      <c r="B111" s="6">
        <v>7</v>
      </c>
      <c r="C111" s="87"/>
      <c r="D111" s="87"/>
      <c r="E111" s="87"/>
      <c r="F111" s="87"/>
      <c r="G111" s="87"/>
      <c r="H111" s="87"/>
      <c r="I111" s="87"/>
      <c r="J111" s="11"/>
      <c r="K111" s="26"/>
      <c r="L111" s="54"/>
      <c r="M111" s="71"/>
      <c r="N111" s="27"/>
      <c r="O111" s="6">
        <v>7</v>
      </c>
      <c r="P111" s="88"/>
      <c r="Q111" s="89"/>
      <c r="R111" s="89"/>
      <c r="S111" s="89"/>
      <c r="T111" s="89"/>
      <c r="U111" s="89"/>
      <c r="V111" s="90"/>
      <c r="W111" s="11"/>
      <c r="X111" s="26"/>
      <c r="Y111" s="47"/>
      <c r="Z111" s="71"/>
    </row>
    <row r="112" spans="1:26" x14ac:dyDescent="0.2">
      <c r="A112" s="25"/>
      <c r="B112" s="6">
        <v>8</v>
      </c>
      <c r="C112" s="87"/>
      <c r="D112" s="87"/>
      <c r="E112" s="87"/>
      <c r="F112" s="87"/>
      <c r="G112" s="87"/>
      <c r="H112" s="87"/>
      <c r="I112" s="87"/>
      <c r="J112" s="11"/>
      <c r="K112" s="26"/>
      <c r="L112" s="54"/>
      <c r="M112" s="71"/>
      <c r="N112" s="27"/>
      <c r="O112" s="6">
        <v>8</v>
      </c>
      <c r="P112" s="88"/>
      <c r="Q112" s="89"/>
      <c r="R112" s="89"/>
      <c r="S112" s="89"/>
      <c r="T112" s="89"/>
      <c r="U112" s="89"/>
      <c r="V112" s="90"/>
      <c r="W112" s="11"/>
      <c r="X112" s="26"/>
      <c r="Y112" s="47"/>
      <c r="Z112" s="71"/>
    </row>
    <row r="113" spans="1:26" ht="15" x14ac:dyDescent="0.25">
      <c r="A113" s="25"/>
      <c r="B113" s="81" t="s">
        <v>55</v>
      </c>
      <c r="C113" s="82"/>
      <c r="D113" s="82"/>
      <c r="E113" s="82"/>
      <c r="F113" s="82"/>
      <c r="G113" s="82"/>
      <c r="H113" s="82"/>
      <c r="I113" s="83"/>
      <c r="J113" s="13">
        <v>-66856.210000000006</v>
      </c>
      <c r="K113" s="32"/>
      <c r="L113" s="55"/>
      <c r="M113" s="27"/>
      <c r="N113" s="1"/>
      <c r="O113" s="81" t="s">
        <v>55</v>
      </c>
      <c r="P113" s="82"/>
      <c r="Q113" s="82"/>
      <c r="R113" s="82"/>
      <c r="S113" s="82"/>
      <c r="T113" s="82"/>
      <c r="U113" s="82"/>
      <c r="V113" s="83"/>
      <c r="W113" s="13">
        <v>144344.48000000004</v>
      </c>
      <c r="Y113" s="47"/>
      <c r="Z113" s="27"/>
    </row>
    <row r="114" spans="1:26" ht="29.65" customHeight="1" x14ac:dyDescent="0.25">
      <c r="A114" s="33"/>
      <c r="B114" s="84" t="s">
        <v>56</v>
      </c>
      <c r="C114" s="85"/>
      <c r="D114" s="85"/>
      <c r="E114" s="85"/>
      <c r="F114" s="85"/>
      <c r="G114" s="85"/>
      <c r="H114" s="85"/>
      <c r="I114" s="86"/>
      <c r="J114" s="13">
        <v>-66856.210000000006</v>
      </c>
      <c r="K114" s="32"/>
      <c r="L114" s="55"/>
      <c r="M114" s="34"/>
      <c r="N114" s="64"/>
      <c r="O114" s="84" t="s">
        <v>56</v>
      </c>
      <c r="P114" s="85"/>
      <c r="Q114" s="85"/>
      <c r="R114" s="85"/>
      <c r="S114" s="85"/>
      <c r="T114" s="85"/>
      <c r="U114" s="85"/>
      <c r="V114" s="86"/>
      <c r="W114" s="13">
        <v>61618.48000000004</v>
      </c>
      <c r="Y114" s="47"/>
      <c r="Z114" s="34"/>
    </row>
    <row r="115" spans="1:26" ht="15" x14ac:dyDescent="0.25">
      <c r="B115" s="35"/>
      <c r="C115" s="35"/>
      <c r="D115" s="35"/>
      <c r="E115" s="35"/>
      <c r="F115" s="35"/>
      <c r="G115" s="35"/>
      <c r="H115" s="35"/>
      <c r="I115" s="35"/>
      <c r="J115" s="32"/>
      <c r="K115" s="32"/>
      <c r="L115" s="55"/>
      <c r="M115" s="1"/>
      <c r="N115" s="1"/>
      <c r="O115" s="36"/>
      <c r="P115" s="36"/>
      <c r="Q115" s="36"/>
      <c r="R115" s="36"/>
      <c r="S115" s="36"/>
      <c r="T115" s="36"/>
      <c r="U115" s="36"/>
      <c r="V115" s="36"/>
      <c r="W115" s="32"/>
      <c r="Y115" s="47"/>
    </row>
    <row r="116" spans="1:26" x14ac:dyDescent="0.2">
      <c r="J116" s="1"/>
      <c r="L116" s="50"/>
      <c r="Q116" s="3"/>
      <c r="Y116" s="47"/>
      <c r="Z116" s="3"/>
    </row>
    <row r="117" spans="1:26" ht="15" x14ac:dyDescent="0.25">
      <c r="A117" s="18"/>
      <c r="B117" s="104" t="s">
        <v>2</v>
      </c>
      <c r="C117" s="105"/>
      <c r="D117" s="105"/>
      <c r="E117" s="105"/>
      <c r="F117" s="105"/>
      <c r="G117" s="105"/>
      <c r="H117" s="105"/>
      <c r="I117" s="105"/>
      <c r="J117" s="105"/>
      <c r="K117" s="105"/>
      <c r="L117" s="63"/>
      <c r="M117" s="69" t="s">
        <v>91</v>
      </c>
      <c r="N117" s="19"/>
      <c r="O117" s="107" t="s">
        <v>4</v>
      </c>
      <c r="P117" s="107"/>
      <c r="Q117" s="107"/>
      <c r="R117" s="107"/>
      <c r="S117" s="107"/>
      <c r="T117" s="107"/>
      <c r="U117" s="107"/>
      <c r="V117" s="107"/>
      <c r="W117" s="107"/>
      <c r="X117" s="104"/>
      <c r="Y117" s="47"/>
      <c r="Z117" s="69" t="s">
        <v>91</v>
      </c>
    </row>
    <row r="118" spans="1:26" ht="30" x14ac:dyDescent="0.25">
      <c r="A118" s="20" t="s">
        <v>38</v>
      </c>
      <c r="B118" s="108" t="s">
        <v>5</v>
      </c>
      <c r="C118" s="108"/>
      <c r="D118" s="108"/>
      <c r="E118" s="108"/>
      <c r="F118" s="108"/>
      <c r="G118" s="108"/>
      <c r="H118" s="108"/>
      <c r="I118" s="108"/>
      <c r="J118" s="4" t="s">
        <v>6</v>
      </c>
      <c r="K118" s="37" t="s">
        <v>39</v>
      </c>
      <c r="L118" s="52"/>
      <c r="M118" s="70"/>
      <c r="N118" s="22"/>
      <c r="O118" s="108" t="s">
        <v>5</v>
      </c>
      <c r="P118" s="108"/>
      <c r="Q118" s="108"/>
      <c r="R118" s="108"/>
      <c r="S118" s="108"/>
      <c r="T118" s="108"/>
      <c r="U118" s="108"/>
      <c r="V118" s="108"/>
      <c r="W118" s="4" t="s">
        <v>6</v>
      </c>
      <c r="X118" s="21" t="s">
        <v>39</v>
      </c>
      <c r="Y118" s="47"/>
      <c r="Z118" s="70"/>
    </row>
    <row r="119" spans="1:26" x14ac:dyDescent="0.2">
      <c r="A119" s="23">
        <v>2020</v>
      </c>
      <c r="B119" s="96" t="s">
        <v>57</v>
      </c>
      <c r="C119" s="97"/>
      <c r="D119" s="97"/>
      <c r="E119" s="97"/>
      <c r="F119" s="97"/>
      <c r="G119" s="97"/>
      <c r="H119" s="97"/>
      <c r="I119" s="97"/>
      <c r="J119" s="97"/>
      <c r="K119" s="97"/>
      <c r="L119" s="53"/>
      <c r="M119" s="71"/>
      <c r="N119" s="24">
        <v>2020</v>
      </c>
      <c r="O119" s="96" t="s">
        <v>57</v>
      </c>
      <c r="P119" s="97"/>
      <c r="Q119" s="97"/>
      <c r="R119" s="97"/>
      <c r="S119" s="97"/>
      <c r="T119" s="97"/>
      <c r="U119" s="97"/>
      <c r="V119" s="97"/>
      <c r="W119" s="97"/>
      <c r="X119" s="97"/>
      <c r="Y119" s="47"/>
      <c r="Z119" s="71"/>
    </row>
    <row r="120" spans="1:26" ht="57" x14ac:dyDescent="0.2">
      <c r="A120" s="25"/>
      <c r="B120" s="6">
        <v>1</v>
      </c>
      <c r="C120" s="101" t="s">
        <v>58</v>
      </c>
      <c r="D120" s="102"/>
      <c r="E120" s="102"/>
      <c r="F120" s="102"/>
      <c r="G120" s="102"/>
      <c r="H120" s="102"/>
      <c r="I120" s="103"/>
      <c r="J120" s="7">
        <v>-69243.818908399626</v>
      </c>
      <c r="K120" s="26">
        <v>2020</v>
      </c>
      <c r="L120" s="58" t="s">
        <v>81</v>
      </c>
      <c r="M120" s="71" t="s">
        <v>131</v>
      </c>
      <c r="N120" s="27"/>
      <c r="O120" s="6">
        <v>1</v>
      </c>
      <c r="P120" s="101" t="s">
        <v>59</v>
      </c>
      <c r="Q120" s="102"/>
      <c r="R120" s="102"/>
      <c r="S120" s="102"/>
      <c r="T120" s="102"/>
      <c r="U120" s="102"/>
      <c r="V120" s="103"/>
      <c r="W120" s="11"/>
      <c r="X120" s="26">
        <v>2020</v>
      </c>
      <c r="Y120" s="47"/>
      <c r="Z120" s="71"/>
    </row>
    <row r="121" spans="1:26" x14ac:dyDescent="0.2">
      <c r="A121" s="25"/>
      <c r="B121" s="6">
        <v>2</v>
      </c>
      <c r="C121" s="92" t="s">
        <v>60</v>
      </c>
      <c r="D121" s="92"/>
      <c r="E121" s="92"/>
      <c r="F121" s="92"/>
      <c r="G121" s="92"/>
      <c r="H121" s="92"/>
      <c r="I121" s="92"/>
      <c r="J121" s="11"/>
      <c r="K121" s="26"/>
      <c r="L121" s="54"/>
      <c r="M121" s="71"/>
      <c r="N121" s="27"/>
      <c r="O121" s="6">
        <v>2</v>
      </c>
      <c r="P121" s="92" t="s">
        <v>61</v>
      </c>
      <c r="Q121" s="92"/>
      <c r="R121" s="92"/>
      <c r="S121" s="92"/>
      <c r="T121" s="92"/>
      <c r="U121" s="92"/>
      <c r="V121" s="92"/>
      <c r="W121" s="11"/>
      <c r="X121" s="26"/>
      <c r="Y121" s="47"/>
      <c r="Z121" s="71"/>
    </row>
    <row r="122" spans="1:26" x14ac:dyDescent="0.2">
      <c r="A122" s="25"/>
      <c r="B122" s="6">
        <v>3</v>
      </c>
      <c r="C122" s="91"/>
      <c r="D122" s="91"/>
      <c r="E122" s="91"/>
      <c r="F122" s="91"/>
      <c r="G122" s="91"/>
      <c r="H122" s="91"/>
      <c r="I122" s="91"/>
      <c r="J122" s="11"/>
      <c r="K122" s="26"/>
      <c r="L122" s="54"/>
      <c r="M122" s="71"/>
      <c r="N122" s="27"/>
      <c r="O122" s="6">
        <v>3</v>
      </c>
      <c r="P122" s="92" t="s">
        <v>60</v>
      </c>
      <c r="Q122" s="92"/>
      <c r="R122" s="92"/>
      <c r="S122" s="92"/>
      <c r="T122" s="92"/>
      <c r="U122" s="92"/>
      <c r="V122" s="92"/>
      <c r="W122" s="11"/>
      <c r="X122" s="26"/>
      <c r="Y122" s="47"/>
      <c r="Z122" s="71"/>
    </row>
    <row r="123" spans="1:26" ht="57" x14ac:dyDescent="0.2">
      <c r="A123" s="25"/>
      <c r="B123" s="6">
        <v>4</v>
      </c>
      <c r="C123" s="91"/>
      <c r="D123" s="91"/>
      <c r="E123" s="91"/>
      <c r="F123" s="91"/>
      <c r="G123" s="91"/>
      <c r="H123" s="91"/>
      <c r="I123" s="91"/>
      <c r="J123" s="11"/>
      <c r="K123" s="26"/>
      <c r="L123" s="54"/>
      <c r="M123" s="71"/>
      <c r="N123" s="27"/>
      <c r="O123" s="6">
        <v>4</v>
      </c>
      <c r="P123" s="93" t="s">
        <v>82</v>
      </c>
      <c r="Q123" s="94"/>
      <c r="R123" s="94"/>
      <c r="S123" s="94"/>
      <c r="T123" s="94"/>
      <c r="U123" s="94"/>
      <c r="V123" s="95"/>
      <c r="W123" s="7">
        <v>424499.08364931599</v>
      </c>
      <c r="X123" s="26">
        <v>2020</v>
      </c>
      <c r="Y123" s="58" t="s">
        <v>81</v>
      </c>
      <c r="Z123" s="71" t="s">
        <v>145</v>
      </c>
    </row>
    <row r="124" spans="1:26" x14ac:dyDescent="0.2">
      <c r="A124" s="25"/>
      <c r="B124" s="6">
        <v>5</v>
      </c>
      <c r="C124" s="87"/>
      <c r="D124" s="87"/>
      <c r="E124" s="87"/>
      <c r="F124" s="87"/>
      <c r="G124" s="87"/>
      <c r="H124" s="87"/>
      <c r="I124" s="87"/>
      <c r="J124" s="11"/>
      <c r="K124" s="26"/>
      <c r="L124" s="54"/>
      <c r="M124" s="71"/>
      <c r="N124" s="27"/>
      <c r="O124" s="6">
        <v>5</v>
      </c>
      <c r="P124" s="88"/>
      <c r="Q124" s="89"/>
      <c r="R124" s="89"/>
      <c r="S124" s="89"/>
      <c r="T124" s="89"/>
      <c r="U124" s="89"/>
      <c r="V124" s="90"/>
      <c r="W124" s="11"/>
      <c r="X124" s="26"/>
      <c r="Y124" s="47"/>
      <c r="Z124" s="71"/>
    </row>
    <row r="125" spans="1:26" x14ac:dyDescent="0.2">
      <c r="A125" s="25"/>
      <c r="B125" s="6">
        <v>6</v>
      </c>
      <c r="C125" s="87"/>
      <c r="D125" s="87"/>
      <c r="E125" s="87"/>
      <c r="F125" s="87"/>
      <c r="G125" s="87"/>
      <c r="H125" s="87"/>
      <c r="I125" s="87"/>
      <c r="J125" s="11"/>
      <c r="K125" s="26"/>
      <c r="L125" s="54"/>
      <c r="M125" s="71"/>
      <c r="N125" s="27"/>
      <c r="O125" s="6">
        <v>6</v>
      </c>
      <c r="P125" s="88"/>
      <c r="Q125" s="89"/>
      <c r="R125" s="89"/>
      <c r="S125" s="89"/>
      <c r="T125" s="89"/>
      <c r="U125" s="89"/>
      <c r="V125" s="90"/>
      <c r="W125" s="11"/>
      <c r="X125" s="26"/>
      <c r="Y125" s="47"/>
      <c r="Z125" s="71"/>
    </row>
    <row r="126" spans="1:26" x14ac:dyDescent="0.2">
      <c r="A126" s="25"/>
      <c r="B126" s="6">
        <v>7</v>
      </c>
      <c r="C126" s="87"/>
      <c r="D126" s="87"/>
      <c r="E126" s="87"/>
      <c r="F126" s="87"/>
      <c r="G126" s="87"/>
      <c r="H126" s="87"/>
      <c r="I126" s="87"/>
      <c r="J126" s="11"/>
      <c r="K126" s="26"/>
      <c r="L126" s="54"/>
      <c r="M126" s="71"/>
      <c r="N126" s="27"/>
      <c r="O126" s="6">
        <v>7</v>
      </c>
      <c r="P126" s="88"/>
      <c r="Q126" s="89"/>
      <c r="R126" s="89"/>
      <c r="S126" s="89"/>
      <c r="T126" s="89"/>
      <c r="U126" s="89"/>
      <c r="V126" s="90"/>
      <c r="W126" s="11"/>
      <c r="X126" s="26"/>
      <c r="Y126" s="47"/>
      <c r="Z126" s="71"/>
    </row>
    <row r="127" spans="1:26" x14ac:dyDescent="0.2">
      <c r="A127" s="25"/>
      <c r="B127" s="6">
        <v>8</v>
      </c>
      <c r="C127" s="87"/>
      <c r="D127" s="87"/>
      <c r="E127" s="87"/>
      <c r="F127" s="87"/>
      <c r="G127" s="87"/>
      <c r="H127" s="87"/>
      <c r="I127" s="87"/>
      <c r="J127" s="11"/>
      <c r="K127" s="26"/>
      <c r="L127" s="54"/>
      <c r="M127" s="71"/>
      <c r="N127" s="27"/>
      <c r="O127" s="6">
        <v>8</v>
      </c>
      <c r="P127" s="88"/>
      <c r="Q127" s="89"/>
      <c r="R127" s="89"/>
      <c r="S127" s="89"/>
      <c r="T127" s="89"/>
      <c r="U127" s="89"/>
      <c r="V127" s="90"/>
      <c r="W127" s="11"/>
      <c r="X127" s="26"/>
      <c r="Y127" s="47"/>
      <c r="Z127" s="71"/>
    </row>
    <row r="128" spans="1:26" ht="15" x14ac:dyDescent="0.25">
      <c r="A128" s="25"/>
      <c r="B128" s="81" t="s">
        <v>42</v>
      </c>
      <c r="C128" s="82"/>
      <c r="D128" s="82"/>
      <c r="E128" s="82"/>
      <c r="F128" s="82"/>
      <c r="G128" s="82"/>
      <c r="H128" s="82"/>
      <c r="I128" s="83"/>
      <c r="J128" s="13">
        <v>-69243.818908399626</v>
      </c>
      <c r="K128" s="29"/>
      <c r="L128" s="55"/>
      <c r="M128" s="71"/>
      <c r="N128" s="1"/>
      <c r="O128" s="81" t="s">
        <v>42</v>
      </c>
      <c r="P128" s="82"/>
      <c r="Q128" s="82"/>
      <c r="R128" s="82"/>
      <c r="S128" s="82"/>
      <c r="T128" s="82"/>
      <c r="U128" s="82"/>
      <c r="V128" s="83"/>
      <c r="W128" s="13">
        <v>424499.08364931599</v>
      </c>
      <c r="X128" s="30"/>
      <c r="Y128" s="47"/>
      <c r="Z128" s="71"/>
    </row>
    <row r="129" spans="1:26" x14ac:dyDescent="0.2">
      <c r="A129" s="23">
        <v>2020</v>
      </c>
      <c r="B129" s="96" t="s">
        <v>43</v>
      </c>
      <c r="C129" s="97"/>
      <c r="D129" s="97"/>
      <c r="E129" s="97"/>
      <c r="F129" s="97"/>
      <c r="G129" s="97"/>
      <c r="H129" s="97"/>
      <c r="I129" s="97"/>
      <c r="J129" s="97"/>
      <c r="K129" s="97"/>
      <c r="L129" s="53"/>
      <c r="M129" s="71"/>
      <c r="N129" s="24">
        <v>2020</v>
      </c>
      <c r="O129" s="99" t="s">
        <v>43</v>
      </c>
      <c r="P129" s="100"/>
      <c r="Q129" s="100"/>
      <c r="R129" s="100"/>
      <c r="S129" s="100"/>
      <c r="T129" s="100"/>
      <c r="U129" s="100"/>
      <c r="V129" s="100"/>
      <c r="W129" s="100"/>
      <c r="X129" s="100"/>
      <c r="Y129" s="47"/>
      <c r="Z129" s="71"/>
    </row>
    <row r="130" spans="1:26" x14ac:dyDescent="0.2">
      <c r="A130" s="25"/>
      <c r="B130" s="6">
        <v>1</v>
      </c>
      <c r="C130" s="101" t="s">
        <v>44</v>
      </c>
      <c r="D130" s="102"/>
      <c r="E130" s="102"/>
      <c r="F130" s="102"/>
      <c r="G130" s="102"/>
      <c r="H130" s="102"/>
      <c r="I130" s="103"/>
      <c r="J130" s="11">
        <v>-605187.15</v>
      </c>
      <c r="K130" s="26">
        <v>2021</v>
      </c>
      <c r="L130" s="54"/>
      <c r="M130" s="71"/>
      <c r="N130" s="27"/>
      <c r="O130" s="6">
        <v>1</v>
      </c>
      <c r="P130" s="101" t="s">
        <v>46</v>
      </c>
      <c r="Q130" s="102"/>
      <c r="R130" s="102"/>
      <c r="S130" s="102"/>
      <c r="T130" s="102"/>
      <c r="U130" s="102"/>
      <c r="V130" s="103"/>
      <c r="W130" s="11">
        <v>605187.15</v>
      </c>
      <c r="X130" s="26">
        <v>2023</v>
      </c>
      <c r="Y130" s="47"/>
      <c r="Z130" s="71"/>
    </row>
    <row r="131" spans="1:26" x14ac:dyDescent="0.2">
      <c r="A131" s="25"/>
      <c r="B131" s="6">
        <v>2</v>
      </c>
      <c r="C131" s="92" t="s">
        <v>47</v>
      </c>
      <c r="D131" s="92"/>
      <c r="E131" s="92"/>
      <c r="F131" s="92"/>
      <c r="G131" s="92"/>
      <c r="H131" s="92"/>
      <c r="I131" s="92"/>
      <c r="J131" s="11"/>
      <c r="K131" s="26"/>
      <c r="L131" s="54"/>
      <c r="M131" s="71"/>
      <c r="N131" s="27"/>
      <c r="O131" s="6">
        <v>2</v>
      </c>
      <c r="P131" s="92" t="s">
        <v>70</v>
      </c>
      <c r="Q131" s="92"/>
      <c r="R131" s="92"/>
      <c r="S131" s="92"/>
      <c r="T131" s="92"/>
      <c r="U131" s="92"/>
      <c r="V131" s="92"/>
      <c r="W131" s="11">
        <v>41850.14</v>
      </c>
      <c r="X131" s="26"/>
      <c r="Y131" s="47"/>
      <c r="Z131" s="71"/>
    </row>
    <row r="132" spans="1:26" x14ac:dyDescent="0.2">
      <c r="A132" s="25"/>
      <c r="B132" s="6">
        <v>3</v>
      </c>
      <c r="C132" s="91"/>
      <c r="D132" s="91"/>
      <c r="E132" s="91"/>
      <c r="F132" s="91"/>
      <c r="G132" s="91"/>
      <c r="H132" s="91"/>
      <c r="I132" s="91"/>
      <c r="J132" s="11"/>
      <c r="K132" s="26"/>
      <c r="L132" s="54"/>
      <c r="M132" s="71"/>
      <c r="N132" s="27"/>
      <c r="O132" s="6">
        <v>3</v>
      </c>
      <c r="P132" s="92" t="s">
        <v>47</v>
      </c>
      <c r="Q132" s="92"/>
      <c r="R132" s="92"/>
      <c r="S132" s="92"/>
      <c r="T132" s="92"/>
      <c r="U132" s="92"/>
      <c r="V132" s="92"/>
      <c r="W132" s="11"/>
      <c r="X132" s="26"/>
      <c r="Y132" s="47"/>
      <c r="Z132" s="71"/>
    </row>
    <row r="133" spans="1:26" x14ac:dyDescent="0.2">
      <c r="A133" s="25"/>
      <c r="B133" s="6">
        <v>4</v>
      </c>
      <c r="C133" s="91" t="s">
        <v>83</v>
      </c>
      <c r="D133" s="91"/>
      <c r="E133" s="91"/>
      <c r="F133" s="91"/>
      <c r="G133" s="91"/>
      <c r="H133" s="91"/>
      <c r="I133" s="91"/>
      <c r="J133" s="11">
        <v>304016.78000000003</v>
      </c>
      <c r="K133" s="26"/>
      <c r="L133" s="54"/>
      <c r="M133" s="71"/>
      <c r="N133" s="27"/>
      <c r="O133" s="6">
        <v>4</v>
      </c>
      <c r="P133" s="93" t="s">
        <v>83</v>
      </c>
      <c r="Q133" s="94"/>
      <c r="R133" s="94"/>
      <c r="S133" s="94"/>
      <c r="T133" s="94"/>
      <c r="U133" s="94"/>
      <c r="V133" s="95"/>
      <c r="W133" s="11">
        <v>-304016.78000000003</v>
      </c>
      <c r="X133" s="26"/>
      <c r="Y133" s="47"/>
      <c r="Z133" s="71"/>
    </row>
    <row r="134" spans="1:26" x14ac:dyDescent="0.2">
      <c r="A134" s="25"/>
      <c r="B134" s="6">
        <v>5</v>
      </c>
      <c r="C134" s="87"/>
      <c r="D134" s="87"/>
      <c r="E134" s="87"/>
      <c r="F134" s="87"/>
      <c r="G134" s="87"/>
      <c r="H134" s="87"/>
      <c r="I134" s="87"/>
      <c r="J134" s="11"/>
      <c r="K134" s="26"/>
      <c r="L134" s="54"/>
      <c r="M134" s="71"/>
      <c r="N134" s="27"/>
      <c r="O134" s="6">
        <v>5</v>
      </c>
      <c r="P134" s="93" t="s">
        <v>84</v>
      </c>
      <c r="Q134" s="94"/>
      <c r="R134" s="94"/>
      <c r="S134" s="94"/>
      <c r="T134" s="94"/>
      <c r="U134" s="94"/>
      <c r="V134" s="95"/>
      <c r="W134" s="11">
        <v>-344092.9</v>
      </c>
      <c r="X134" s="26"/>
      <c r="Y134" s="47"/>
      <c r="Z134" s="71"/>
    </row>
    <row r="135" spans="1:26" ht="42.75" x14ac:dyDescent="0.2">
      <c r="A135" s="25"/>
      <c r="B135" s="6">
        <v>6</v>
      </c>
      <c r="C135" s="87"/>
      <c r="D135" s="87"/>
      <c r="E135" s="87"/>
      <c r="F135" s="87"/>
      <c r="G135" s="87"/>
      <c r="H135" s="87"/>
      <c r="I135" s="87"/>
      <c r="J135" s="11"/>
      <c r="K135" s="26"/>
      <c r="L135" s="54"/>
      <c r="M135" s="71"/>
      <c r="N135" s="27"/>
      <c r="O135" s="6">
        <v>6</v>
      </c>
      <c r="P135" s="93" t="s">
        <v>85</v>
      </c>
      <c r="Q135" s="94"/>
      <c r="R135" s="94"/>
      <c r="S135" s="94"/>
      <c r="T135" s="94"/>
      <c r="U135" s="94"/>
      <c r="V135" s="95"/>
      <c r="W135" s="7">
        <v>-4386</v>
      </c>
      <c r="X135" s="26"/>
      <c r="Y135" s="56" t="s">
        <v>86</v>
      </c>
      <c r="Z135" s="71" t="s">
        <v>146</v>
      </c>
    </row>
    <row r="136" spans="1:26" x14ac:dyDescent="0.2">
      <c r="A136" s="25"/>
      <c r="B136" s="6">
        <v>7</v>
      </c>
      <c r="C136" s="87"/>
      <c r="D136" s="87"/>
      <c r="E136" s="87"/>
      <c r="F136" s="87"/>
      <c r="G136" s="87"/>
      <c r="H136" s="87"/>
      <c r="I136" s="87"/>
      <c r="J136" s="11"/>
      <c r="K136" s="26"/>
      <c r="L136" s="54"/>
      <c r="M136" s="71"/>
      <c r="N136" s="27"/>
      <c r="O136" s="6">
        <v>7</v>
      </c>
      <c r="P136" s="93"/>
      <c r="Q136" s="94"/>
      <c r="R136" s="94"/>
      <c r="S136" s="94"/>
      <c r="T136" s="94"/>
      <c r="U136" s="94"/>
      <c r="V136" s="95"/>
      <c r="W136" s="11"/>
      <c r="X136" s="26"/>
      <c r="Y136" s="47"/>
      <c r="Z136" s="71"/>
    </row>
    <row r="137" spans="1:26" x14ac:dyDescent="0.2">
      <c r="A137" s="25"/>
      <c r="B137" s="6">
        <v>8</v>
      </c>
      <c r="C137" s="87"/>
      <c r="D137" s="87"/>
      <c r="E137" s="87"/>
      <c r="F137" s="87"/>
      <c r="G137" s="87"/>
      <c r="H137" s="87"/>
      <c r="I137" s="87"/>
      <c r="J137" s="11"/>
      <c r="K137" s="26"/>
      <c r="L137" s="54"/>
      <c r="M137" s="71"/>
      <c r="N137" s="27"/>
      <c r="O137" s="6">
        <v>8</v>
      </c>
      <c r="P137" s="88"/>
      <c r="Q137" s="89"/>
      <c r="R137" s="89"/>
      <c r="S137" s="89"/>
      <c r="T137" s="89"/>
      <c r="U137" s="89"/>
      <c r="V137" s="90"/>
      <c r="W137" s="11"/>
      <c r="X137" s="26"/>
      <c r="Y137" s="47"/>
      <c r="Z137" s="71"/>
    </row>
    <row r="138" spans="1:26" ht="15" x14ac:dyDescent="0.25">
      <c r="A138" s="25"/>
      <c r="B138" s="81" t="s">
        <v>55</v>
      </c>
      <c r="C138" s="82"/>
      <c r="D138" s="82"/>
      <c r="E138" s="82"/>
      <c r="F138" s="82"/>
      <c r="G138" s="82"/>
      <c r="H138" s="82"/>
      <c r="I138" s="83"/>
      <c r="J138" s="13">
        <v>-301170.37</v>
      </c>
      <c r="K138" s="32"/>
      <c r="L138" s="55"/>
      <c r="M138" s="71"/>
      <c r="N138" s="1"/>
      <c r="O138" s="81" t="s">
        <v>55</v>
      </c>
      <c r="P138" s="82"/>
      <c r="Q138" s="82"/>
      <c r="R138" s="82"/>
      <c r="S138" s="82"/>
      <c r="T138" s="82"/>
      <c r="U138" s="82"/>
      <c r="V138" s="83"/>
      <c r="W138" s="13">
        <v>-5458.390000000014</v>
      </c>
      <c r="Y138" s="47"/>
      <c r="Z138" s="71"/>
    </row>
    <row r="139" spans="1:26" ht="29.65" customHeight="1" x14ac:dyDescent="0.25">
      <c r="A139" s="33"/>
      <c r="B139" s="84" t="s">
        <v>56</v>
      </c>
      <c r="C139" s="85"/>
      <c r="D139" s="85"/>
      <c r="E139" s="85"/>
      <c r="F139" s="85"/>
      <c r="G139" s="85"/>
      <c r="H139" s="85"/>
      <c r="I139" s="86"/>
      <c r="J139" s="13">
        <v>-370414.18890839961</v>
      </c>
      <c r="K139" s="32"/>
      <c r="L139" s="55"/>
      <c r="M139" s="71"/>
      <c r="N139" s="64"/>
      <c r="O139" s="84" t="s">
        <v>56</v>
      </c>
      <c r="P139" s="85"/>
      <c r="Q139" s="85"/>
      <c r="R139" s="85"/>
      <c r="S139" s="85"/>
      <c r="T139" s="85"/>
      <c r="U139" s="85"/>
      <c r="V139" s="86"/>
      <c r="W139" s="13">
        <v>419040.69364931597</v>
      </c>
      <c r="Y139" s="47"/>
      <c r="Z139" s="71"/>
    </row>
    <row r="140" spans="1:26" ht="15" x14ac:dyDescent="0.25">
      <c r="B140" s="35"/>
      <c r="C140" s="35"/>
      <c r="D140" s="35"/>
      <c r="E140" s="35"/>
      <c r="F140" s="35"/>
      <c r="G140" s="35"/>
      <c r="H140" s="35"/>
      <c r="I140" s="35"/>
      <c r="J140" s="32"/>
      <c r="K140" s="32"/>
      <c r="L140" s="38"/>
      <c r="M140" s="1"/>
      <c r="N140" s="1"/>
      <c r="O140" s="36"/>
      <c r="P140" s="36"/>
      <c r="Q140" s="36"/>
      <c r="R140" s="36"/>
      <c r="S140" s="36"/>
      <c r="T140" s="36"/>
      <c r="U140" s="36"/>
      <c r="V140" s="36"/>
      <c r="W140" s="32"/>
    </row>
    <row r="141" spans="1:26" x14ac:dyDescent="0.2">
      <c r="J141" s="1"/>
      <c r="Q141" s="3"/>
    </row>
    <row r="142" spans="1:26" ht="15" x14ac:dyDescent="0.25">
      <c r="A142" s="18"/>
      <c r="B142" s="104" t="s">
        <v>2</v>
      </c>
      <c r="C142" s="105"/>
      <c r="D142" s="105"/>
      <c r="E142" s="105"/>
      <c r="F142" s="105"/>
      <c r="G142" s="105"/>
      <c r="H142" s="105"/>
      <c r="I142" s="105"/>
      <c r="J142" s="105"/>
      <c r="K142" s="106"/>
      <c r="L142" s="39"/>
      <c r="M142" s="18"/>
      <c r="N142" s="18"/>
      <c r="O142" s="107" t="s">
        <v>4</v>
      </c>
      <c r="P142" s="107"/>
      <c r="Q142" s="107"/>
      <c r="R142" s="107"/>
      <c r="S142" s="107"/>
      <c r="T142" s="107"/>
      <c r="U142" s="107"/>
      <c r="V142" s="107"/>
      <c r="W142" s="107"/>
      <c r="X142" s="107"/>
    </row>
    <row r="143" spans="1:26" ht="30" x14ac:dyDescent="0.25">
      <c r="A143" s="20" t="s">
        <v>38</v>
      </c>
      <c r="B143" s="108" t="s">
        <v>5</v>
      </c>
      <c r="C143" s="108"/>
      <c r="D143" s="108"/>
      <c r="E143" s="108"/>
      <c r="F143" s="108"/>
      <c r="G143" s="108"/>
      <c r="H143" s="108"/>
      <c r="I143" s="108"/>
      <c r="J143" s="4" t="s">
        <v>6</v>
      </c>
      <c r="K143" s="4" t="s">
        <v>39</v>
      </c>
      <c r="L143" s="40"/>
      <c r="M143" s="20" t="s">
        <v>38</v>
      </c>
      <c r="N143" s="20"/>
      <c r="O143" s="108" t="s">
        <v>5</v>
      </c>
      <c r="P143" s="108"/>
      <c r="Q143" s="108"/>
      <c r="R143" s="108"/>
      <c r="S143" s="108"/>
      <c r="T143" s="108"/>
      <c r="U143" s="108"/>
      <c r="V143" s="108"/>
      <c r="W143" s="4" t="s">
        <v>6</v>
      </c>
      <c r="X143" s="5" t="s">
        <v>39</v>
      </c>
    </row>
    <row r="144" spans="1:26" x14ac:dyDescent="0.2">
      <c r="A144" s="23">
        <v>2021</v>
      </c>
      <c r="B144" s="96" t="s">
        <v>57</v>
      </c>
      <c r="C144" s="97"/>
      <c r="D144" s="97"/>
      <c r="E144" s="97"/>
      <c r="F144" s="97"/>
      <c r="G144" s="97"/>
      <c r="H144" s="97"/>
      <c r="I144" s="97"/>
      <c r="J144" s="97"/>
      <c r="K144" s="98"/>
      <c r="L144" s="41"/>
      <c r="M144" s="23">
        <v>2021</v>
      </c>
      <c r="N144" s="65"/>
      <c r="O144" s="96" t="s">
        <v>57</v>
      </c>
      <c r="P144" s="97"/>
      <c r="Q144" s="97"/>
      <c r="R144" s="97"/>
      <c r="S144" s="97"/>
      <c r="T144" s="97"/>
      <c r="U144" s="97"/>
      <c r="V144" s="97"/>
      <c r="W144" s="97"/>
      <c r="X144" s="98"/>
    </row>
    <row r="145" spans="1:24" x14ac:dyDescent="0.2">
      <c r="A145" s="25"/>
      <c r="B145" s="6">
        <v>1</v>
      </c>
      <c r="C145" s="101" t="s">
        <v>58</v>
      </c>
      <c r="D145" s="102"/>
      <c r="E145" s="102"/>
      <c r="F145" s="102"/>
      <c r="G145" s="102"/>
      <c r="H145" s="102"/>
      <c r="I145" s="103"/>
      <c r="J145" s="11"/>
      <c r="K145" s="42"/>
      <c r="L145" s="43"/>
      <c r="M145" s="25"/>
      <c r="N145" s="25"/>
      <c r="O145" s="6">
        <v>1</v>
      </c>
      <c r="P145" s="101" t="s">
        <v>59</v>
      </c>
      <c r="Q145" s="102"/>
      <c r="R145" s="102"/>
      <c r="S145" s="102"/>
      <c r="T145" s="102"/>
      <c r="U145" s="102"/>
      <c r="V145" s="103"/>
      <c r="W145" s="11"/>
      <c r="X145" s="11"/>
    </row>
    <row r="146" spans="1:24" x14ac:dyDescent="0.2">
      <c r="A146" s="25"/>
      <c r="B146" s="6">
        <v>2</v>
      </c>
      <c r="C146" s="92" t="s">
        <v>60</v>
      </c>
      <c r="D146" s="92"/>
      <c r="E146" s="92"/>
      <c r="F146" s="92"/>
      <c r="G146" s="92"/>
      <c r="H146" s="92"/>
      <c r="I146" s="92"/>
      <c r="J146" s="11"/>
      <c r="K146" s="42"/>
      <c r="L146" s="43"/>
      <c r="M146" s="25"/>
      <c r="N146" s="25"/>
      <c r="O146" s="6">
        <v>2</v>
      </c>
      <c r="P146" s="92" t="s">
        <v>87</v>
      </c>
      <c r="Q146" s="92"/>
      <c r="R146" s="92"/>
      <c r="S146" s="92"/>
      <c r="T146" s="92"/>
      <c r="U146" s="92"/>
      <c r="V146" s="92"/>
      <c r="W146" s="11"/>
      <c r="X146" s="11"/>
    </row>
    <row r="147" spans="1:24" x14ac:dyDescent="0.2">
      <c r="A147" s="25"/>
      <c r="B147" s="6">
        <v>3</v>
      </c>
      <c r="C147" s="91"/>
      <c r="D147" s="91"/>
      <c r="E147" s="91"/>
      <c r="F147" s="91"/>
      <c r="G147" s="91"/>
      <c r="H147" s="91"/>
      <c r="I147" s="91"/>
      <c r="J147" s="11"/>
      <c r="K147" s="42"/>
      <c r="L147" s="43"/>
      <c r="M147" s="25"/>
      <c r="N147" s="25"/>
      <c r="O147" s="6">
        <v>3</v>
      </c>
      <c r="P147" s="92" t="s">
        <v>60</v>
      </c>
      <c r="Q147" s="92"/>
      <c r="R147" s="92"/>
      <c r="S147" s="92"/>
      <c r="T147" s="92"/>
      <c r="U147" s="92"/>
      <c r="V147" s="92"/>
      <c r="W147" s="11"/>
      <c r="X147" s="11"/>
    </row>
    <row r="148" spans="1:24" x14ac:dyDescent="0.2">
      <c r="A148" s="25"/>
      <c r="B148" s="6">
        <v>4</v>
      </c>
      <c r="C148" s="91"/>
      <c r="D148" s="91"/>
      <c r="E148" s="91"/>
      <c r="F148" s="91"/>
      <c r="G148" s="91"/>
      <c r="H148" s="91"/>
      <c r="I148" s="91"/>
      <c r="J148" s="11"/>
      <c r="K148" s="42"/>
      <c r="L148" s="43"/>
      <c r="M148" s="25"/>
      <c r="N148" s="25"/>
      <c r="O148" s="6">
        <v>4</v>
      </c>
      <c r="P148" s="93" t="s">
        <v>88</v>
      </c>
      <c r="Q148" s="94"/>
      <c r="R148" s="94"/>
      <c r="S148" s="94"/>
      <c r="T148" s="94"/>
      <c r="U148" s="94"/>
      <c r="V148" s="95"/>
      <c r="W148" s="11">
        <v>42385.34</v>
      </c>
      <c r="X148" s="11">
        <v>2023</v>
      </c>
    </row>
    <row r="149" spans="1:24" x14ac:dyDescent="0.2">
      <c r="A149" s="25"/>
      <c r="B149" s="6">
        <v>5</v>
      </c>
      <c r="C149" s="87"/>
      <c r="D149" s="87"/>
      <c r="E149" s="87"/>
      <c r="F149" s="87"/>
      <c r="G149" s="87"/>
      <c r="H149" s="87"/>
      <c r="I149" s="87"/>
      <c r="J149" s="11"/>
      <c r="K149" s="42"/>
      <c r="L149" s="43"/>
      <c r="M149" s="25"/>
      <c r="N149" s="25"/>
      <c r="O149" s="6">
        <v>5</v>
      </c>
      <c r="P149" s="88"/>
      <c r="Q149" s="89"/>
      <c r="R149" s="89"/>
      <c r="S149" s="89"/>
      <c r="T149" s="89"/>
      <c r="U149" s="89"/>
      <c r="V149" s="90"/>
      <c r="W149" s="11"/>
      <c r="X149" s="11"/>
    </row>
    <row r="150" spans="1:24" x14ac:dyDescent="0.2">
      <c r="A150" s="25"/>
      <c r="B150" s="6">
        <v>6</v>
      </c>
      <c r="C150" s="87"/>
      <c r="D150" s="87"/>
      <c r="E150" s="87"/>
      <c r="F150" s="87"/>
      <c r="G150" s="87"/>
      <c r="H150" s="87"/>
      <c r="I150" s="87"/>
      <c r="J150" s="11"/>
      <c r="K150" s="42"/>
      <c r="L150" s="43"/>
      <c r="M150" s="25"/>
      <c r="N150" s="25"/>
      <c r="O150" s="6">
        <v>6</v>
      </c>
      <c r="P150" s="88"/>
      <c r="Q150" s="89"/>
      <c r="R150" s="89"/>
      <c r="S150" s="89"/>
      <c r="T150" s="89"/>
      <c r="U150" s="89"/>
      <c r="V150" s="90"/>
      <c r="W150" s="11"/>
      <c r="X150" s="11"/>
    </row>
    <row r="151" spans="1:24" x14ac:dyDescent="0.2">
      <c r="A151" s="25"/>
      <c r="B151" s="6">
        <v>7</v>
      </c>
      <c r="C151" s="87"/>
      <c r="D151" s="87"/>
      <c r="E151" s="87"/>
      <c r="F151" s="87"/>
      <c r="G151" s="87"/>
      <c r="H151" s="87"/>
      <c r="I151" s="87"/>
      <c r="J151" s="11"/>
      <c r="K151" s="42"/>
      <c r="L151" s="43"/>
      <c r="M151" s="25"/>
      <c r="N151" s="25"/>
      <c r="O151" s="6">
        <v>7</v>
      </c>
      <c r="P151" s="88"/>
      <c r="Q151" s="89"/>
      <c r="R151" s="89"/>
      <c r="S151" s="89"/>
      <c r="T151" s="89"/>
      <c r="U151" s="89"/>
      <c r="V151" s="90"/>
      <c r="W151" s="11"/>
      <c r="X151" s="11"/>
    </row>
    <row r="152" spans="1:24" x14ac:dyDescent="0.2">
      <c r="A152" s="25"/>
      <c r="B152" s="6">
        <v>8</v>
      </c>
      <c r="C152" s="87"/>
      <c r="D152" s="87"/>
      <c r="E152" s="87"/>
      <c r="F152" s="87"/>
      <c r="G152" s="87"/>
      <c r="H152" s="87"/>
      <c r="I152" s="87"/>
      <c r="J152" s="11"/>
      <c r="K152" s="42"/>
      <c r="L152" s="43"/>
      <c r="M152" s="25"/>
      <c r="N152" s="25"/>
      <c r="O152" s="6">
        <v>8</v>
      </c>
      <c r="P152" s="88"/>
      <c r="Q152" s="89"/>
      <c r="R152" s="89"/>
      <c r="S152" s="89"/>
      <c r="T152" s="89"/>
      <c r="U152" s="89"/>
      <c r="V152" s="90"/>
      <c r="W152" s="11"/>
      <c r="X152" s="11"/>
    </row>
    <row r="153" spans="1:24" ht="15" x14ac:dyDescent="0.25">
      <c r="A153" s="25"/>
      <c r="B153" s="81" t="s">
        <v>42</v>
      </c>
      <c r="C153" s="82"/>
      <c r="D153" s="82"/>
      <c r="E153" s="82"/>
      <c r="F153" s="82"/>
      <c r="G153" s="82"/>
      <c r="H153" s="82"/>
      <c r="I153" s="83"/>
      <c r="J153" s="13">
        <v>0</v>
      </c>
      <c r="K153" s="13"/>
      <c r="L153" s="32"/>
      <c r="M153" s="25"/>
      <c r="N153" s="66"/>
      <c r="O153" s="81" t="s">
        <v>42</v>
      </c>
      <c r="P153" s="82"/>
      <c r="Q153" s="82"/>
      <c r="R153" s="82"/>
      <c r="S153" s="82"/>
      <c r="T153" s="82"/>
      <c r="U153" s="82"/>
      <c r="V153" s="83"/>
      <c r="W153" s="13">
        <v>42385.34</v>
      </c>
      <c r="X153" s="6"/>
    </row>
    <row r="154" spans="1:24" x14ac:dyDescent="0.2">
      <c r="A154" s="23">
        <v>2021</v>
      </c>
      <c r="B154" s="96" t="s">
        <v>43</v>
      </c>
      <c r="C154" s="97"/>
      <c r="D154" s="97"/>
      <c r="E154" s="97"/>
      <c r="F154" s="97"/>
      <c r="G154" s="97"/>
      <c r="H154" s="97"/>
      <c r="I154" s="97"/>
      <c r="J154" s="97"/>
      <c r="K154" s="98"/>
      <c r="L154" s="41"/>
      <c r="M154" s="23">
        <v>2021</v>
      </c>
      <c r="N154" s="67"/>
      <c r="O154" s="99" t="s">
        <v>43</v>
      </c>
      <c r="P154" s="100"/>
      <c r="Q154" s="100"/>
      <c r="R154" s="100"/>
      <c r="S154" s="100"/>
      <c r="T154" s="100"/>
      <c r="U154" s="100"/>
      <c r="V154" s="100"/>
      <c r="W154" s="100"/>
      <c r="X154" s="100"/>
    </row>
    <row r="155" spans="1:24" x14ac:dyDescent="0.2">
      <c r="A155" s="25"/>
      <c r="B155" s="6">
        <v>1</v>
      </c>
      <c r="C155" s="101" t="s">
        <v>44</v>
      </c>
      <c r="D155" s="102"/>
      <c r="E155" s="102"/>
      <c r="F155" s="102"/>
      <c r="G155" s="102"/>
      <c r="H155" s="102"/>
      <c r="I155" s="103"/>
      <c r="J155" s="44">
        <v>-317902.74</v>
      </c>
      <c r="K155" s="42">
        <v>2022</v>
      </c>
      <c r="L155" s="43"/>
      <c r="M155" s="25"/>
      <c r="N155" s="25"/>
      <c r="O155" s="6">
        <v>1</v>
      </c>
      <c r="P155" s="101" t="s">
        <v>46</v>
      </c>
      <c r="Q155" s="102"/>
      <c r="R155" s="102"/>
      <c r="S155" s="102"/>
      <c r="T155" s="102"/>
      <c r="U155" s="102"/>
      <c r="V155" s="103"/>
      <c r="W155" s="11">
        <v>317902.74</v>
      </c>
      <c r="X155" s="11">
        <v>2022</v>
      </c>
    </row>
    <row r="156" spans="1:24" x14ac:dyDescent="0.2">
      <c r="A156" s="25"/>
      <c r="B156" s="6">
        <v>2</v>
      </c>
      <c r="C156" s="92" t="s">
        <v>47</v>
      </c>
      <c r="D156" s="92"/>
      <c r="E156" s="92"/>
      <c r="F156" s="92"/>
      <c r="G156" s="92"/>
      <c r="H156" s="92"/>
      <c r="I156" s="92"/>
      <c r="J156" s="11"/>
      <c r="K156" s="42"/>
      <c r="L156" s="43"/>
      <c r="M156" s="25"/>
      <c r="N156" s="25"/>
      <c r="O156" s="6">
        <v>2</v>
      </c>
      <c r="P156" s="92" t="s">
        <v>89</v>
      </c>
      <c r="Q156" s="92"/>
      <c r="R156" s="92"/>
      <c r="S156" s="92"/>
      <c r="T156" s="92"/>
      <c r="U156" s="92"/>
      <c r="V156" s="92"/>
      <c r="W156" s="11"/>
      <c r="X156" s="11"/>
    </row>
    <row r="157" spans="1:24" x14ac:dyDescent="0.2">
      <c r="A157" s="25"/>
      <c r="B157" s="6">
        <v>3</v>
      </c>
      <c r="C157" s="91" t="s">
        <v>90</v>
      </c>
      <c r="D157" s="91"/>
      <c r="E157" s="91"/>
      <c r="F157" s="91"/>
      <c r="G157" s="91"/>
      <c r="H157" s="91"/>
      <c r="I157" s="91"/>
      <c r="J157" s="44">
        <v>-97613.2365587198</v>
      </c>
      <c r="K157" s="42"/>
      <c r="L157" s="43"/>
      <c r="M157" s="25"/>
      <c r="N157" s="25"/>
      <c r="O157" s="6">
        <v>3</v>
      </c>
      <c r="P157" s="92" t="s">
        <v>47</v>
      </c>
      <c r="Q157" s="92"/>
      <c r="R157" s="92"/>
      <c r="S157" s="92"/>
      <c r="T157" s="92"/>
      <c r="U157" s="92"/>
      <c r="V157" s="92"/>
      <c r="W157" s="11"/>
      <c r="X157" s="11"/>
    </row>
    <row r="158" spans="1:24" x14ac:dyDescent="0.2">
      <c r="A158" s="25"/>
      <c r="B158" s="6">
        <v>4</v>
      </c>
      <c r="C158" s="91"/>
      <c r="D158" s="91"/>
      <c r="E158" s="91"/>
      <c r="F158" s="91"/>
      <c r="G158" s="91"/>
      <c r="H158" s="91"/>
      <c r="I158" s="91"/>
      <c r="J158" s="11"/>
      <c r="K158" s="42"/>
      <c r="L158" s="43"/>
      <c r="M158" s="25"/>
      <c r="N158" s="25"/>
      <c r="O158" s="6">
        <v>4</v>
      </c>
      <c r="P158" s="93"/>
      <c r="Q158" s="94"/>
      <c r="R158" s="94"/>
      <c r="S158" s="94"/>
      <c r="T158" s="94"/>
      <c r="U158" s="94"/>
      <c r="V158" s="95"/>
      <c r="W158" s="11"/>
      <c r="X158" s="11"/>
    </row>
    <row r="159" spans="1:24" x14ac:dyDescent="0.2">
      <c r="A159" s="25"/>
      <c r="B159" s="6">
        <v>5</v>
      </c>
      <c r="C159" s="87"/>
      <c r="D159" s="87"/>
      <c r="E159" s="87"/>
      <c r="F159" s="87"/>
      <c r="G159" s="87"/>
      <c r="H159" s="87"/>
      <c r="I159" s="87"/>
      <c r="J159" s="11"/>
      <c r="K159" s="42"/>
      <c r="L159" s="43"/>
      <c r="M159" s="25"/>
      <c r="N159" s="25"/>
      <c r="O159" s="6">
        <v>5</v>
      </c>
      <c r="P159" s="88"/>
      <c r="Q159" s="89"/>
      <c r="R159" s="89"/>
      <c r="S159" s="89"/>
      <c r="T159" s="89"/>
      <c r="U159" s="89"/>
      <c r="V159" s="90"/>
      <c r="W159" s="11"/>
      <c r="X159" s="11"/>
    </row>
    <row r="160" spans="1:24" x14ac:dyDescent="0.2">
      <c r="A160" s="25"/>
      <c r="B160" s="6">
        <v>6</v>
      </c>
      <c r="C160" s="87"/>
      <c r="D160" s="87"/>
      <c r="E160" s="87"/>
      <c r="F160" s="87"/>
      <c r="G160" s="87"/>
      <c r="H160" s="87"/>
      <c r="I160" s="87"/>
      <c r="J160" s="11"/>
      <c r="K160" s="42"/>
      <c r="L160" s="43"/>
      <c r="M160" s="25"/>
      <c r="N160" s="25"/>
      <c r="O160" s="6">
        <v>6</v>
      </c>
      <c r="P160" s="88"/>
      <c r="Q160" s="89"/>
      <c r="R160" s="89"/>
      <c r="S160" s="89"/>
      <c r="T160" s="89"/>
      <c r="U160" s="89"/>
      <c r="V160" s="90"/>
      <c r="W160" s="11"/>
      <c r="X160" s="11"/>
    </row>
    <row r="161" spans="1:24" x14ac:dyDescent="0.2">
      <c r="A161" s="25"/>
      <c r="B161" s="6">
        <v>7</v>
      </c>
      <c r="C161" s="87"/>
      <c r="D161" s="87"/>
      <c r="E161" s="87"/>
      <c r="F161" s="87"/>
      <c r="G161" s="87"/>
      <c r="H161" s="87"/>
      <c r="I161" s="87"/>
      <c r="J161" s="11"/>
      <c r="K161" s="42"/>
      <c r="L161" s="43"/>
      <c r="M161" s="25"/>
      <c r="N161" s="25"/>
      <c r="O161" s="6">
        <v>7</v>
      </c>
      <c r="P161" s="87"/>
      <c r="Q161" s="87"/>
      <c r="R161" s="87"/>
      <c r="S161" s="87"/>
      <c r="T161" s="87"/>
      <c r="U161" s="87"/>
      <c r="V161" s="87"/>
      <c r="W161" s="11"/>
      <c r="X161" s="11"/>
    </row>
    <row r="162" spans="1:24" x14ac:dyDescent="0.2">
      <c r="A162" s="25"/>
      <c r="B162" s="6">
        <v>8</v>
      </c>
      <c r="C162" s="87"/>
      <c r="D162" s="87"/>
      <c r="E162" s="87"/>
      <c r="F162" s="87"/>
      <c r="G162" s="87"/>
      <c r="H162" s="87"/>
      <c r="I162" s="87"/>
      <c r="J162" s="11"/>
      <c r="K162" s="42"/>
      <c r="L162" s="43"/>
      <c r="M162" s="25"/>
      <c r="N162" s="25"/>
      <c r="O162" s="6">
        <v>8</v>
      </c>
      <c r="P162" s="88"/>
      <c r="Q162" s="89"/>
      <c r="R162" s="89"/>
      <c r="S162" s="89"/>
      <c r="T162" s="89"/>
      <c r="U162" s="89"/>
      <c r="V162" s="90"/>
      <c r="W162" s="11"/>
      <c r="X162" s="11"/>
    </row>
    <row r="163" spans="1:24" ht="15" x14ac:dyDescent="0.25">
      <c r="A163" s="25"/>
      <c r="B163" s="81" t="s">
        <v>55</v>
      </c>
      <c r="C163" s="82"/>
      <c r="D163" s="82"/>
      <c r="E163" s="82"/>
      <c r="F163" s="82"/>
      <c r="G163" s="82"/>
      <c r="H163" s="82"/>
      <c r="I163" s="83"/>
      <c r="J163" s="13">
        <v>-415515.97655871982</v>
      </c>
      <c r="K163" s="32"/>
      <c r="L163" s="38"/>
      <c r="M163" s="25"/>
      <c r="N163" s="66"/>
      <c r="O163" s="81" t="s">
        <v>55</v>
      </c>
      <c r="P163" s="82"/>
      <c r="Q163" s="82"/>
      <c r="R163" s="82"/>
      <c r="S163" s="82"/>
      <c r="T163" s="82"/>
      <c r="U163" s="82"/>
      <c r="V163" s="83"/>
      <c r="W163" s="13">
        <v>317902.74</v>
      </c>
    </row>
    <row r="164" spans="1:24" ht="31.9" customHeight="1" x14ac:dyDescent="0.25">
      <c r="A164" s="33"/>
      <c r="B164" s="84" t="s">
        <v>56</v>
      </c>
      <c r="C164" s="85"/>
      <c r="D164" s="85"/>
      <c r="E164" s="85"/>
      <c r="F164" s="85"/>
      <c r="G164" s="85"/>
      <c r="H164" s="85"/>
      <c r="I164" s="86"/>
      <c r="J164" s="13">
        <v>-415515.97655871982</v>
      </c>
      <c r="K164" s="32"/>
      <c r="L164" s="38"/>
      <c r="M164" s="33"/>
      <c r="N164" s="68"/>
      <c r="O164" s="84" t="s">
        <v>56</v>
      </c>
      <c r="P164" s="85"/>
      <c r="Q164" s="85"/>
      <c r="R164" s="85"/>
      <c r="S164" s="85"/>
      <c r="T164" s="85"/>
      <c r="U164" s="85"/>
      <c r="V164" s="86"/>
      <c r="W164" s="13">
        <v>360288.07999999996</v>
      </c>
    </row>
    <row r="167" spans="1:24" ht="15" x14ac:dyDescent="0.25">
      <c r="A167" s="18"/>
      <c r="B167" s="104" t="s">
        <v>2</v>
      </c>
      <c r="C167" s="105"/>
      <c r="D167" s="105"/>
      <c r="E167" s="105"/>
      <c r="F167" s="105"/>
      <c r="G167" s="105"/>
      <c r="H167" s="105"/>
      <c r="I167" s="105"/>
      <c r="J167" s="105"/>
      <c r="K167" s="106"/>
      <c r="L167" s="39"/>
      <c r="M167" s="18"/>
      <c r="N167" s="18"/>
      <c r="O167" s="107" t="s">
        <v>4</v>
      </c>
      <c r="P167" s="107"/>
      <c r="Q167" s="107"/>
      <c r="R167" s="107"/>
      <c r="S167" s="107"/>
      <c r="T167" s="107"/>
      <c r="U167" s="107"/>
      <c r="V167" s="107"/>
      <c r="W167" s="107"/>
      <c r="X167" s="107"/>
    </row>
    <row r="168" spans="1:24" ht="30" x14ac:dyDescent="0.25">
      <c r="A168" s="20" t="s">
        <v>38</v>
      </c>
      <c r="B168" s="108" t="s">
        <v>5</v>
      </c>
      <c r="C168" s="108"/>
      <c r="D168" s="108"/>
      <c r="E168" s="108"/>
      <c r="F168" s="108"/>
      <c r="G168" s="108"/>
      <c r="H168" s="108"/>
      <c r="I168" s="108"/>
      <c r="J168" s="4" t="s">
        <v>6</v>
      </c>
      <c r="K168" s="4" t="s">
        <v>39</v>
      </c>
      <c r="L168" s="40"/>
      <c r="M168" s="20" t="s">
        <v>38</v>
      </c>
      <c r="N168" s="20"/>
      <c r="O168" s="108" t="s">
        <v>5</v>
      </c>
      <c r="P168" s="108"/>
      <c r="Q168" s="108"/>
      <c r="R168" s="108"/>
      <c r="S168" s="108"/>
      <c r="T168" s="108"/>
      <c r="U168" s="108"/>
      <c r="V168" s="108"/>
      <c r="W168" s="4" t="s">
        <v>6</v>
      </c>
      <c r="X168" s="5" t="s">
        <v>39</v>
      </c>
    </row>
    <row r="169" spans="1:24" x14ac:dyDescent="0.2">
      <c r="A169" s="23">
        <v>2022</v>
      </c>
      <c r="B169" s="96" t="s">
        <v>57</v>
      </c>
      <c r="C169" s="97"/>
      <c r="D169" s="97"/>
      <c r="E169" s="97"/>
      <c r="F169" s="97"/>
      <c r="G169" s="97"/>
      <c r="H169" s="97"/>
      <c r="I169" s="97"/>
      <c r="J169" s="97"/>
      <c r="K169" s="98"/>
      <c r="L169" s="41"/>
      <c r="M169" s="23">
        <v>2022</v>
      </c>
      <c r="N169" s="65"/>
      <c r="O169" s="96" t="s">
        <v>57</v>
      </c>
      <c r="P169" s="97"/>
      <c r="Q169" s="97"/>
      <c r="R169" s="97"/>
      <c r="S169" s="97"/>
      <c r="T169" s="97"/>
      <c r="U169" s="97"/>
      <c r="V169" s="97"/>
      <c r="W169" s="97"/>
      <c r="X169" s="98"/>
    </row>
    <row r="170" spans="1:24" x14ac:dyDescent="0.2">
      <c r="A170" s="25"/>
      <c r="B170" s="6">
        <v>1</v>
      </c>
      <c r="C170" s="101" t="s">
        <v>58</v>
      </c>
      <c r="D170" s="102"/>
      <c r="E170" s="102"/>
      <c r="F170" s="102"/>
      <c r="G170" s="102"/>
      <c r="H170" s="102"/>
      <c r="I170" s="103"/>
      <c r="J170" s="11"/>
      <c r="K170" s="42"/>
      <c r="L170" s="43"/>
      <c r="M170" s="25"/>
      <c r="N170" s="25"/>
      <c r="O170" s="6">
        <v>1</v>
      </c>
      <c r="P170" s="101" t="s">
        <v>59</v>
      </c>
      <c r="Q170" s="102"/>
      <c r="R170" s="102"/>
      <c r="S170" s="102"/>
      <c r="T170" s="102"/>
      <c r="U170" s="102"/>
      <c r="V170" s="103"/>
      <c r="W170" s="11"/>
      <c r="X170" s="11"/>
    </row>
    <row r="171" spans="1:24" x14ac:dyDescent="0.2">
      <c r="A171" s="25"/>
      <c r="B171" s="6">
        <v>2</v>
      </c>
      <c r="C171" s="92" t="s">
        <v>60</v>
      </c>
      <c r="D171" s="92"/>
      <c r="E171" s="92"/>
      <c r="F171" s="92"/>
      <c r="G171" s="92"/>
      <c r="H171" s="92"/>
      <c r="I171" s="92"/>
      <c r="J171" s="11"/>
      <c r="K171" s="42"/>
      <c r="L171" s="43"/>
      <c r="M171" s="25"/>
      <c r="N171" s="25"/>
      <c r="O171" s="6">
        <v>2</v>
      </c>
      <c r="P171" s="92" t="s">
        <v>87</v>
      </c>
      <c r="Q171" s="92"/>
      <c r="R171" s="92"/>
      <c r="S171" s="92"/>
      <c r="T171" s="92"/>
      <c r="U171" s="92"/>
      <c r="V171" s="92"/>
      <c r="W171" s="11"/>
      <c r="X171" s="11"/>
    </row>
    <row r="172" spans="1:24" x14ac:dyDescent="0.2">
      <c r="A172" s="25"/>
      <c r="B172" s="6">
        <v>3</v>
      </c>
      <c r="C172" s="91"/>
      <c r="D172" s="91"/>
      <c r="E172" s="91"/>
      <c r="F172" s="91"/>
      <c r="G172" s="91"/>
      <c r="H172" s="91"/>
      <c r="I172" s="91"/>
      <c r="J172" s="11"/>
      <c r="K172" s="42"/>
      <c r="L172" s="43"/>
      <c r="M172" s="25"/>
      <c r="N172" s="25"/>
      <c r="O172" s="6">
        <v>3</v>
      </c>
      <c r="P172" s="92" t="s">
        <v>60</v>
      </c>
      <c r="Q172" s="92"/>
      <c r="R172" s="92"/>
      <c r="S172" s="92"/>
      <c r="T172" s="92"/>
      <c r="U172" s="92"/>
      <c r="V172" s="92"/>
      <c r="W172" s="11"/>
      <c r="X172" s="11"/>
    </row>
    <row r="173" spans="1:24" x14ac:dyDescent="0.2">
      <c r="A173" s="25"/>
      <c r="B173" s="6">
        <v>4</v>
      </c>
      <c r="C173" s="91"/>
      <c r="D173" s="91"/>
      <c r="E173" s="91"/>
      <c r="F173" s="91"/>
      <c r="G173" s="91"/>
      <c r="H173" s="91"/>
      <c r="I173" s="91"/>
      <c r="J173" s="11"/>
      <c r="K173" s="42"/>
      <c r="L173" s="43"/>
      <c r="M173" s="25"/>
      <c r="N173" s="25"/>
      <c r="O173" s="6">
        <v>4</v>
      </c>
      <c r="P173" s="93"/>
      <c r="Q173" s="94"/>
      <c r="R173" s="94"/>
      <c r="S173" s="94"/>
      <c r="T173" s="94"/>
      <c r="U173" s="94"/>
      <c r="V173" s="95"/>
      <c r="W173" s="11"/>
      <c r="X173" s="11"/>
    </row>
    <row r="174" spans="1:24" x14ac:dyDescent="0.2">
      <c r="A174" s="25"/>
      <c r="B174" s="6">
        <v>5</v>
      </c>
      <c r="C174" s="87"/>
      <c r="D174" s="87"/>
      <c r="E174" s="87"/>
      <c r="F174" s="87"/>
      <c r="G174" s="87"/>
      <c r="H174" s="87"/>
      <c r="I174" s="87"/>
      <c r="J174" s="11"/>
      <c r="K174" s="42"/>
      <c r="L174" s="43"/>
      <c r="M174" s="25"/>
      <c r="N174" s="25"/>
      <c r="O174" s="6">
        <v>5</v>
      </c>
      <c r="P174" s="88"/>
      <c r="Q174" s="89"/>
      <c r="R174" s="89"/>
      <c r="S174" s="89"/>
      <c r="T174" s="89"/>
      <c r="U174" s="89"/>
      <c r="V174" s="90"/>
      <c r="W174" s="11"/>
      <c r="X174" s="11"/>
    </row>
    <row r="175" spans="1:24" x14ac:dyDescent="0.2">
      <c r="A175" s="25"/>
      <c r="B175" s="6">
        <v>6</v>
      </c>
      <c r="C175" s="87"/>
      <c r="D175" s="87"/>
      <c r="E175" s="87"/>
      <c r="F175" s="87"/>
      <c r="G175" s="87"/>
      <c r="H175" s="87"/>
      <c r="I175" s="87"/>
      <c r="J175" s="11"/>
      <c r="K175" s="42"/>
      <c r="L175" s="43"/>
      <c r="M175" s="25"/>
      <c r="N175" s="25"/>
      <c r="O175" s="6">
        <v>6</v>
      </c>
      <c r="P175" s="88"/>
      <c r="Q175" s="89"/>
      <c r="R175" s="89"/>
      <c r="S175" s="89"/>
      <c r="T175" s="89"/>
      <c r="U175" s="89"/>
      <c r="V175" s="90"/>
      <c r="W175" s="11"/>
      <c r="X175" s="11"/>
    </row>
    <row r="176" spans="1:24" x14ac:dyDescent="0.2">
      <c r="A176" s="25"/>
      <c r="B176" s="6">
        <v>7</v>
      </c>
      <c r="C176" s="87"/>
      <c r="D176" s="87"/>
      <c r="E176" s="87"/>
      <c r="F176" s="87"/>
      <c r="G176" s="87"/>
      <c r="H176" s="87"/>
      <c r="I176" s="87"/>
      <c r="J176" s="11"/>
      <c r="K176" s="42"/>
      <c r="L176" s="43"/>
      <c r="M176" s="25"/>
      <c r="N176" s="25"/>
      <c r="O176" s="6">
        <v>7</v>
      </c>
      <c r="P176" s="88"/>
      <c r="Q176" s="89"/>
      <c r="R176" s="89"/>
      <c r="S176" s="89"/>
      <c r="T176" s="89"/>
      <c r="U176" s="89"/>
      <c r="V176" s="90"/>
      <c r="W176" s="11"/>
      <c r="X176" s="11"/>
    </row>
    <row r="177" spans="1:24" x14ac:dyDescent="0.2">
      <c r="A177" s="25"/>
      <c r="B177" s="6">
        <v>8</v>
      </c>
      <c r="C177" s="87"/>
      <c r="D177" s="87"/>
      <c r="E177" s="87"/>
      <c r="F177" s="87"/>
      <c r="G177" s="87"/>
      <c r="H177" s="87"/>
      <c r="I177" s="87"/>
      <c r="J177" s="11"/>
      <c r="K177" s="42"/>
      <c r="L177" s="43"/>
      <c r="M177" s="25"/>
      <c r="N177" s="25"/>
      <c r="O177" s="6">
        <v>8</v>
      </c>
      <c r="P177" s="88"/>
      <c r="Q177" s="89"/>
      <c r="R177" s="89"/>
      <c r="S177" s="89"/>
      <c r="T177" s="89"/>
      <c r="U177" s="89"/>
      <c r="V177" s="90"/>
      <c r="W177" s="11"/>
      <c r="X177" s="11"/>
    </row>
    <row r="178" spans="1:24" ht="15" x14ac:dyDescent="0.25">
      <c r="A178" s="25"/>
      <c r="B178" s="81" t="s">
        <v>42</v>
      </c>
      <c r="C178" s="82"/>
      <c r="D178" s="82"/>
      <c r="E178" s="82"/>
      <c r="F178" s="82"/>
      <c r="G178" s="82"/>
      <c r="H178" s="82"/>
      <c r="I178" s="83"/>
      <c r="J178" s="13">
        <v>0</v>
      </c>
      <c r="K178" s="13"/>
      <c r="L178" s="32"/>
      <c r="M178" s="25"/>
      <c r="N178" s="66"/>
      <c r="O178" s="81" t="s">
        <v>42</v>
      </c>
      <c r="P178" s="82"/>
      <c r="Q178" s="82"/>
      <c r="R178" s="82"/>
      <c r="S178" s="82"/>
      <c r="T178" s="82"/>
      <c r="U178" s="82"/>
      <c r="V178" s="83"/>
      <c r="W178" s="13">
        <v>0</v>
      </c>
      <c r="X178" s="6"/>
    </row>
    <row r="179" spans="1:24" x14ac:dyDescent="0.2">
      <c r="A179" s="23">
        <v>2022</v>
      </c>
      <c r="B179" s="96" t="s">
        <v>43</v>
      </c>
      <c r="C179" s="97"/>
      <c r="D179" s="97"/>
      <c r="E179" s="97"/>
      <c r="F179" s="97"/>
      <c r="G179" s="97"/>
      <c r="H179" s="97"/>
      <c r="I179" s="97"/>
      <c r="J179" s="97"/>
      <c r="K179" s="98"/>
      <c r="L179" s="41"/>
      <c r="M179" s="23">
        <v>2022</v>
      </c>
      <c r="N179" s="67"/>
      <c r="O179" s="99" t="s">
        <v>43</v>
      </c>
      <c r="P179" s="100"/>
      <c r="Q179" s="100"/>
      <c r="R179" s="100"/>
      <c r="S179" s="100"/>
      <c r="T179" s="100"/>
      <c r="U179" s="100"/>
      <c r="V179" s="100"/>
      <c r="W179" s="100"/>
      <c r="X179" s="100"/>
    </row>
    <row r="180" spans="1:24" x14ac:dyDescent="0.2">
      <c r="A180" s="25"/>
      <c r="B180" s="6">
        <v>1</v>
      </c>
      <c r="C180" s="101" t="s">
        <v>44</v>
      </c>
      <c r="D180" s="102"/>
      <c r="E180" s="102"/>
      <c r="F180" s="102"/>
      <c r="G180" s="102"/>
      <c r="H180" s="102"/>
      <c r="I180" s="103"/>
      <c r="J180" s="11">
        <v>0</v>
      </c>
      <c r="K180" s="42"/>
      <c r="L180" s="43"/>
      <c r="M180" s="25"/>
      <c r="N180" s="25"/>
      <c r="O180" s="6">
        <v>1</v>
      </c>
      <c r="P180" s="101" t="s">
        <v>46</v>
      </c>
      <c r="Q180" s="102"/>
      <c r="R180" s="102"/>
      <c r="S180" s="102"/>
      <c r="T180" s="102"/>
      <c r="U180" s="102"/>
      <c r="V180" s="103"/>
      <c r="W180" s="11"/>
      <c r="X180" s="11"/>
    </row>
    <row r="181" spans="1:24" x14ac:dyDescent="0.2">
      <c r="A181" s="25"/>
      <c r="B181" s="6">
        <v>2</v>
      </c>
      <c r="C181" s="92" t="s">
        <v>47</v>
      </c>
      <c r="D181" s="92"/>
      <c r="E181" s="92"/>
      <c r="F181" s="92"/>
      <c r="G181" s="92"/>
      <c r="H181" s="92"/>
      <c r="I181" s="92"/>
      <c r="J181" s="11"/>
      <c r="K181" s="42"/>
      <c r="L181" s="43"/>
      <c r="M181" s="25"/>
      <c r="N181" s="25"/>
      <c r="O181" s="6">
        <v>2</v>
      </c>
      <c r="P181" s="92" t="s">
        <v>89</v>
      </c>
      <c r="Q181" s="92"/>
      <c r="R181" s="92"/>
      <c r="S181" s="92"/>
      <c r="T181" s="92"/>
      <c r="U181" s="92"/>
      <c r="V181" s="92"/>
      <c r="W181" s="11"/>
      <c r="X181" s="11"/>
    </row>
    <row r="182" spans="1:24" x14ac:dyDescent="0.2">
      <c r="A182" s="25"/>
      <c r="B182" s="6">
        <v>3</v>
      </c>
      <c r="C182" s="91"/>
      <c r="D182" s="91"/>
      <c r="E182" s="91"/>
      <c r="F182" s="91"/>
      <c r="G182" s="91"/>
      <c r="H182" s="91"/>
      <c r="I182" s="91"/>
      <c r="J182" s="11"/>
      <c r="K182" s="42"/>
      <c r="L182" s="43"/>
      <c r="M182" s="25"/>
      <c r="N182" s="25"/>
      <c r="O182" s="6">
        <v>3</v>
      </c>
      <c r="P182" s="92" t="s">
        <v>47</v>
      </c>
      <c r="Q182" s="92"/>
      <c r="R182" s="92"/>
      <c r="S182" s="92"/>
      <c r="T182" s="92"/>
      <c r="U182" s="92"/>
      <c r="V182" s="92"/>
      <c r="W182" s="11"/>
      <c r="X182" s="11"/>
    </row>
    <row r="183" spans="1:24" x14ac:dyDescent="0.2">
      <c r="A183" s="25"/>
      <c r="B183" s="6">
        <v>4</v>
      </c>
      <c r="C183" s="91"/>
      <c r="D183" s="91"/>
      <c r="E183" s="91"/>
      <c r="F183" s="91"/>
      <c r="G183" s="91"/>
      <c r="H183" s="91"/>
      <c r="I183" s="91"/>
      <c r="J183" s="11"/>
      <c r="K183" s="42"/>
      <c r="L183" s="43"/>
      <c r="M183" s="25"/>
      <c r="N183" s="25"/>
      <c r="O183" s="6">
        <v>4</v>
      </c>
      <c r="P183" s="93"/>
      <c r="Q183" s="94"/>
      <c r="R183" s="94"/>
      <c r="S183" s="94"/>
      <c r="T183" s="94"/>
      <c r="U183" s="94"/>
      <c r="V183" s="95"/>
      <c r="W183" s="11"/>
      <c r="X183" s="11"/>
    </row>
    <row r="184" spans="1:24" x14ac:dyDescent="0.2">
      <c r="A184" s="25"/>
      <c r="B184" s="6">
        <v>5</v>
      </c>
      <c r="C184" s="87"/>
      <c r="D184" s="87"/>
      <c r="E184" s="87"/>
      <c r="F184" s="87"/>
      <c r="G184" s="87"/>
      <c r="H184" s="87"/>
      <c r="I184" s="87"/>
      <c r="J184" s="11"/>
      <c r="K184" s="42"/>
      <c r="L184" s="43"/>
      <c r="M184" s="25"/>
      <c r="N184" s="25"/>
      <c r="O184" s="6">
        <v>5</v>
      </c>
      <c r="P184" s="88"/>
      <c r="Q184" s="89"/>
      <c r="R184" s="89"/>
      <c r="S184" s="89"/>
      <c r="T184" s="89"/>
      <c r="U184" s="89"/>
      <c r="V184" s="90"/>
      <c r="W184" s="11"/>
      <c r="X184" s="11"/>
    </row>
    <row r="185" spans="1:24" x14ac:dyDescent="0.2">
      <c r="A185" s="25"/>
      <c r="B185" s="6">
        <v>6</v>
      </c>
      <c r="C185" s="87"/>
      <c r="D185" s="87"/>
      <c r="E185" s="87"/>
      <c r="F185" s="87"/>
      <c r="G185" s="87"/>
      <c r="H185" s="87"/>
      <c r="I185" s="87"/>
      <c r="J185" s="11"/>
      <c r="K185" s="42"/>
      <c r="L185" s="43"/>
      <c r="M185" s="25"/>
      <c r="N185" s="25"/>
      <c r="O185" s="6">
        <v>6</v>
      </c>
      <c r="P185" s="88"/>
      <c r="Q185" s="89"/>
      <c r="R185" s="89"/>
      <c r="S185" s="89"/>
      <c r="T185" s="89"/>
      <c r="U185" s="89"/>
      <c r="V185" s="90"/>
      <c r="W185" s="11"/>
      <c r="X185" s="11"/>
    </row>
    <row r="186" spans="1:24" x14ac:dyDescent="0.2">
      <c r="A186" s="25"/>
      <c r="B186" s="6">
        <v>7</v>
      </c>
      <c r="C186" s="87"/>
      <c r="D186" s="87"/>
      <c r="E186" s="87"/>
      <c r="F186" s="87"/>
      <c r="G186" s="87"/>
      <c r="H186" s="87"/>
      <c r="I186" s="87"/>
      <c r="J186" s="11"/>
      <c r="K186" s="42"/>
      <c r="L186" s="43"/>
      <c r="M186" s="25"/>
      <c r="N186" s="25"/>
      <c r="O186" s="6">
        <v>7</v>
      </c>
      <c r="P186" s="87"/>
      <c r="Q186" s="87"/>
      <c r="R186" s="87"/>
      <c r="S186" s="87"/>
      <c r="T186" s="87"/>
      <c r="U186" s="87"/>
      <c r="V186" s="87"/>
      <c r="W186" s="11"/>
      <c r="X186" s="11"/>
    </row>
    <row r="187" spans="1:24" x14ac:dyDescent="0.2">
      <c r="A187" s="25"/>
      <c r="B187" s="6">
        <v>8</v>
      </c>
      <c r="C187" s="87"/>
      <c r="D187" s="87"/>
      <c r="E187" s="87"/>
      <c r="F187" s="87"/>
      <c r="G187" s="87"/>
      <c r="H187" s="87"/>
      <c r="I187" s="87"/>
      <c r="J187" s="11"/>
      <c r="K187" s="42"/>
      <c r="L187" s="43"/>
      <c r="M187" s="25"/>
      <c r="N187" s="25"/>
      <c r="O187" s="6">
        <v>8</v>
      </c>
      <c r="P187" s="88"/>
      <c r="Q187" s="89"/>
      <c r="R187" s="89"/>
      <c r="S187" s="89"/>
      <c r="T187" s="89"/>
      <c r="U187" s="89"/>
      <c r="V187" s="90"/>
      <c r="W187" s="11"/>
      <c r="X187" s="11"/>
    </row>
    <row r="188" spans="1:24" ht="15" x14ac:dyDescent="0.25">
      <c r="A188" s="25"/>
      <c r="B188" s="81" t="s">
        <v>55</v>
      </c>
      <c r="C188" s="82"/>
      <c r="D188" s="82"/>
      <c r="E188" s="82"/>
      <c r="F188" s="82"/>
      <c r="G188" s="82"/>
      <c r="H188" s="82"/>
      <c r="I188" s="83"/>
      <c r="J188" s="13">
        <v>0</v>
      </c>
      <c r="K188" s="32"/>
      <c r="L188" s="38"/>
      <c r="M188" s="25"/>
      <c r="N188" s="66"/>
      <c r="O188" s="81" t="s">
        <v>55</v>
      </c>
      <c r="P188" s="82"/>
      <c r="Q188" s="82"/>
      <c r="R188" s="82"/>
      <c r="S188" s="82"/>
      <c r="T188" s="82"/>
      <c r="U188" s="82"/>
      <c r="V188" s="83"/>
      <c r="W188" s="13">
        <v>0</v>
      </c>
    </row>
    <row r="189" spans="1:24" ht="15" x14ac:dyDescent="0.25">
      <c r="A189" s="33"/>
      <c r="B189" s="84" t="s">
        <v>56</v>
      </c>
      <c r="C189" s="85"/>
      <c r="D189" s="85"/>
      <c r="E189" s="85"/>
      <c r="F189" s="85"/>
      <c r="G189" s="85"/>
      <c r="H189" s="85"/>
      <c r="I189" s="86"/>
      <c r="J189" s="45">
        <v>0</v>
      </c>
      <c r="K189" s="38"/>
      <c r="L189" s="38"/>
      <c r="M189" s="33"/>
      <c r="N189" s="68"/>
      <c r="O189" s="84" t="s">
        <v>56</v>
      </c>
      <c r="P189" s="85"/>
      <c r="Q189" s="85"/>
      <c r="R189" s="85"/>
      <c r="S189" s="85"/>
      <c r="T189" s="85"/>
      <c r="U189" s="85"/>
      <c r="V189" s="86"/>
      <c r="W189" s="45">
        <v>0</v>
      </c>
    </row>
    <row r="194" spans="1:24" ht="15" x14ac:dyDescent="0.25">
      <c r="B194" s="17" t="s">
        <v>147</v>
      </c>
      <c r="J194" s="40" t="s">
        <v>6</v>
      </c>
      <c r="K194" s="40" t="s">
        <v>92</v>
      </c>
      <c r="O194" s="17" t="s">
        <v>148</v>
      </c>
      <c r="P194" s="1"/>
      <c r="W194" s="40" t="s">
        <v>6</v>
      </c>
      <c r="X194" s="40" t="s">
        <v>92</v>
      </c>
    </row>
    <row r="195" spans="1:24" x14ac:dyDescent="0.2">
      <c r="A195" s="1">
        <v>2016</v>
      </c>
      <c r="B195" s="1" t="str">
        <f>+C19</f>
        <v>True-up of GA Charges based on Actual Non-RPP Volumes - 2016</v>
      </c>
      <c r="J195" s="76">
        <f>-J19</f>
        <v>40580.240187573247</v>
      </c>
      <c r="K195" s="3" t="s">
        <v>97</v>
      </c>
      <c r="N195" s="1">
        <v>2016</v>
      </c>
      <c r="O195" s="1" t="str">
        <f>+P19</f>
        <v>True-up of Energy Charges based on Actual Non-RPP Volumes - 2016</v>
      </c>
      <c r="P195" s="1"/>
      <c r="W195" s="76">
        <f>-W19</f>
        <v>-40580.240187573247</v>
      </c>
      <c r="X195" s="1" t="s">
        <v>108</v>
      </c>
    </row>
    <row r="196" spans="1:24" x14ac:dyDescent="0.2">
      <c r="A196" s="1">
        <v>2017</v>
      </c>
      <c r="B196" s="1" t="str">
        <f>+C54</f>
        <v xml:space="preserve">CT 148 true-up of GA Charges based on actual Non-RPP volumes </v>
      </c>
      <c r="J196" s="76">
        <f>-J54</f>
        <v>415219.62090402702</v>
      </c>
      <c r="K196" s="3" t="s">
        <v>98</v>
      </c>
      <c r="N196" s="1">
        <v>2017</v>
      </c>
      <c r="O196" s="1" t="str">
        <f>+P54</f>
        <v xml:space="preserve">CT 148 true-up of GA Charges based on actual RPP volumes </v>
      </c>
      <c r="P196" s="1"/>
      <c r="W196" s="76">
        <f>-W54</f>
        <v>-415219.62090402702</v>
      </c>
      <c r="X196" s="1" t="s">
        <v>109</v>
      </c>
    </row>
    <row r="197" spans="1:24" x14ac:dyDescent="0.2">
      <c r="A197" s="1">
        <v>2017</v>
      </c>
      <c r="B197" s="1" t="str">
        <f>C57</f>
        <v xml:space="preserve">Remove impact of Class A receivable from IESO - Bill customers at Class A for July and August 2017, IESO settled these customers at Class B.  </v>
      </c>
      <c r="C197" s="76"/>
      <c r="D197" s="76"/>
      <c r="E197" s="76"/>
      <c r="F197" s="76"/>
      <c r="G197" s="76"/>
      <c r="H197" s="76"/>
      <c r="I197" s="76"/>
      <c r="J197" s="76">
        <f>-J57</f>
        <v>388178</v>
      </c>
      <c r="K197" s="3" t="s">
        <v>99</v>
      </c>
      <c r="N197" s="1">
        <v>2017</v>
      </c>
      <c r="O197" s="1" t="str">
        <f>+P55</f>
        <v>CT 1142/142 true-up based on actuals</v>
      </c>
      <c r="P197" s="76"/>
      <c r="Q197" s="76"/>
      <c r="R197" s="76"/>
      <c r="S197" s="76"/>
      <c r="T197" s="76"/>
      <c r="U197" s="76"/>
      <c r="V197" s="76"/>
      <c r="W197" s="76">
        <f>-W55</f>
        <v>149895.65440108499</v>
      </c>
      <c r="X197" s="1" t="s">
        <v>110</v>
      </c>
    </row>
    <row r="198" spans="1:24" x14ac:dyDescent="0.2">
      <c r="A198" s="1">
        <v>2017</v>
      </c>
      <c r="B198" s="1" t="str">
        <f>C60</f>
        <v>GA amount from IESO bill was posted to 1588 but should have been posted to 1589 GA Sept 2017</v>
      </c>
      <c r="C198" s="76"/>
      <c r="D198" s="76"/>
      <c r="E198" s="76"/>
      <c r="F198" s="76"/>
      <c r="G198" s="76"/>
      <c r="H198" s="76"/>
      <c r="I198" s="76"/>
      <c r="J198" s="76">
        <f>-J60</f>
        <v>-196392</v>
      </c>
      <c r="K198" s="3" t="s">
        <v>100</v>
      </c>
      <c r="N198" s="1">
        <v>2017</v>
      </c>
      <c r="O198" s="1" t="str">
        <f>+P57</f>
        <v>GA amount from IESO bill was posted to 1588 but should have been posted to 1589 GA Sept 2017</v>
      </c>
      <c r="P198" s="76"/>
      <c r="Q198" s="76"/>
      <c r="R198" s="76"/>
      <c r="S198" s="76"/>
      <c r="T198" s="76"/>
      <c r="U198" s="76"/>
      <c r="V198" s="76"/>
      <c r="W198" s="76">
        <f>-W57</f>
        <v>196392</v>
      </c>
      <c r="X198" s="1" t="s">
        <v>111</v>
      </c>
    </row>
    <row r="199" spans="1:24" x14ac:dyDescent="0.2">
      <c r="A199" s="1">
        <v>2018</v>
      </c>
      <c r="B199" s="1" t="str">
        <f>+C73</f>
        <v>Reversal of wrong CT 148 true-up relating to 2017 in the 2018 GL</v>
      </c>
      <c r="I199" s="3"/>
      <c r="J199" s="76">
        <f>-J73</f>
        <v>-784240.46</v>
      </c>
      <c r="K199" s="3" t="s">
        <v>101</v>
      </c>
      <c r="N199" s="1">
        <v>2018</v>
      </c>
      <c r="O199" s="1" t="str">
        <f>+P80</f>
        <v xml:space="preserve">CT 148 true-up of GA Charges based on actual RPP volumes </v>
      </c>
      <c r="P199" s="1"/>
      <c r="V199" s="3"/>
      <c r="W199" s="76">
        <f>-W80</f>
        <v>-849609</v>
      </c>
      <c r="X199" s="1" t="s">
        <v>112</v>
      </c>
    </row>
    <row r="200" spans="1:24" x14ac:dyDescent="0.2">
      <c r="A200" s="1">
        <v>2018</v>
      </c>
      <c r="B200" s="77" t="str">
        <f>+C74</f>
        <v>Reversal of wrong CT 148 true-up relating to 2016 in the 2018 GL</v>
      </c>
      <c r="J200" s="76">
        <f>-J74</f>
        <v>-21304.38</v>
      </c>
      <c r="K200" s="3" t="s">
        <v>102</v>
      </c>
      <c r="N200" s="1">
        <v>2018</v>
      </c>
      <c r="O200" s="77" t="str">
        <f>+P81</f>
        <v>Reversal of CT 1142/142 true-up based on actuals</v>
      </c>
      <c r="P200" s="1"/>
      <c r="W200" s="76">
        <f>-W81</f>
        <v>-178771.089660169</v>
      </c>
      <c r="X200" s="1" t="s">
        <v>113</v>
      </c>
    </row>
    <row r="201" spans="1:24" x14ac:dyDescent="0.2">
      <c r="A201" s="1">
        <v>2018</v>
      </c>
      <c r="B201" s="1" t="str">
        <f>+C80</f>
        <v xml:space="preserve">CT 148 true-up of GA Charges based on actual Non-RPP volumes </v>
      </c>
      <c r="J201" s="76">
        <f>-J80</f>
        <v>849609</v>
      </c>
      <c r="K201" s="3" t="s">
        <v>103</v>
      </c>
      <c r="N201" s="1">
        <v>2018</v>
      </c>
      <c r="O201" s="1" t="str">
        <f>+P83</f>
        <v>Reversal of 2016-2018 wrong CT148/CT1142 True-ups in 2018 GL</v>
      </c>
      <c r="P201" s="1"/>
      <c r="W201" s="76">
        <f>-W83</f>
        <v>1706735.81</v>
      </c>
      <c r="X201" s="1" t="s">
        <v>114</v>
      </c>
    </row>
    <row r="202" spans="1:24" x14ac:dyDescent="0.2">
      <c r="A202" s="1">
        <v>2018</v>
      </c>
      <c r="B202" s="1" t="str">
        <f>+C82</f>
        <v>Reversal of wrong CT 148 2018 True-up of GA Charges posted in GL</v>
      </c>
      <c r="J202" s="76">
        <f>-J82</f>
        <v>-827750</v>
      </c>
      <c r="K202" s="3" t="s">
        <v>104</v>
      </c>
      <c r="N202" s="1">
        <v>2019</v>
      </c>
      <c r="O202" s="1" t="str">
        <f>+P105</f>
        <v xml:space="preserve">CT 148 true-up of GA Charges based on actual RPP volumes </v>
      </c>
      <c r="P202" s="1"/>
      <c r="W202" s="76">
        <f>-W105</f>
        <v>-87051.88</v>
      </c>
      <c r="X202" s="1" t="s">
        <v>115</v>
      </c>
    </row>
    <row r="203" spans="1:24" x14ac:dyDescent="0.2">
      <c r="A203" s="1">
        <v>2019</v>
      </c>
      <c r="B203" s="1" t="str">
        <f>+C105</f>
        <v xml:space="preserve">CT 148 true-up of GA Charges based on actual Non-RPP volumes </v>
      </c>
      <c r="J203" s="76">
        <f>-J105</f>
        <v>87051.88</v>
      </c>
      <c r="K203" s="3" t="s">
        <v>105</v>
      </c>
      <c r="N203" s="1">
        <v>2019</v>
      </c>
      <c r="O203" s="1" t="str">
        <f>+P106</f>
        <v>Reversal of CT 1142/142 true-up based on actuals</v>
      </c>
      <c r="P203" s="1"/>
      <c r="W203" s="76">
        <f>-W106</f>
        <v>279718</v>
      </c>
      <c r="X203" s="1" t="s">
        <v>116</v>
      </c>
    </row>
    <row r="204" spans="1:24" x14ac:dyDescent="0.2">
      <c r="A204" s="1">
        <v>2019</v>
      </c>
      <c r="B204" s="1" t="str">
        <f>+C107</f>
        <v>Removal of Power/GA true up</v>
      </c>
      <c r="J204" s="76">
        <f>-J107</f>
        <v>-20195.669999999998</v>
      </c>
      <c r="K204" s="3" t="s">
        <v>106</v>
      </c>
      <c r="N204" s="1">
        <v>2019</v>
      </c>
      <c r="O204" s="1" t="str">
        <f>+P108</f>
        <v>Removal of previously calculated GA/RPP true up</v>
      </c>
      <c r="P204" s="1"/>
      <c r="W204" s="76">
        <f>-W108</f>
        <v>20195.669999999998</v>
      </c>
      <c r="X204" s="1" t="s">
        <v>117</v>
      </c>
    </row>
    <row r="205" spans="1:24" ht="15" thickBot="1" x14ac:dyDescent="0.25">
      <c r="B205" s="1" t="s">
        <v>27</v>
      </c>
      <c r="J205" s="78">
        <f>SUM(J195:J204)</f>
        <v>-69243.768908399696</v>
      </c>
      <c r="N205" s="1">
        <v>2020</v>
      </c>
      <c r="O205" s="31" t="str">
        <f>+P110</f>
        <v>Reversal of CT 1142 originally posted in GL in 2019</v>
      </c>
      <c r="W205" s="76">
        <f>-W110</f>
        <v>-357206.27</v>
      </c>
      <c r="X205" s="1" t="s">
        <v>118</v>
      </c>
    </row>
    <row r="206" spans="1:24" ht="15.75" thickTop="1" thickBot="1" x14ac:dyDescent="0.25">
      <c r="O206" s="1" t="s">
        <v>27</v>
      </c>
      <c r="P206" s="1"/>
      <c r="W206" s="78">
        <f>SUM(W195:W205)</f>
        <v>424499.03364931582</v>
      </c>
    </row>
    <row r="207" spans="1:24" ht="15" thickTop="1" x14ac:dyDescent="0.2">
      <c r="B207" s="1" t="s">
        <v>95</v>
      </c>
      <c r="O207" s="1"/>
      <c r="P207" s="1"/>
      <c r="W207" s="76"/>
    </row>
    <row r="208" spans="1:24" x14ac:dyDescent="0.2">
      <c r="A208" s="1">
        <v>2020</v>
      </c>
      <c r="B208" s="1" t="str">
        <f>+C120</f>
        <v>Reversal of prior year CT-148 true-up of GA Charges based on actual Non-RPP volumes</v>
      </c>
      <c r="J208" s="80">
        <f>+J205</f>
        <v>-69243.768908399696</v>
      </c>
      <c r="K208" s="3" t="s">
        <v>107</v>
      </c>
      <c r="O208" s="1" t="s">
        <v>95</v>
      </c>
    </row>
    <row r="209" spans="14:24" x14ac:dyDescent="0.2">
      <c r="N209" s="1">
        <v>2020</v>
      </c>
      <c r="O209" s="31" t="str">
        <f>+P123</f>
        <v>Adjustment to CT 1142 for 2017-2019-This will need to be adjusted to a debit</v>
      </c>
      <c r="W209" s="79">
        <f>W123</f>
        <v>424499.08364931599</v>
      </c>
      <c r="X209" s="1" t="s">
        <v>119</v>
      </c>
    </row>
    <row r="211" spans="14:24" x14ac:dyDescent="0.2">
      <c r="N211" s="1">
        <v>2016</v>
      </c>
      <c r="O211" s="31" t="str">
        <f>+P20</f>
        <v>Adjusted IESO settlement with regards to RPP volumes</v>
      </c>
      <c r="W211" s="77">
        <f>-W20</f>
        <v>-4139.75</v>
      </c>
      <c r="X211" s="1" t="s">
        <v>120</v>
      </c>
    </row>
    <row r="213" spans="14:24" x14ac:dyDescent="0.2">
      <c r="O213" s="1" t="s">
        <v>95</v>
      </c>
    </row>
    <row r="214" spans="14:24" x14ac:dyDescent="0.2">
      <c r="O214" s="31" t="str">
        <f>+P135</f>
        <v>OEB inspection adjustments</v>
      </c>
      <c r="W214" s="77">
        <f>-W135</f>
        <v>4386</v>
      </c>
      <c r="X214" s="1" t="s">
        <v>143</v>
      </c>
    </row>
    <row r="216" spans="14:24" x14ac:dyDescent="0.2">
      <c r="O216" s="31" t="s">
        <v>96</v>
      </c>
      <c r="W216" s="77">
        <f>+W211+W214</f>
        <v>246.25</v>
      </c>
    </row>
  </sheetData>
  <mergeCells count="305">
    <mergeCell ref="B17:L17"/>
    <mergeCell ref="O17:Y17"/>
    <mergeCell ref="B18:I18"/>
    <mergeCell ref="O18:V18"/>
    <mergeCell ref="C19:I19"/>
    <mergeCell ref="P19:V19"/>
    <mergeCell ref="C23:I23"/>
    <mergeCell ref="P23:V23"/>
    <mergeCell ref="C24:I24"/>
    <mergeCell ref="P24:V24"/>
    <mergeCell ref="C25:I25"/>
    <mergeCell ref="P25:V25"/>
    <mergeCell ref="C20:I20"/>
    <mergeCell ref="P20:V20"/>
    <mergeCell ref="C21:I21"/>
    <mergeCell ref="P21:V21"/>
    <mergeCell ref="C22:I22"/>
    <mergeCell ref="P22:V22"/>
    <mergeCell ref="B29:I29"/>
    <mergeCell ref="O29:V29"/>
    <mergeCell ref="X35:AA39"/>
    <mergeCell ref="B38:W38"/>
    <mergeCell ref="B39:W39"/>
    <mergeCell ref="B41:K41"/>
    <mergeCell ref="O41:X41"/>
    <mergeCell ref="C26:I26"/>
    <mergeCell ref="P26:V26"/>
    <mergeCell ref="B27:I27"/>
    <mergeCell ref="O27:V27"/>
    <mergeCell ref="B28:I28"/>
    <mergeCell ref="O28:V28"/>
    <mergeCell ref="C45:I45"/>
    <mergeCell ref="P45:V45"/>
    <mergeCell ref="C46:I46"/>
    <mergeCell ref="P46:V46"/>
    <mergeCell ref="C47:I47"/>
    <mergeCell ref="P47:V47"/>
    <mergeCell ref="B42:I42"/>
    <mergeCell ref="O42:V42"/>
    <mergeCell ref="B43:K43"/>
    <mergeCell ref="O43:X43"/>
    <mergeCell ref="C44:I44"/>
    <mergeCell ref="P44:V44"/>
    <mergeCell ref="C51:I51"/>
    <mergeCell ref="P51:V51"/>
    <mergeCell ref="B52:I52"/>
    <mergeCell ref="O52:V52"/>
    <mergeCell ref="B53:K53"/>
    <mergeCell ref="O53:X53"/>
    <mergeCell ref="C48:I48"/>
    <mergeCell ref="P48:V48"/>
    <mergeCell ref="C49:I49"/>
    <mergeCell ref="P49:V49"/>
    <mergeCell ref="C50:I50"/>
    <mergeCell ref="P50:V50"/>
    <mergeCell ref="C57:I57"/>
    <mergeCell ref="P57:V57"/>
    <mergeCell ref="C58:I58"/>
    <mergeCell ref="P58:V58"/>
    <mergeCell ref="C59:I59"/>
    <mergeCell ref="P59:V59"/>
    <mergeCell ref="C54:I54"/>
    <mergeCell ref="P54:V54"/>
    <mergeCell ref="C55:I55"/>
    <mergeCell ref="P55:V55"/>
    <mergeCell ref="C56:I56"/>
    <mergeCell ref="P56:V56"/>
    <mergeCell ref="B63:I63"/>
    <mergeCell ref="O63:V63"/>
    <mergeCell ref="B67:K67"/>
    <mergeCell ref="O67:X67"/>
    <mergeCell ref="B68:I68"/>
    <mergeCell ref="O68:V68"/>
    <mergeCell ref="C60:I60"/>
    <mergeCell ref="P60:V60"/>
    <mergeCell ref="C61:I61"/>
    <mergeCell ref="P61:V61"/>
    <mergeCell ref="B62:I62"/>
    <mergeCell ref="O62:V62"/>
    <mergeCell ref="C72:I72"/>
    <mergeCell ref="P72:V72"/>
    <mergeCell ref="C73:I73"/>
    <mergeCell ref="P73:V73"/>
    <mergeCell ref="C74:I74"/>
    <mergeCell ref="P74:V74"/>
    <mergeCell ref="B69:K69"/>
    <mergeCell ref="O69:X69"/>
    <mergeCell ref="C70:I70"/>
    <mergeCell ref="P70:V70"/>
    <mergeCell ref="C71:I71"/>
    <mergeCell ref="P71:V71"/>
    <mergeCell ref="B78:I78"/>
    <mergeCell ref="O78:V78"/>
    <mergeCell ref="B79:K79"/>
    <mergeCell ref="O79:X79"/>
    <mergeCell ref="C80:I80"/>
    <mergeCell ref="P80:V80"/>
    <mergeCell ref="C75:I75"/>
    <mergeCell ref="P75:V75"/>
    <mergeCell ref="C76:I76"/>
    <mergeCell ref="P76:V76"/>
    <mergeCell ref="C77:I77"/>
    <mergeCell ref="P77:V77"/>
    <mergeCell ref="C84:I84"/>
    <mergeCell ref="P84:V84"/>
    <mergeCell ref="C85:I85"/>
    <mergeCell ref="P85:V85"/>
    <mergeCell ref="C86:I86"/>
    <mergeCell ref="P86:V86"/>
    <mergeCell ref="C81:I81"/>
    <mergeCell ref="P81:V81"/>
    <mergeCell ref="C82:I82"/>
    <mergeCell ref="P82:V82"/>
    <mergeCell ref="C83:I83"/>
    <mergeCell ref="P83:V83"/>
    <mergeCell ref="B92:K92"/>
    <mergeCell ref="O92:X92"/>
    <mergeCell ref="B93:I93"/>
    <mergeCell ref="O93:V93"/>
    <mergeCell ref="B94:K94"/>
    <mergeCell ref="O94:X94"/>
    <mergeCell ref="C87:I87"/>
    <mergeCell ref="P87:V87"/>
    <mergeCell ref="B88:I88"/>
    <mergeCell ref="O88:V88"/>
    <mergeCell ref="B89:I89"/>
    <mergeCell ref="O89:V89"/>
    <mergeCell ref="C98:I98"/>
    <mergeCell ref="P98:V98"/>
    <mergeCell ref="C99:I99"/>
    <mergeCell ref="P99:V99"/>
    <mergeCell ref="C100:I100"/>
    <mergeCell ref="P100:V100"/>
    <mergeCell ref="C95:I95"/>
    <mergeCell ref="P95:V95"/>
    <mergeCell ref="C96:I96"/>
    <mergeCell ref="P96:V96"/>
    <mergeCell ref="C97:I97"/>
    <mergeCell ref="P97:V97"/>
    <mergeCell ref="B104:K104"/>
    <mergeCell ref="O104:X104"/>
    <mergeCell ref="C105:I105"/>
    <mergeCell ref="P105:V105"/>
    <mergeCell ref="C106:I106"/>
    <mergeCell ref="P106:V106"/>
    <mergeCell ref="C101:I101"/>
    <mergeCell ref="P101:V101"/>
    <mergeCell ref="C102:I102"/>
    <mergeCell ref="P102:V102"/>
    <mergeCell ref="B103:I103"/>
    <mergeCell ref="O103:V103"/>
    <mergeCell ref="C110:I110"/>
    <mergeCell ref="P110:V110"/>
    <mergeCell ref="C111:I111"/>
    <mergeCell ref="P111:V111"/>
    <mergeCell ref="C112:I112"/>
    <mergeCell ref="P112:V112"/>
    <mergeCell ref="C107:I107"/>
    <mergeCell ref="P107:V107"/>
    <mergeCell ref="C108:I108"/>
    <mergeCell ref="P108:V108"/>
    <mergeCell ref="C109:I109"/>
    <mergeCell ref="P109:V109"/>
    <mergeCell ref="B118:I118"/>
    <mergeCell ref="O118:V118"/>
    <mergeCell ref="B119:K119"/>
    <mergeCell ref="O119:X119"/>
    <mergeCell ref="C120:I120"/>
    <mergeCell ref="P120:V120"/>
    <mergeCell ref="B113:I113"/>
    <mergeCell ref="O113:V113"/>
    <mergeCell ref="B114:I114"/>
    <mergeCell ref="O114:V114"/>
    <mergeCell ref="B117:K117"/>
    <mergeCell ref="O117:X117"/>
    <mergeCell ref="C124:I124"/>
    <mergeCell ref="P124:V124"/>
    <mergeCell ref="C125:I125"/>
    <mergeCell ref="P125:V125"/>
    <mergeCell ref="C126:I126"/>
    <mergeCell ref="P126:V126"/>
    <mergeCell ref="C121:I121"/>
    <mergeCell ref="P121:V121"/>
    <mergeCell ref="C122:I122"/>
    <mergeCell ref="P122:V122"/>
    <mergeCell ref="C123:I123"/>
    <mergeCell ref="P123:V123"/>
    <mergeCell ref="C130:I130"/>
    <mergeCell ref="P130:V130"/>
    <mergeCell ref="C131:I131"/>
    <mergeCell ref="P131:V131"/>
    <mergeCell ref="C132:I132"/>
    <mergeCell ref="P132:V132"/>
    <mergeCell ref="C127:I127"/>
    <mergeCell ref="P127:V127"/>
    <mergeCell ref="B128:I128"/>
    <mergeCell ref="O128:V128"/>
    <mergeCell ref="B129:K129"/>
    <mergeCell ref="O129:X129"/>
    <mergeCell ref="C136:I136"/>
    <mergeCell ref="P136:V136"/>
    <mergeCell ref="C137:I137"/>
    <mergeCell ref="P137:V137"/>
    <mergeCell ref="B138:I138"/>
    <mergeCell ref="O138:V138"/>
    <mergeCell ref="C133:I133"/>
    <mergeCell ref="P133:V133"/>
    <mergeCell ref="C134:I134"/>
    <mergeCell ref="P134:V134"/>
    <mergeCell ref="C135:I135"/>
    <mergeCell ref="P135:V135"/>
    <mergeCell ref="B144:K144"/>
    <mergeCell ref="O144:X144"/>
    <mergeCell ref="C145:I145"/>
    <mergeCell ref="P145:V145"/>
    <mergeCell ref="C146:I146"/>
    <mergeCell ref="P146:V146"/>
    <mergeCell ref="B139:I139"/>
    <mergeCell ref="O139:V139"/>
    <mergeCell ref="B142:K142"/>
    <mergeCell ref="O142:X142"/>
    <mergeCell ref="B143:I143"/>
    <mergeCell ref="O143:V143"/>
    <mergeCell ref="C150:I150"/>
    <mergeCell ref="P150:V150"/>
    <mergeCell ref="C151:I151"/>
    <mergeCell ref="P151:V151"/>
    <mergeCell ref="C152:I152"/>
    <mergeCell ref="P152:V152"/>
    <mergeCell ref="C147:I147"/>
    <mergeCell ref="P147:V147"/>
    <mergeCell ref="C148:I148"/>
    <mergeCell ref="P148:V148"/>
    <mergeCell ref="C149:I149"/>
    <mergeCell ref="P149:V149"/>
    <mergeCell ref="C156:I156"/>
    <mergeCell ref="P156:V156"/>
    <mergeCell ref="C157:I157"/>
    <mergeCell ref="P157:V157"/>
    <mergeCell ref="C158:I158"/>
    <mergeCell ref="P158:V158"/>
    <mergeCell ref="B153:I153"/>
    <mergeCell ref="O153:V153"/>
    <mergeCell ref="B154:K154"/>
    <mergeCell ref="O154:X154"/>
    <mergeCell ref="C155:I155"/>
    <mergeCell ref="P155:V155"/>
    <mergeCell ref="C162:I162"/>
    <mergeCell ref="P162:V162"/>
    <mergeCell ref="B163:I163"/>
    <mergeCell ref="O163:V163"/>
    <mergeCell ref="B164:I164"/>
    <mergeCell ref="O164:V164"/>
    <mergeCell ref="C159:I159"/>
    <mergeCell ref="P159:V159"/>
    <mergeCell ref="C160:I160"/>
    <mergeCell ref="P160:V160"/>
    <mergeCell ref="C161:I161"/>
    <mergeCell ref="P161:V161"/>
    <mergeCell ref="C170:I170"/>
    <mergeCell ref="P170:V170"/>
    <mergeCell ref="C171:I171"/>
    <mergeCell ref="P171:V171"/>
    <mergeCell ref="C172:I172"/>
    <mergeCell ref="P172:V172"/>
    <mergeCell ref="B167:K167"/>
    <mergeCell ref="O167:X167"/>
    <mergeCell ref="B168:I168"/>
    <mergeCell ref="O168:V168"/>
    <mergeCell ref="B169:K169"/>
    <mergeCell ref="O169:X169"/>
    <mergeCell ref="C176:I176"/>
    <mergeCell ref="P176:V176"/>
    <mergeCell ref="C177:I177"/>
    <mergeCell ref="P177:V177"/>
    <mergeCell ref="B178:I178"/>
    <mergeCell ref="O178:V178"/>
    <mergeCell ref="C173:I173"/>
    <mergeCell ref="P173:V173"/>
    <mergeCell ref="C174:I174"/>
    <mergeCell ref="P174:V174"/>
    <mergeCell ref="C175:I175"/>
    <mergeCell ref="P175:V175"/>
    <mergeCell ref="C182:I182"/>
    <mergeCell ref="P182:V182"/>
    <mergeCell ref="C183:I183"/>
    <mergeCell ref="P183:V183"/>
    <mergeCell ref="C184:I184"/>
    <mergeCell ref="P184:V184"/>
    <mergeCell ref="B179:K179"/>
    <mergeCell ref="O179:X179"/>
    <mergeCell ref="C180:I180"/>
    <mergeCell ref="P180:V180"/>
    <mergeCell ref="C181:I181"/>
    <mergeCell ref="P181:V181"/>
    <mergeCell ref="B188:I188"/>
    <mergeCell ref="O188:V188"/>
    <mergeCell ref="B189:I189"/>
    <mergeCell ref="O189:V189"/>
    <mergeCell ref="C185:I185"/>
    <mergeCell ref="P185:V185"/>
    <mergeCell ref="C186:I186"/>
    <mergeCell ref="P186:V186"/>
    <mergeCell ref="C187:I187"/>
    <mergeCell ref="P187:V187"/>
  </mergeCells>
  <phoneticPr fontId="14" type="noConversion"/>
  <dataValidations disablePrompts="1" count="1">
    <dataValidation type="list" allowBlank="1" showInputMessage="1" showErrorMessage="1" sqref="K19:K26 X19:X26" xr:uid="{132E11DC-C6B6-4DC0-BAF6-F16D65723059}">
      <formula1>"Yes,No"</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3" ma:contentTypeDescription="Create a new document." ma:contentTypeScope="" ma:versionID="70411d0083db54bdb7804d1033d4f24f">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fb92529b1b6641972eced599eb8a4192"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D05E7C-38C2-4B49-B069-563373FFBB4F}">
  <ds:schemaRefs>
    <ds:schemaRef ds:uri="http://schemas.microsoft.com/sharepoint/v3/contenttype/forms"/>
  </ds:schemaRefs>
</ds:datastoreItem>
</file>

<file path=customXml/itemProps2.xml><?xml version="1.0" encoding="utf-8"?>
<ds:datastoreItem xmlns:ds="http://schemas.openxmlformats.org/officeDocument/2006/customXml" ds:itemID="{1FE70613-DD55-4023-81EA-328C416FA9A7}">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2C9A84F4-1CD0-4A9E-97E6-F3EFA20B6F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 Shen</dc:creator>
  <cp:lastModifiedBy>Amy Long</cp:lastModifiedBy>
  <dcterms:created xsi:type="dcterms:W3CDTF">2024-12-13T15:01:23Z</dcterms:created>
  <dcterms:modified xsi:type="dcterms:W3CDTF">2025-01-27T20:51:29Z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ies>
</file>