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484" documentId="13_ncr:1_{57B076B8-FE1F-4B4C-9936-4A3FCF9F904E}" xr6:coauthVersionLast="47" xr6:coauthVersionMax="47" xr10:uidLastSave="{5ECBFD90-24C0-4115-A4A3-A90D43DCE4D2}"/>
  <bookViews>
    <workbookView xWindow="-9410" yWindow="10690" windowWidth="19420" windowHeight="10300" xr2:uid="{E67B2DA6-70AF-431D-8084-E31C93F563F7}"/>
  </bookViews>
  <sheets>
    <sheet name="4.2.2.2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0" i="1"/>
  <c r="Q29" i="1"/>
  <c r="Q19" i="1"/>
  <c r="Q20" i="1"/>
  <c r="Q15" i="1"/>
  <c r="Q14" i="1"/>
  <c r="Q12" i="1"/>
  <c r="Q23" i="1" l="1"/>
  <c r="Q22" i="1"/>
  <c r="Q34" i="1" l="1"/>
  <c r="Q33" i="1"/>
  <c r="Q32" i="1"/>
  <c r="F34" i="1"/>
  <c r="G34" i="1"/>
  <c r="H34" i="1"/>
  <c r="I34" i="1"/>
  <c r="J34" i="1"/>
  <c r="K34" i="1"/>
  <c r="L34" i="1"/>
  <c r="M34" i="1"/>
  <c r="N34" i="1"/>
  <c r="O34" i="1"/>
  <c r="P34" i="1"/>
  <c r="E34" i="1"/>
</calcChain>
</file>

<file path=xl/sharedStrings.xml><?xml version="1.0" encoding="utf-8"?>
<sst xmlns="http://schemas.openxmlformats.org/spreadsheetml/2006/main" count="134" uniqueCount="46">
  <si>
    <t>Calculation of Alberta Border and Dawn Reference Prices</t>
  </si>
  <si>
    <t>For the 12 month period ending June 30, 2025</t>
  </si>
  <si>
    <t>Line No.</t>
  </si>
  <si>
    <t>Particulars</t>
  </si>
  <si>
    <t>Total or Average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</si>
  <si>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</si>
  <si>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</si>
  <si>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</si>
  <si>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</si>
  <si>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</si>
  <si>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</si>
  <si>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</si>
  <si>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</si>
  <si>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</si>
  <si>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</si>
  <si>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</si>
  <si>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</si>
  <si>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</si>
  <si>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Days</t>
  </si>
  <si>
    <t> </t>
  </si>
  <si>
    <t>NYMEX 21 Day Average (US$/MMBtu) (1)</t>
  </si>
  <si>
    <t>Foreign Exchange</t>
  </si>
  <si>
    <t>Calculation of Alberta Border Reference Price</t>
  </si>
  <si>
    <t>Empress Basis (US$/MMBtu)</t>
  </si>
  <si>
    <t>Alberta Border (Cdn$/GJ) (2)</t>
  </si>
  <si>
    <t>Forecast Purchase Volume - Union North West (PJ)</t>
  </si>
  <si>
    <t>Cost at Market Price ($000s) (line 4 x line 5)</t>
  </si>
  <si>
    <t>Alberta Border Reference Price (Cdn$/GJ) (line 6 / line 5)</t>
  </si>
  <si>
    <t>Calculation of Dawn Reference Price</t>
  </si>
  <si>
    <t>Dawn Basis (US$/MMBtu)</t>
  </si>
  <si>
    <t>Dawn (Cdn$/GJ) (3)</t>
  </si>
  <si>
    <t>Forecast Purchase Volume - South</t>
  </si>
  <si>
    <t>Forecast Purchase Volume - NE</t>
  </si>
  <si>
    <t>Forecast Purchase Volume - Union South and Union North East (PJ)</t>
  </si>
  <si>
    <t>Cost at Market Price ($000s) (line 9 x line 12)</t>
  </si>
  <si>
    <t>14</t>
  </si>
  <si>
    <t>Dawn Reference Price (Cdn$/GJ) (line 13 / line 12)</t>
  </si>
  <si>
    <t>(1)</t>
  </si>
  <si>
    <t>21 Day Strip dates used: May 1 - May 30, 2024.</t>
  </si>
  <si>
    <t>(2)</t>
  </si>
  <si>
    <t>Alberta Border Price = ((NYMEX 21 Day Average (line 1) + Empress Basis (line 3) ) x (Foreign Exchange Rate (line 2)) / MMBtu to GJ conversion rate (4).</t>
  </si>
  <si>
    <t>(3)</t>
  </si>
  <si>
    <t>Dawn Price = ((NYMEX 21-Day Average (line 1) + Dawn Basis (line 8) ) x (Foreign Exchange Rate (line 2)) / MMBtu to GJ conversion rate (4).</t>
  </si>
  <si>
    <t>(4)</t>
  </si>
  <si>
    <t>MMBtu to GJ conversion rate: 1.055056 GJ /MMBtu.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</si>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</sst>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_);\(#,##0.0\)"/>
    <numFmt numFmtId="165" formatCode="_(* #,##0_);_(* \(#,##0\);_(* &quot;-&quot;??_);_(@_)\ "/>
    <numFmt numFmtId="166" formatCode="#,##0.000_);\(#,##0.000\)"/>
    <numFmt numFmtId="167" formatCode="0.000"/>
    <numFmt numFmtId="168" formatCode="0.000_);\(0.000\)"/>
    <numFmt numFmtId="169" formatCode="0.0000_);\(0.0000\)"/>
    <numFmt numFmtId="170" formatCode="_(* #,##0.000_);_(* \(#,##0.000\);_(* &quot;-&quot;??_);_(@_)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0" xfId="1" applyFont="1"/>
    <xf numFmtId="17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169" fontId="6" fillId="0" borderId="0" xfId="0" applyNumberFormat="1" applyFont="1"/>
    <xf numFmtId="165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167" fontId="6" fillId="0" borderId="0" xfId="0" applyNumberFormat="1" applyFont="1"/>
    <xf numFmtId="169" fontId="6" fillId="0" borderId="0" xfId="0" applyNumberFormat="1" applyFont="1" applyAlignment="1">
      <alignment horizontal="center"/>
    </xf>
    <xf numFmtId="0" fontId="4" fillId="0" borderId="0" xfId="0" applyFont="1"/>
    <xf numFmtId="17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0" xfId="6" applyFont="1"/>
    <xf numFmtId="166" fontId="4" fillId="0" borderId="0" xfId="0" applyNumberFormat="1" applyFont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3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4" fontId="4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</cellXfs>
  <cellStyles count="7">
    <cellStyle name="Comma 11" xfId="2" xr:uid="{D9E2E474-4E69-41E7-A9C4-3ADADABECEC9}"/>
    <cellStyle name="Normal" xfId="0" builtinId="0"/>
    <cellStyle name="Normal 11" xfId="5" xr:uid="{4D434BEB-59D0-4B0C-AD74-01252F98E1A4}"/>
    <cellStyle name="Normal 12" xfId="3" xr:uid="{08603E61-CA19-4797-AF67-B97991569FE1}"/>
    <cellStyle name="Normal 14" xfId="1" xr:uid="{AA8E6911-D717-4DE8-B70A-9AF7558911F2}"/>
    <cellStyle name="Normal 2 10" xfId="4" xr:uid="{37F0946B-4F8E-4119-9DA9-6BB93CE2B381}"/>
    <cellStyle name="Normal_Nov '03 Alberta Border &amp; Landed Ref Price - using 21 Day Market Strip (Jan '04 to Dec '04)_66_21 Day Strip - Jul 20 to Aug 17" xfId="6" xr:uid="{4104EC53-D4A4-42BB-BC90-5BF0765EC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3889-804F-487C-9179-E33761F23E59}">
  <sheetPr>
    <pageSetUpPr fitToPage="1"/>
  </sheetPr>
  <dimension ref="A6:R109"/>
  <sheetViews>
    <sheetView tabSelected="1" view="pageLayout" topLeftCell="A15" zoomScale="90" zoomScaleNormal="100" zoomScalePageLayoutView="90" workbookViewId="0">
      <selection activeCell="Q43" sqref="Q43"/>
    </sheetView>
  </sheetViews>
  <sheetFormatPr defaultColWidth="89" defaultRowHeight="12.75" x14ac:dyDescent="0.2"/>
  <cols>
    <col min="1" max="1" width="5.7109375" style="8" bestFit="1" customWidth="1"/>
    <col min="2" max="2" width="1.28515625" style="9" customWidth="1"/>
    <col min="3" max="3" width="49.140625" style="9" customWidth="1"/>
    <col min="4" max="4" width="1.28515625" style="9" customWidth="1"/>
    <col min="5" max="5" width="9" style="8" customWidth="1"/>
    <col min="6" max="16" width="9" style="9" customWidth="1"/>
    <col min="17" max="17" width="13" style="9" bestFit="1" customWidth="1"/>
    <col min="18" max="23" width="8.42578125" style="9" customWidth="1"/>
    <col min="24" max="16384" width="89" style="9"/>
  </cols>
  <sheetData>
    <row r="6" spans="1:18" s="2" customFormat="1" x14ac:dyDescent="0.2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8" s="2" customFormat="1" x14ac:dyDescent="0.2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9" spans="1:18" s="6" customFormat="1" ht="25.5" x14ac:dyDescent="0.2">
      <c r="A9" s="3" t="s">
        <v>2</v>
      </c>
      <c r="B9" s="4"/>
      <c r="C9" s="5" t="s">
        <v>3</v>
      </c>
      <c r="E9" s="7">
        <v>45474</v>
      </c>
      <c r="F9" s="7">
        <v>45505</v>
      </c>
      <c r="G9" s="7">
        <v>45536</v>
      </c>
      <c r="H9" s="7">
        <v>45566</v>
      </c>
      <c r="I9" s="7">
        <v>45597</v>
      </c>
      <c r="J9" s="7">
        <v>45627</v>
      </c>
      <c r="K9" s="7">
        <v>45658</v>
      </c>
      <c r="L9" s="7">
        <v>45689</v>
      </c>
      <c r="M9" s="7">
        <v>45717</v>
      </c>
      <c r="N9" s="7">
        <v>45748</v>
      </c>
      <c r="O9" s="7">
        <v>45778</v>
      </c>
      <c r="P9" s="7">
        <v>45809</v>
      </c>
      <c r="Q9" s="3" t="s">
        <v>4</v>
      </c>
    </row>
    <row r="10" spans="1:18" x14ac:dyDescent="0.2">
      <c r="B10" s="8"/>
      <c r="C10" s="8"/>
      <c r="D10" s="8"/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  <c r="L10" s="8" t="s">
        <v>12</v>
      </c>
      <c r="M10" s="8" t="s">
        <v>13</v>
      </c>
      <c r="N10" s="8" t="s">
        <v>14</v>
      </c>
      <c r="O10" s="8" t="s">
        <v>15</v>
      </c>
      <c r="P10" s="8" t="s">
        <v>16</v>
      </c>
      <c r="Q10" s="8" t="s">
        <v>17</v>
      </c>
    </row>
    <row r="11" spans="1:18" x14ac:dyDescent="0.2">
      <c r="C11" s="10"/>
      <c r="F11" s="8"/>
      <c r="G11" s="8"/>
      <c r="H11" s="8"/>
      <c r="I11" s="8"/>
      <c r="J11" s="8"/>
      <c r="K11" s="8"/>
      <c r="L11" s="8"/>
    </row>
    <row r="12" spans="1:18" x14ac:dyDescent="0.2">
      <c r="C12" s="9" t="s">
        <v>18</v>
      </c>
      <c r="E12" s="30">
        <v>31</v>
      </c>
      <c r="F12" s="30">
        <v>31</v>
      </c>
      <c r="G12" s="30">
        <v>30</v>
      </c>
      <c r="H12" s="30">
        <v>31</v>
      </c>
      <c r="I12" s="30">
        <v>30</v>
      </c>
      <c r="J12" s="30">
        <v>31</v>
      </c>
      <c r="K12" s="30">
        <v>31</v>
      </c>
      <c r="L12" s="30">
        <v>28</v>
      </c>
      <c r="M12" s="30">
        <v>31</v>
      </c>
      <c r="N12" s="30">
        <v>30</v>
      </c>
      <c r="O12" s="30">
        <v>31</v>
      </c>
      <c r="P12" s="30">
        <v>30</v>
      </c>
      <c r="Q12" s="30">
        <f>SUM(E12:P12)</f>
        <v>365</v>
      </c>
    </row>
    <row r="13" spans="1:18" x14ac:dyDescent="0.2">
      <c r="C13" s="10"/>
      <c r="E13" s="29" t="s">
        <v>19</v>
      </c>
      <c r="F13" s="29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K13" s="29" t="s">
        <v>19</v>
      </c>
      <c r="L13" s="29" t="s">
        <v>19</v>
      </c>
      <c r="M13" s="29" t="s">
        <v>19</v>
      </c>
      <c r="N13" s="29" t="s">
        <v>19</v>
      </c>
      <c r="O13" s="29" t="s">
        <v>19</v>
      </c>
      <c r="P13" s="29" t="s">
        <v>19</v>
      </c>
      <c r="Q13" s="29" t="s">
        <v>19</v>
      </c>
    </row>
    <row r="14" spans="1:18" x14ac:dyDescent="0.2">
      <c r="A14" s="8">
        <v>1</v>
      </c>
      <c r="C14" s="31" t="s">
        <v>20</v>
      </c>
      <c r="E14" s="28">
        <v>2.6190000000000002</v>
      </c>
      <c r="F14" s="28">
        <v>2.6930000000000001</v>
      </c>
      <c r="G14" s="28">
        <v>2.6749999999999998</v>
      </c>
      <c r="H14" s="28">
        <v>2.75</v>
      </c>
      <c r="I14" s="28">
        <v>3.0960000000000001</v>
      </c>
      <c r="J14" s="28">
        <v>3.5720000000000001</v>
      </c>
      <c r="K14" s="28">
        <v>3.8359999999999999</v>
      </c>
      <c r="L14" s="28">
        <v>3.6659999999999999</v>
      </c>
      <c r="M14" s="28">
        <v>3.26</v>
      </c>
      <c r="N14" s="28">
        <v>3.0270000000000001</v>
      </c>
      <c r="O14" s="28">
        <v>3.0659999999999998</v>
      </c>
      <c r="P14" s="28">
        <v>3.2429999999999999</v>
      </c>
      <c r="Q14" s="28">
        <f>AVERAGE(E14:P14)</f>
        <v>3.1252500000000007</v>
      </c>
    </row>
    <row r="15" spans="1:18" x14ac:dyDescent="0.2">
      <c r="A15" s="8">
        <v>2</v>
      </c>
      <c r="C15" s="9" t="s">
        <v>21</v>
      </c>
      <c r="E15" s="28">
        <v>1.3660000000000001</v>
      </c>
      <c r="F15" s="28">
        <v>1.365</v>
      </c>
      <c r="G15" s="28">
        <v>1.3640000000000001</v>
      </c>
      <c r="H15" s="28">
        <v>1.363</v>
      </c>
      <c r="I15" s="28">
        <v>1.363</v>
      </c>
      <c r="J15" s="28">
        <v>1.3620000000000001</v>
      </c>
      <c r="K15" s="28">
        <v>1.361</v>
      </c>
      <c r="L15" s="28">
        <v>1.36</v>
      </c>
      <c r="M15" s="28">
        <v>1.359</v>
      </c>
      <c r="N15" s="28">
        <v>1.3580000000000001</v>
      </c>
      <c r="O15" s="28">
        <v>1.3580000000000001</v>
      </c>
      <c r="P15" s="28">
        <v>1.367</v>
      </c>
      <c r="Q15" s="28">
        <f>AVERAGE(E15:P15)</f>
        <v>1.3621666666666667</v>
      </c>
    </row>
    <row r="16" spans="1:18" x14ac:dyDescent="0.2">
      <c r="C16" s="2"/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  <c r="J16" s="29" t="s">
        <v>19</v>
      </c>
      <c r="K16" s="29" t="s">
        <v>19</v>
      </c>
      <c r="L16" s="29" t="s">
        <v>19</v>
      </c>
      <c r="M16" s="29" t="s">
        <v>19</v>
      </c>
      <c r="N16" s="29" t="s">
        <v>19</v>
      </c>
      <c r="O16" s="29" t="s">
        <v>19</v>
      </c>
      <c r="P16" s="29" t="s">
        <v>19</v>
      </c>
      <c r="Q16" s="29" t="s">
        <v>19</v>
      </c>
      <c r="R16" s="15"/>
    </row>
    <row r="17" spans="1:18" x14ac:dyDescent="0.2">
      <c r="C17" s="10" t="s">
        <v>22</v>
      </c>
      <c r="E17" s="29" t="s">
        <v>19</v>
      </c>
      <c r="F17" s="29" t="s">
        <v>19</v>
      </c>
      <c r="G17" s="29" t="s">
        <v>19</v>
      </c>
      <c r="H17" s="29" t="s">
        <v>19</v>
      </c>
      <c r="I17" s="29" t="s">
        <v>19</v>
      </c>
      <c r="J17" s="29" t="s">
        <v>19</v>
      </c>
      <c r="K17" s="29" t="s">
        <v>19</v>
      </c>
      <c r="L17" s="29" t="s">
        <v>19</v>
      </c>
      <c r="M17" s="29" t="s">
        <v>19</v>
      </c>
      <c r="N17" s="29" t="s">
        <v>19</v>
      </c>
      <c r="O17" s="29" t="s">
        <v>19</v>
      </c>
      <c r="P17" s="29" t="s">
        <v>19</v>
      </c>
      <c r="Q17" s="29" t="s">
        <v>19</v>
      </c>
      <c r="R17" s="15"/>
    </row>
    <row r="18" spans="1:18" x14ac:dyDescent="0.2">
      <c r="D18" s="21"/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  <c r="J18" s="29" t="s">
        <v>19</v>
      </c>
      <c r="K18" s="29" t="s">
        <v>19</v>
      </c>
      <c r="L18" s="29" t="s">
        <v>19</v>
      </c>
      <c r="M18" s="29" t="s">
        <v>19</v>
      </c>
      <c r="N18" s="29" t="s">
        <v>19</v>
      </c>
      <c r="O18" s="29" t="s">
        <v>19</v>
      </c>
      <c r="P18" s="29" t="s">
        <v>19</v>
      </c>
      <c r="Q18" s="29" t="s">
        <v>19</v>
      </c>
      <c r="R18" s="15"/>
    </row>
    <row r="19" spans="1:18" x14ac:dyDescent="0.2">
      <c r="A19" s="8">
        <v>3</v>
      </c>
      <c r="C19" s="2" t="s">
        <v>23</v>
      </c>
      <c r="D19" s="21"/>
      <c r="E19" s="32">
        <v>-1.5509999999999999</v>
      </c>
      <c r="F19" s="32">
        <v>-1.5780000000000001</v>
      </c>
      <c r="G19" s="32">
        <v>-1.506</v>
      </c>
      <c r="H19" s="32">
        <v>-1.339</v>
      </c>
      <c r="I19" s="32">
        <v>-0.93100000000000005</v>
      </c>
      <c r="J19" s="32">
        <v>-1.115</v>
      </c>
      <c r="K19" s="32">
        <v>-1.248</v>
      </c>
      <c r="L19" s="32">
        <v>-1.073</v>
      </c>
      <c r="M19" s="32">
        <v>-0.81200000000000006</v>
      </c>
      <c r="N19" s="32">
        <v>-0.76</v>
      </c>
      <c r="O19" s="32">
        <v>-0.88100000000000001</v>
      </c>
      <c r="P19" s="32">
        <v>-1.0509999999999999</v>
      </c>
      <c r="Q19" s="32">
        <f>AVERAGE(E19:P19)</f>
        <v>-1.1537499999999998</v>
      </c>
      <c r="R19" s="15"/>
    </row>
    <row r="20" spans="1:18" x14ac:dyDescent="0.2">
      <c r="A20" s="8">
        <v>4</v>
      </c>
      <c r="C20" s="2" t="s">
        <v>24</v>
      </c>
      <c r="D20" s="21"/>
      <c r="E20" s="32">
        <v>1.383</v>
      </c>
      <c r="F20" s="32">
        <v>1.4430000000000001</v>
      </c>
      <c r="G20" s="32">
        <v>1.5109999999999999</v>
      </c>
      <c r="H20" s="32">
        <v>1.823</v>
      </c>
      <c r="I20" s="32">
        <v>2.7970000000000002</v>
      </c>
      <c r="J20" s="32">
        <v>3.1720000000000002</v>
      </c>
      <c r="K20" s="32">
        <v>3.3380000000000001</v>
      </c>
      <c r="L20" s="32">
        <v>3.3420000000000001</v>
      </c>
      <c r="M20" s="32">
        <v>3.153</v>
      </c>
      <c r="N20" s="32">
        <v>2.9180000000000001</v>
      </c>
      <c r="O20" s="32">
        <v>2.8119999999999998</v>
      </c>
      <c r="P20" s="32">
        <v>2.84</v>
      </c>
      <c r="Q20" s="32">
        <f>AVERAGE(E20:P20)</f>
        <v>2.5443333333333333</v>
      </c>
      <c r="R20" s="15"/>
    </row>
    <row r="21" spans="1:18" x14ac:dyDescent="0.2">
      <c r="D21" s="21"/>
      <c r="E21" s="29" t="s">
        <v>19</v>
      </c>
      <c r="F21" s="29" t="s">
        <v>19</v>
      </c>
      <c r="G21" s="29" t="s">
        <v>19</v>
      </c>
      <c r="H21" s="29" t="s">
        <v>19</v>
      </c>
      <c r="I21" s="29" t="s">
        <v>19</v>
      </c>
      <c r="J21" s="29" t="s">
        <v>19</v>
      </c>
      <c r="K21" s="29" t="s">
        <v>19</v>
      </c>
      <c r="L21" s="29" t="s">
        <v>19</v>
      </c>
      <c r="M21" s="29" t="s">
        <v>19</v>
      </c>
      <c r="N21" s="29" t="s">
        <v>19</v>
      </c>
      <c r="O21" s="29" t="s">
        <v>19</v>
      </c>
      <c r="P21" s="29" t="s">
        <v>19</v>
      </c>
      <c r="Q21" s="22"/>
      <c r="R21" s="15"/>
    </row>
    <row r="22" spans="1:18" x14ac:dyDescent="0.2">
      <c r="A22" s="8">
        <v>5</v>
      </c>
      <c r="C22" s="2" t="s">
        <v>25</v>
      </c>
      <c r="D22" s="21"/>
      <c r="E22" s="23">
        <v>0.66498100348994205</v>
      </c>
      <c r="F22" s="23">
        <v>0.66495000478312394</v>
      </c>
      <c r="G22" s="23">
        <v>1.1235060500488301</v>
      </c>
      <c r="H22" s="23">
        <v>1.7496089985041301</v>
      </c>
      <c r="I22" s="23">
        <v>2.1897899589538601</v>
      </c>
      <c r="J22" s="23">
        <v>2.26278295135497</v>
      </c>
      <c r="K22" s="23">
        <v>2.2628449516296398</v>
      </c>
      <c r="L22" s="23">
        <v>2.0438880157470702</v>
      </c>
      <c r="M22" s="23">
        <v>2.2628449478149402</v>
      </c>
      <c r="N22" s="23">
        <v>1.3431159818638401</v>
      </c>
      <c r="O22" s="23">
        <v>1.4167336880406001</v>
      </c>
      <c r="P22" s="23">
        <v>1.3437308169544799</v>
      </c>
      <c r="Q22" s="23">
        <f>SUM(E22:P22)</f>
        <v>19.328777369185428</v>
      </c>
      <c r="R22" s="15"/>
    </row>
    <row r="23" spans="1:18" x14ac:dyDescent="0.2">
      <c r="A23" s="8">
        <v>6</v>
      </c>
      <c r="C23" s="2" t="s">
        <v>26</v>
      </c>
      <c r="D23" s="21"/>
      <c r="E23" s="24">
        <v>919.50835426691549</v>
      </c>
      <c r="F23" s="24">
        <v>959.22612973130833</v>
      </c>
      <c r="G23" s="24">
        <v>1697.9652008041849</v>
      </c>
      <c r="H23" s="24">
        <v>3189.2485125530329</v>
      </c>
      <c r="I23" s="24">
        <v>6124.6419535334153</v>
      </c>
      <c r="J23" s="24">
        <v>7177.1107913083451</v>
      </c>
      <c r="K23" s="24">
        <v>7554.4296815397756</v>
      </c>
      <c r="L23" s="24">
        <v>6831.6091371185303</v>
      </c>
      <c r="M23" s="24">
        <v>7135.2657900898821</v>
      </c>
      <c r="N23" s="24">
        <v>3919.1266227975316</v>
      </c>
      <c r="O23" s="24">
        <v>3984.4090751246467</v>
      </c>
      <c r="P23" s="24">
        <v>3816.3291983503141</v>
      </c>
      <c r="Q23" s="24">
        <f>SUM(E23:P23)</f>
        <v>53308.870447217887</v>
      </c>
      <c r="R23" s="15"/>
    </row>
    <row r="24" spans="1:18" x14ac:dyDescent="0.2">
      <c r="C24" s="2"/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  <c r="J24" s="29" t="s">
        <v>19</v>
      </c>
      <c r="K24" s="29" t="s">
        <v>19</v>
      </c>
      <c r="L24" s="29" t="s">
        <v>19</v>
      </c>
      <c r="M24" s="29" t="s">
        <v>19</v>
      </c>
      <c r="N24" s="29" t="s">
        <v>19</v>
      </c>
      <c r="O24" s="29" t="s">
        <v>19</v>
      </c>
      <c r="P24" s="29" t="s">
        <v>19</v>
      </c>
      <c r="Q24" s="22"/>
      <c r="R24" s="15"/>
    </row>
    <row r="25" spans="1:18" ht="13.5" thickBot="1" x14ac:dyDescent="0.25">
      <c r="A25" s="8">
        <v>7</v>
      </c>
      <c r="C25" s="2" t="s">
        <v>27</v>
      </c>
      <c r="E25" s="28">
        <v>1.383</v>
      </c>
      <c r="F25" s="28">
        <v>1.4430000000000001</v>
      </c>
      <c r="G25" s="28">
        <v>1.5109999999999999</v>
      </c>
      <c r="H25" s="28">
        <v>1.823</v>
      </c>
      <c r="I25" s="28">
        <v>2.7970000000000002</v>
      </c>
      <c r="J25" s="28">
        <v>3.1720000000000002</v>
      </c>
      <c r="K25" s="28">
        <v>3.3380000000000001</v>
      </c>
      <c r="L25" s="28">
        <v>3.3420000000000001</v>
      </c>
      <c r="M25" s="28">
        <v>3.153</v>
      </c>
      <c r="N25" s="28">
        <v>2.9180000000000001</v>
      </c>
      <c r="O25" s="28">
        <v>2.8119999999999998</v>
      </c>
      <c r="P25" s="28">
        <v>2.84</v>
      </c>
      <c r="Q25" s="33">
        <v>2.758</v>
      </c>
      <c r="R25" s="15"/>
    </row>
    <row r="26" spans="1:18" ht="13.5" thickTop="1" x14ac:dyDescent="0.2">
      <c r="C26" s="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5"/>
    </row>
    <row r="27" spans="1:18" x14ac:dyDescent="0.2">
      <c r="C27" s="10" t="s">
        <v>28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8" x14ac:dyDescent="0.2"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8" x14ac:dyDescent="0.2">
      <c r="A29" s="8">
        <v>8</v>
      </c>
      <c r="C29" s="2" t="s">
        <v>29</v>
      </c>
      <c r="E29" s="25">
        <v>-0.50800000000000001</v>
      </c>
      <c r="F29" s="25">
        <v>-0.56599999999999995</v>
      </c>
      <c r="G29" s="25">
        <v>-0.626</v>
      </c>
      <c r="H29" s="25">
        <v>-0.72799999999999998</v>
      </c>
      <c r="I29" s="25">
        <v>-0.40799999999999997</v>
      </c>
      <c r="J29" s="25">
        <v>-0.26800000000000002</v>
      </c>
      <c r="K29" s="25">
        <v>-0.376</v>
      </c>
      <c r="L29" s="25">
        <v>-0.221</v>
      </c>
      <c r="M29" s="25">
        <v>-7.3999999999999996E-2</v>
      </c>
      <c r="N29" s="25">
        <v>-9.9000000000000005E-2</v>
      </c>
      <c r="O29" s="25">
        <v>-0.221</v>
      </c>
      <c r="P29" s="25">
        <v>-0.33700000000000002</v>
      </c>
      <c r="Q29" s="25">
        <f>AVERAGE(E29:P29)</f>
        <v>-0.36933333333333329</v>
      </c>
    </row>
    <row r="30" spans="1:18" x14ac:dyDescent="0.2">
      <c r="A30" s="8">
        <v>9</v>
      </c>
      <c r="C30" s="2" t="s">
        <v>30</v>
      </c>
      <c r="E30" s="26">
        <v>2.7330000000000001</v>
      </c>
      <c r="F30" s="26">
        <v>2.7519999999999998</v>
      </c>
      <c r="G30" s="26">
        <v>2.649</v>
      </c>
      <c r="H30" s="26">
        <v>2.6120000000000001</v>
      </c>
      <c r="I30" s="26">
        <v>3.4729999999999999</v>
      </c>
      <c r="J30" s="26">
        <v>4.2649999999999997</v>
      </c>
      <c r="K30" s="26">
        <v>4.4630000000000001</v>
      </c>
      <c r="L30" s="26">
        <v>4.4409999999999998</v>
      </c>
      <c r="M30" s="26">
        <v>4.1040000000000001</v>
      </c>
      <c r="N30" s="26">
        <v>3.7690000000000001</v>
      </c>
      <c r="O30" s="26">
        <v>3.6619999999999999</v>
      </c>
      <c r="P30" s="26">
        <v>3.7650000000000001</v>
      </c>
      <c r="Q30" s="28">
        <f>AVERAGE(E30:P30)</f>
        <v>3.5573333333333337</v>
      </c>
    </row>
    <row r="31" spans="1:18" x14ac:dyDescent="0.2">
      <c r="C31" s="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8" x14ac:dyDescent="0.2">
      <c r="A32" s="8">
        <v>10</v>
      </c>
      <c r="C32" s="34" t="s">
        <v>31</v>
      </c>
      <c r="D32" s="21"/>
      <c r="E32" s="35">
        <v>9.8691040000000001</v>
      </c>
      <c r="F32" s="35">
        <v>9.8691040000000001</v>
      </c>
      <c r="G32" s="35">
        <v>9.5507460000000002</v>
      </c>
      <c r="H32" s="35">
        <v>13.899103999999999</v>
      </c>
      <c r="I32" s="35">
        <v>13.047306000000001</v>
      </c>
      <c r="J32" s="35">
        <v>13.482215999999999</v>
      </c>
      <c r="K32" s="35">
        <v>13.480703999999999</v>
      </c>
      <c r="L32" s="35">
        <v>12.177486</v>
      </c>
      <c r="M32" s="35">
        <v>13.482215999999999</v>
      </c>
      <c r="N32" s="35">
        <v>13.167306</v>
      </c>
      <c r="O32" s="35">
        <v>13.606216</v>
      </c>
      <c r="P32" s="35">
        <v>13.167306</v>
      </c>
      <c r="Q32" s="36">
        <f>SUM(E32:P32)</f>
        <v>148.79881399999999</v>
      </c>
    </row>
    <row r="33" spans="1:17" x14ac:dyDescent="0.2">
      <c r="A33" s="8">
        <v>11</v>
      </c>
      <c r="C33" s="34" t="s">
        <v>32</v>
      </c>
      <c r="D33" s="21"/>
      <c r="E33" s="35">
        <v>2.9287169999999998</v>
      </c>
      <c r="F33" s="35">
        <v>3.0171760000000001</v>
      </c>
      <c r="G33" s="35">
        <v>2.9282650000000001</v>
      </c>
      <c r="H33" s="35">
        <v>3.026186</v>
      </c>
      <c r="I33" s="35">
        <v>2.99064</v>
      </c>
      <c r="J33" s="35">
        <v>3.0904829999999999</v>
      </c>
      <c r="K33" s="35">
        <v>3.0904210000000001</v>
      </c>
      <c r="L33" s="35">
        <v>2.7912919999999999</v>
      </c>
      <c r="M33" s="35">
        <v>3.132736</v>
      </c>
      <c r="N33" s="35">
        <v>2.776697</v>
      </c>
      <c r="O33" s="35">
        <v>2.8762599999999998</v>
      </c>
      <c r="P33" s="35">
        <v>2.7758539999999998</v>
      </c>
      <c r="Q33" s="36">
        <f>SUM(E33:P33)</f>
        <v>35.424726999999997</v>
      </c>
    </row>
    <row r="34" spans="1:17" ht="25.5" x14ac:dyDescent="0.2">
      <c r="A34" s="18">
        <v>12</v>
      </c>
      <c r="C34" s="37" t="s">
        <v>33</v>
      </c>
      <c r="D34" s="21"/>
      <c r="E34" s="29">
        <f>E32+E33</f>
        <v>12.797820999999999</v>
      </c>
      <c r="F34" s="29">
        <f t="shared" ref="F34:P34" si="0">F32+F33</f>
        <v>12.886279999999999</v>
      </c>
      <c r="G34" s="29">
        <f t="shared" si="0"/>
        <v>12.479011</v>
      </c>
      <c r="H34" s="29">
        <f t="shared" si="0"/>
        <v>16.92529</v>
      </c>
      <c r="I34" s="29">
        <f t="shared" si="0"/>
        <v>16.037946000000002</v>
      </c>
      <c r="J34" s="29">
        <f t="shared" si="0"/>
        <v>16.572699</v>
      </c>
      <c r="K34" s="29">
        <f t="shared" si="0"/>
        <v>16.571124999999999</v>
      </c>
      <c r="L34" s="29">
        <f t="shared" si="0"/>
        <v>14.968778</v>
      </c>
      <c r="M34" s="29">
        <f t="shared" si="0"/>
        <v>16.614951999999999</v>
      </c>
      <c r="N34" s="29">
        <f t="shared" si="0"/>
        <v>15.944003</v>
      </c>
      <c r="O34" s="29">
        <f t="shared" si="0"/>
        <v>16.482475999999998</v>
      </c>
      <c r="P34" s="29">
        <f t="shared" si="0"/>
        <v>15.943159999999999</v>
      </c>
      <c r="Q34" s="36">
        <f>SUM(E34:P34)</f>
        <v>184.22354100000001</v>
      </c>
    </row>
    <row r="35" spans="1:17" x14ac:dyDescent="0.2">
      <c r="A35" s="8">
        <v>13</v>
      </c>
      <c r="C35" s="34" t="s">
        <v>34</v>
      </c>
      <c r="E35" s="27">
        <v>34978</v>
      </c>
      <c r="F35" s="27">
        <v>35461</v>
      </c>
      <c r="G35" s="27">
        <v>33057</v>
      </c>
      <c r="H35" s="27">
        <v>44212</v>
      </c>
      <c r="I35" s="27">
        <v>55693</v>
      </c>
      <c r="J35" s="27">
        <v>70686</v>
      </c>
      <c r="K35" s="27">
        <v>73962</v>
      </c>
      <c r="L35" s="27">
        <v>66472</v>
      </c>
      <c r="M35" s="27">
        <v>68185</v>
      </c>
      <c r="N35" s="27">
        <v>60089</v>
      </c>
      <c r="O35" s="27">
        <v>60357</v>
      </c>
      <c r="P35" s="27">
        <v>60029</v>
      </c>
      <c r="Q35" s="27">
        <f>SUM(E35:P35)</f>
        <v>663181</v>
      </c>
    </row>
    <row r="36" spans="1:17" x14ac:dyDescent="0.2">
      <c r="A36" s="1"/>
      <c r="C36" s="2"/>
      <c r="E36" s="26" t="s">
        <v>19</v>
      </c>
      <c r="F36" s="26" t="s">
        <v>19</v>
      </c>
      <c r="G36" s="26" t="s">
        <v>19</v>
      </c>
      <c r="H36" s="26" t="s">
        <v>19</v>
      </c>
      <c r="I36" s="26" t="s">
        <v>19</v>
      </c>
      <c r="J36" s="26" t="s">
        <v>19</v>
      </c>
      <c r="K36" s="26" t="s">
        <v>19</v>
      </c>
      <c r="L36" s="26" t="s">
        <v>19</v>
      </c>
      <c r="M36" s="26" t="s">
        <v>19</v>
      </c>
      <c r="N36" s="26" t="s">
        <v>19</v>
      </c>
      <c r="O36" s="26" t="s">
        <v>19</v>
      </c>
      <c r="P36" s="26" t="s">
        <v>19</v>
      </c>
      <c r="Q36" s="26" t="s">
        <v>19</v>
      </c>
    </row>
    <row r="37" spans="1:17" ht="13.5" thickBot="1" x14ac:dyDescent="0.25">
      <c r="A37" s="12" t="s">
        <v>35</v>
      </c>
      <c r="C37" s="38" t="s">
        <v>36</v>
      </c>
      <c r="D37" s="19"/>
      <c r="E37" s="28">
        <v>2.7330000000000001</v>
      </c>
      <c r="F37" s="28">
        <v>2.7519999999999998</v>
      </c>
      <c r="G37" s="28">
        <v>2.649</v>
      </c>
      <c r="H37" s="28">
        <v>2.6120000000000001</v>
      </c>
      <c r="I37" s="28">
        <v>3.4729999999999999</v>
      </c>
      <c r="J37" s="28">
        <v>4.2649999999999997</v>
      </c>
      <c r="K37" s="28">
        <v>4.4630000000000001</v>
      </c>
      <c r="L37" s="28">
        <v>4.4409999999999998</v>
      </c>
      <c r="M37" s="28">
        <v>4.1040000000000001</v>
      </c>
      <c r="N37" s="28">
        <v>3.7690000000000001</v>
      </c>
      <c r="O37" s="28">
        <v>3.6619999999999999</v>
      </c>
      <c r="P37" s="28">
        <v>3.7650000000000001</v>
      </c>
      <c r="Q37" s="33">
        <v>3.6</v>
      </c>
    </row>
    <row r="38" spans="1:17" ht="13.5" thickTop="1" x14ac:dyDescent="0.2">
      <c r="C38" s="2"/>
      <c r="E38" s="11"/>
      <c r="F38" s="11"/>
      <c r="G38" s="11"/>
      <c r="H38" s="11"/>
      <c r="I38" s="11"/>
      <c r="J38" s="11"/>
      <c r="K38" s="11"/>
      <c r="L38" s="11"/>
    </row>
    <row r="39" spans="1:17" x14ac:dyDescent="0.2">
      <c r="A39" s="1" t="s">
        <v>45</v>
      </c>
      <c r="C39" s="2"/>
      <c r="E39" s="11"/>
      <c r="F39" s="11"/>
      <c r="G39" s="11"/>
      <c r="H39" s="11"/>
      <c r="I39" s="11"/>
      <c r="J39" s="11"/>
      <c r="K39" s="11"/>
      <c r="L39" s="11"/>
    </row>
    <row r="40" spans="1:17" ht="15" customHeight="1" x14ac:dyDescent="0.2">
      <c r="A40" s="13" t="s">
        <v>37</v>
      </c>
      <c r="B40" s="40" t="s">
        <v>38</v>
      </c>
      <c r="C40" s="40"/>
      <c r="E40" s="11"/>
      <c r="F40" s="11"/>
      <c r="G40" s="11"/>
      <c r="H40" s="11"/>
      <c r="I40" s="11"/>
      <c r="J40" s="11"/>
      <c r="K40" s="11"/>
      <c r="L40" s="11"/>
    </row>
    <row r="41" spans="1:17" ht="15" customHeight="1" x14ac:dyDescent="0.2">
      <c r="A41" s="13" t="s">
        <v>39</v>
      </c>
      <c r="B41" s="40" t="s">
        <v>40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7" ht="15" customHeight="1" x14ac:dyDescent="0.2">
      <c r="A42" s="13" t="s">
        <v>41</v>
      </c>
      <c r="B42" s="40" t="s">
        <v>42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7" ht="15" customHeight="1" x14ac:dyDescent="0.2">
      <c r="A43" s="13" t="s">
        <v>43</v>
      </c>
      <c r="B43" s="40" t="s">
        <v>44</v>
      </c>
      <c r="C43" s="40"/>
      <c r="E43" s="11"/>
      <c r="F43" s="11"/>
      <c r="G43" s="11"/>
      <c r="H43" s="11"/>
      <c r="I43" s="11"/>
      <c r="J43" s="11"/>
      <c r="K43" s="11"/>
      <c r="L43" s="11"/>
    </row>
    <row r="44" spans="1:17" x14ac:dyDescent="0.2">
      <c r="B44" s="40"/>
      <c r="C44" s="40"/>
      <c r="E44" s="11"/>
      <c r="F44" s="11"/>
      <c r="G44" s="11"/>
      <c r="H44" s="11"/>
      <c r="I44" s="11"/>
      <c r="J44" s="11"/>
      <c r="K44" s="11"/>
      <c r="L44" s="11"/>
    </row>
    <row r="45" spans="1:17" x14ac:dyDescent="0.2">
      <c r="E45" s="21"/>
      <c r="F45" s="21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7" x14ac:dyDescent="0.2">
      <c r="E46" s="11"/>
      <c r="F46" s="11"/>
      <c r="G46" s="11"/>
      <c r="H46" s="11"/>
      <c r="I46" s="11"/>
      <c r="J46" s="11"/>
      <c r="K46" s="11"/>
      <c r="L46" s="11"/>
    </row>
    <row r="47" spans="1:17" x14ac:dyDescent="0.2">
      <c r="E47" s="11"/>
      <c r="F47" s="11"/>
      <c r="G47" s="11"/>
      <c r="H47" s="11"/>
      <c r="I47" s="11"/>
      <c r="J47" s="11"/>
      <c r="K47" s="11"/>
      <c r="L47" s="11"/>
    </row>
    <row r="48" spans="1:17" x14ac:dyDescent="0.2">
      <c r="E48" s="11"/>
      <c r="F48" s="11"/>
      <c r="G48" s="11"/>
      <c r="H48" s="11"/>
      <c r="I48" s="11"/>
      <c r="J48" s="11"/>
      <c r="K48" s="11"/>
      <c r="L48" s="11"/>
    </row>
    <row r="49" spans="5:12" x14ac:dyDescent="0.2">
      <c r="E49" s="11"/>
      <c r="F49" s="11"/>
      <c r="G49" s="11"/>
      <c r="H49" s="11"/>
      <c r="I49" s="11"/>
      <c r="J49" s="11"/>
      <c r="K49" s="11"/>
      <c r="L49" s="11"/>
    </row>
    <row r="50" spans="5:12" x14ac:dyDescent="0.2">
      <c r="E50" s="11"/>
      <c r="F50" s="11"/>
      <c r="G50" s="11"/>
      <c r="H50" s="11"/>
      <c r="I50" s="11"/>
      <c r="J50" s="11"/>
      <c r="K50" s="11"/>
      <c r="L50" s="11"/>
    </row>
    <row r="51" spans="5:12" x14ac:dyDescent="0.2">
      <c r="E51" s="11"/>
      <c r="F51" s="11"/>
      <c r="G51" s="11"/>
      <c r="H51" s="11"/>
      <c r="I51" s="11"/>
      <c r="J51" s="11"/>
      <c r="K51" s="11"/>
      <c r="L51" s="11"/>
    </row>
    <row r="52" spans="5:12" x14ac:dyDescent="0.2">
      <c r="E52" s="11"/>
      <c r="F52" s="11"/>
      <c r="G52" s="11"/>
      <c r="H52" s="11"/>
      <c r="I52" s="11"/>
      <c r="J52" s="11"/>
      <c r="K52" s="11"/>
      <c r="L52" s="11"/>
    </row>
    <row r="53" spans="5:12" x14ac:dyDescent="0.2">
      <c r="E53" s="11"/>
      <c r="F53" s="11"/>
      <c r="G53" s="11"/>
      <c r="H53" s="11"/>
      <c r="I53" s="11"/>
      <c r="J53" s="11"/>
      <c r="K53" s="11"/>
      <c r="L53" s="11"/>
    </row>
    <row r="54" spans="5:12" x14ac:dyDescent="0.2">
      <c r="E54" s="11"/>
      <c r="F54" s="11"/>
      <c r="G54" s="11"/>
      <c r="H54" s="11"/>
      <c r="I54" s="11"/>
      <c r="J54" s="11"/>
      <c r="K54" s="11"/>
      <c r="L54" s="11"/>
    </row>
    <row r="55" spans="5:12" x14ac:dyDescent="0.2">
      <c r="E55" s="11"/>
      <c r="F55" s="11"/>
      <c r="G55" s="11"/>
      <c r="H55" s="11"/>
      <c r="I55" s="11"/>
      <c r="J55" s="11"/>
      <c r="K55" s="11"/>
      <c r="L55" s="11"/>
    </row>
    <row r="56" spans="5:12" x14ac:dyDescent="0.2">
      <c r="E56" s="11"/>
      <c r="F56" s="11"/>
      <c r="G56" s="11"/>
      <c r="H56" s="11"/>
      <c r="I56" s="11"/>
      <c r="J56" s="11"/>
      <c r="K56" s="11"/>
      <c r="L56" s="11"/>
    </row>
    <row r="57" spans="5:12" x14ac:dyDescent="0.2">
      <c r="E57" s="11"/>
      <c r="F57" s="11"/>
      <c r="G57" s="11"/>
      <c r="H57" s="11"/>
      <c r="I57" s="11"/>
      <c r="J57" s="11"/>
      <c r="K57" s="11"/>
      <c r="L57" s="11"/>
    </row>
    <row r="58" spans="5:12" x14ac:dyDescent="0.2">
      <c r="E58" s="11"/>
      <c r="F58" s="11"/>
      <c r="G58" s="11"/>
      <c r="H58" s="11"/>
      <c r="I58" s="11"/>
      <c r="J58" s="11"/>
      <c r="K58" s="11"/>
      <c r="L58" s="11"/>
    </row>
    <row r="59" spans="5:12" x14ac:dyDescent="0.2">
      <c r="E59" s="11"/>
      <c r="F59" s="11"/>
      <c r="G59" s="11"/>
      <c r="H59" s="11"/>
      <c r="I59" s="11"/>
      <c r="J59" s="11"/>
      <c r="K59" s="11"/>
      <c r="L59" s="11"/>
    </row>
    <row r="60" spans="5:12" x14ac:dyDescent="0.2">
      <c r="E60" s="11"/>
      <c r="F60" s="11"/>
      <c r="G60" s="11"/>
      <c r="H60" s="11"/>
      <c r="I60" s="11"/>
      <c r="J60" s="11"/>
      <c r="K60" s="11"/>
      <c r="L60" s="11"/>
    </row>
    <row r="61" spans="5:12" x14ac:dyDescent="0.2">
      <c r="E61" s="11"/>
      <c r="F61" s="11"/>
      <c r="G61" s="11"/>
      <c r="H61" s="11"/>
      <c r="I61" s="11"/>
      <c r="J61" s="11"/>
      <c r="K61" s="11"/>
      <c r="L61" s="11"/>
    </row>
    <row r="62" spans="5:12" x14ac:dyDescent="0.2">
      <c r="E62" s="11"/>
      <c r="F62" s="11"/>
      <c r="G62" s="11"/>
      <c r="H62" s="11"/>
      <c r="I62" s="11"/>
      <c r="J62" s="11"/>
      <c r="K62" s="11"/>
      <c r="L62" s="11"/>
    </row>
    <row r="63" spans="5:12" x14ac:dyDescent="0.2">
      <c r="E63" s="11"/>
      <c r="F63" s="11"/>
      <c r="G63" s="11"/>
      <c r="H63" s="11"/>
      <c r="I63" s="11"/>
      <c r="J63" s="11"/>
      <c r="K63" s="11"/>
      <c r="L63" s="11"/>
    </row>
    <row r="64" spans="5:12" x14ac:dyDescent="0.2">
      <c r="E64" s="11"/>
      <c r="F64" s="11"/>
      <c r="G64" s="11"/>
      <c r="H64" s="11"/>
      <c r="I64" s="11"/>
      <c r="J64" s="11"/>
      <c r="K64" s="11"/>
      <c r="L64" s="11"/>
    </row>
    <row r="65" spans="5:12" x14ac:dyDescent="0.2">
      <c r="E65" s="11"/>
      <c r="F65" s="11"/>
      <c r="G65" s="11"/>
      <c r="H65" s="11"/>
      <c r="I65" s="11"/>
      <c r="J65" s="11"/>
      <c r="K65" s="11"/>
      <c r="L65" s="11"/>
    </row>
    <row r="66" spans="5:12" x14ac:dyDescent="0.2">
      <c r="E66" s="11"/>
      <c r="F66" s="11"/>
      <c r="G66" s="11"/>
      <c r="H66" s="11"/>
      <c r="I66" s="11"/>
      <c r="J66" s="11"/>
      <c r="K66" s="11"/>
      <c r="L66" s="11"/>
    </row>
    <row r="67" spans="5:12" x14ac:dyDescent="0.2">
      <c r="E67" s="11"/>
      <c r="F67" s="11"/>
      <c r="G67" s="11"/>
      <c r="H67" s="11"/>
      <c r="I67" s="11"/>
      <c r="J67" s="11"/>
      <c r="K67" s="11"/>
      <c r="L67" s="11"/>
    </row>
    <row r="68" spans="5:12" x14ac:dyDescent="0.2">
      <c r="E68" s="11"/>
      <c r="F68" s="11"/>
      <c r="G68" s="11"/>
      <c r="H68" s="11"/>
      <c r="I68" s="11"/>
      <c r="J68" s="11"/>
      <c r="K68" s="11"/>
      <c r="L68" s="11"/>
    </row>
    <row r="69" spans="5:12" x14ac:dyDescent="0.2">
      <c r="E69" s="11"/>
      <c r="F69" s="11"/>
      <c r="G69" s="11"/>
      <c r="H69" s="11"/>
      <c r="I69" s="11"/>
      <c r="J69" s="11"/>
      <c r="K69" s="11"/>
      <c r="L69" s="11"/>
    </row>
    <row r="70" spans="5:12" x14ac:dyDescent="0.2">
      <c r="E70" s="11"/>
      <c r="F70" s="11"/>
      <c r="G70" s="11"/>
      <c r="H70" s="11"/>
      <c r="I70" s="11"/>
      <c r="J70" s="11"/>
      <c r="K70" s="11"/>
      <c r="L70" s="11"/>
    </row>
    <row r="71" spans="5:12" x14ac:dyDescent="0.2">
      <c r="E71" s="11"/>
      <c r="F71" s="11"/>
      <c r="G71" s="11"/>
      <c r="H71" s="11"/>
      <c r="I71" s="11"/>
      <c r="J71" s="11"/>
      <c r="K71" s="11"/>
      <c r="L71" s="11"/>
    </row>
    <row r="72" spans="5:12" x14ac:dyDescent="0.2">
      <c r="E72" s="11"/>
      <c r="F72" s="11"/>
      <c r="G72" s="11"/>
      <c r="H72" s="11"/>
      <c r="I72" s="11"/>
      <c r="J72" s="11"/>
      <c r="K72" s="11"/>
      <c r="L72" s="11"/>
    </row>
    <row r="73" spans="5:12" x14ac:dyDescent="0.2">
      <c r="E73" s="11"/>
      <c r="F73" s="11"/>
      <c r="G73" s="11"/>
      <c r="H73" s="11"/>
      <c r="I73" s="11"/>
      <c r="J73" s="11"/>
      <c r="K73" s="11"/>
      <c r="L73" s="11"/>
    </row>
    <row r="74" spans="5:12" x14ac:dyDescent="0.2">
      <c r="E74" s="11"/>
      <c r="F74" s="11"/>
      <c r="G74" s="11"/>
      <c r="H74" s="11"/>
      <c r="I74" s="11"/>
      <c r="J74" s="11"/>
      <c r="K74" s="11"/>
      <c r="L74" s="11"/>
    </row>
    <row r="75" spans="5:12" x14ac:dyDescent="0.2">
      <c r="E75" s="11"/>
      <c r="F75" s="11"/>
      <c r="G75" s="11"/>
      <c r="H75" s="11"/>
      <c r="I75" s="11"/>
      <c r="J75" s="11"/>
      <c r="K75" s="11"/>
      <c r="L75" s="11"/>
    </row>
    <row r="76" spans="5:12" x14ac:dyDescent="0.2">
      <c r="E76" s="11"/>
      <c r="F76" s="11"/>
      <c r="G76" s="11"/>
      <c r="H76" s="11"/>
      <c r="I76" s="11"/>
      <c r="J76" s="11"/>
      <c r="K76" s="11"/>
      <c r="L76" s="11"/>
    </row>
    <row r="77" spans="5:12" x14ac:dyDescent="0.2">
      <c r="E77" s="11"/>
      <c r="F77" s="11"/>
      <c r="G77" s="11"/>
      <c r="H77" s="11"/>
      <c r="I77" s="11"/>
      <c r="J77" s="11"/>
      <c r="K77" s="11"/>
      <c r="L77" s="11"/>
    </row>
    <row r="78" spans="5:12" x14ac:dyDescent="0.2">
      <c r="E78" s="11"/>
      <c r="F78" s="11"/>
      <c r="G78" s="11"/>
      <c r="H78" s="11"/>
      <c r="I78" s="11"/>
      <c r="J78" s="11"/>
      <c r="K78" s="11"/>
      <c r="L78" s="11"/>
    </row>
    <row r="79" spans="5:12" x14ac:dyDescent="0.2">
      <c r="E79" s="11"/>
      <c r="F79" s="11"/>
      <c r="G79" s="11"/>
      <c r="H79" s="11"/>
      <c r="I79" s="11"/>
      <c r="J79" s="11"/>
      <c r="K79" s="11"/>
      <c r="L79" s="11"/>
    </row>
    <row r="80" spans="5:12" x14ac:dyDescent="0.2">
      <c r="E80" s="11"/>
      <c r="F80" s="11"/>
      <c r="G80" s="11"/>
      <c r="H80" s="11"/>
      <c r="I80" s="11"/>
      <c r="J80" s="11"/>
      <c r="K80" s="11"/>
      <c r="L80" s="11"/>
    </row>
    <row r="81" spans="5:12" x14ac:dyDescent="0.2">
      <c r="E81" s="11"/>
      <c r="F81" s="11"/>
      <c r="G81" s="11"/>
      <c r="H81" s="11"/>
      <c r="I81" s="11"/>
      <c r="J81" s="11"/>
      <c r="K81" s="11"/>
      <c r="L81" s="11"/>
    </row>
    <row r="82" spans="5:12" x14ac:dyDescent="0.2">
      <c r="E82" s="11"/>
      <c r="F82" s="11"/>
      <c r="G82" s="11"/>
      <c r="H82" s="11"/>
      <c r="I82" s="11"/>
      <c r="J82" s="11"/>
      <c r="K82" s="11"/>
      <c r="L82" s="11"/>
    </row>
    <row r="83" spans="5:12" x14ac:dyDescent="0.2">
      <c r="E83" s="11"/>
      <c r="F83" s="11"/>
      <c r="G83" s="11"/>
      <c r="H83" s="11"/>
      <c r="I83" s="11"/>
      <c r="J83" s="11"/>
      <c r="K83" s="11"/>
      <c r="L83" s="11"/>
    </row>
    <row r="84" spans="5:12" x14ac:dyDescent="0.2">
      <c r="E84" s="11"/>
      <c r="F84" s="11"/>
      <c r="G84" s="11"/>
      <c r="H84" s="11"/>
      <c r="I84" s="11"/>
      <c r="J84" s="11"/>
      <c r="K84" s="11"/>
      <c r="L84" s="11"/>
    </row>
    <row r="85" spans="5:12" x14ac:dyDescent="0.2">
      <c r="E85" s="11"/>
      <c r="F85" s="11"/>
      <c r="G85" s="11"/>
      <c r="H85" s="11"/>
      <c r="I85" s="11"/>
      <c r="J85" s="11"/>
      <c r="K85" s="11"/>
      <c r="L85" s="11"/>
    </row>
    <row r="86" spans="5:12" x14ac:dyDescent="0.2">
      <c r="E86" s="11"/>
      <c r="F86" s="11"/>
      <c r="G86" s="11"/>
      <c r="H86" s="11"/>
      <c r="I86" s="11"/>
      <c r="J86" s="11"/>
      <c r="K86" s="11"/>
      <c r="L86" s="11"/>
    </row>
    <row r="87" spans="5:12" x14ac:dyDescent="0.2">
      <c r="E87" s="11"/>
      <c r="F87" s="11"/>
      <c r="G87" s="11"/>
      <c r="H87" s="11"/>
      <c r="I87" s="11"/>
      <c r="J87" s="11"/>
      <c r="K87" s="11"/>
      <c r="L87" s="11"/>
    </row>
    <row r="88" spans="5:12" x14ac:dyDescent="0.2">
      <c r="E88" s="11"/>
      <c r="F88" s="11"/>
      <c r="G88" s="11"/>
      <c r="H88" s="11"/>
      <c r="I88" s="11"/>
      <c r="J88" s="11"/>
      <c r="K88" s="11"/>
      <c r="L88" s="11"/>
    </row>
    <row r="89" spans="5:12" x14ac:dyDescent="0.2">
      <c r="E89" s="11"/>
      <c r="F89" s="11"/>
      <c r="G89" s="11"/>
      <c r="H89" s="11"/>
      <c r="I89" s="11"/>
      <c r="J89" s="11"/>
      <c r="K89" s="11"/>
      <c r="L89" s="11"/>
    </row>
    <row r="90" spans="5:12" x14ac:dyDescent="0.2">
      <c r="E90" s="11"/>
      <c r="F90" s="11"/>
      <c r="G90" s="11"/>
      <c r="H90" s="11"/>
      <c r="I90" s="11"/>
      <c r="J90" s="11"/>
      <c r="K90" s="11"/>
      <c r="L90" s="11"/>
    </row>
    <row r="91" spans="5:12" x14ac:dyDescent="0.2">
      <c r="E91" s="11"/>
      <c r="F91" s="11"/>
      <c r="G91" s="11"/>
      <c r="H91" s="11"/>
      <c r="I91" s="11"/>
      <c r="J91" s="11"/>
      <c r="K91" s="11"/>
      <c r="L91" s="11"/>
    </row>
    <row r="92" spans="5:12" x14ac:dyDescent="0.2">
      <c r="E92" s="11"/>
      <c r="F92" s="11"/>
      <c r="G92" s="11"/>
      <c r="H92" s="11"/>
      <c r="I92" s="11"/>
      <c r="J92" s="11"/>
      <c r="K92" s="11"/>
      <c r="L92" s="11"/>
    </row>
    <row r="93" spans="5:12" x14ac:dyDescent="0.2">
      <c r="E93" s="11"/>
      <c r="F93" s="11"/>
      <c r="G93" s="11"/>
      <c r="H93" s="11"/>
      <c r="I93" s="11"/>
      <c r="J93" s="11"/>
      <c r="K93" s="11"/>
      <c r="L93" s="11"/>
    </row>
    <row r="94" spans="5:12" x14ac:dyDescent="0.2">
      <c r="E94" s="11"/>
      <c r="F94" s="11"/>
      <c r="G94" s="11"/>
      <c r="H94" s="11"/>
      <c r="I94" s="11"/>
      <c r="J94" s="11"/>
      <c r="K94" s="11"/>
      <c r="L94" s="11"/>
    </row>
    <row r="95" spans="5:12" x14ac:dyDescent="0.2">
      <c r="E95" s="11"/>
      <c r="F95" s="11"/>
      <c r="G95" s="11"/>
      <c r="H95" s="11"/>
      <c r="I95" s="11"/>
      <c r="J95" s="11"/>
      <c r="K95" s="11"/>
      <c r="L95" s="11"/>
    </row>
    <row r="96" spans="5:12" x14ac:dyDescent="0.2">
      <c r="E96" s="11"/>
      <c r="F96" s="11"/>
      <c r="G96" s="11"/>
      <c r="H96" s="11"/>
      <c r="I96" s="11"/>
      <c r="J96" s="11"/>
      <c r="K96" s="11"/>
      <c r="L96" s="11"/>
    </row>
    <row r="97" spans="1:12" x14ac:dyDescent="0.2">
      <c r="E97" s="11"/>
      <c r="F97" s="11"/>
      <c r="G97" s="11"/>
      <c r="H97" s="11"/>
      <c r="I97" s="11"/>
      <c r="J97" s="11"/>
      <c r="K97" s="11"/>
      <c r="L97" s="11"/>
    </row>
    <row r="98" spans="1:12" x14ac:dyDescent="0.2">
      <c r="E98" s="11"/>
      <c r="F98" s="11"/>
      <c r="G98" s="11"/>
      <c r="H98" s="11"/>
      <c r="I98" s="11"/>
      <c r="J98" s="11"/>
      <c r="K98" s="11"/>
      <c r="L98" s="11"/>
    </row>
    <row r="99" spans="1:12" x14ac:dyDescent="0.2">
      <c r="E99" s="11"/>
      <c r="F99" s="11"/>
      <c r="G99" s="11"/>
      <c r="H99" s="11"/>
      <c r="I99" s="11"/>
      <c r="J99" s="11"/>
      <c r="K99" s="11"/>
      <c r="L99" s="11"/>
    </row>
    <row r="100" spans="1:12" x14ac:dyDescent="0.2"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E101" s="11"/>
      <c r="F101" s="11"/>
      <c r="G101" s="11"/>
      <c r="H101" s="11"/>
      <c r="I101" s="11"/>
      <c r="J101" s="11"/>
      <c r="K101" s="11"/>
      <c r="L101" s="11"/>
    </row>
    <row r="102" spans="1:12" x14ac:dyDescent="0.2">
      <c r="E102" s="11"/>
      <c r="F102" s="11"/>
      <c r="G102" s="11"/>
      <c r="H102" s="11"/>
      <c r="I102" s="11"/>
      <c r="J102" s="11"/>
      <c r="K102" s="11"/>
      <c r="L102" s="11"/>
    </row>
    <row r="103" spans="1:12" x14ac:dyDescent="0.2">
      <c r="E103" s="11"/>
      <c r="F103" s="11"/>
      <c r="G103" s="11"/>
      <c r="H103" s="11"/>
      <c r="I103" s="11"/>
      <c r="J103" s="11"/>
      <c r="K103" s="11"/>
      <c r="L103" s="11"/>
    </row>
    <row r="104" spans="1:12" x14ac:dyDescent="0.2">
      <c r="E104" s="11"/>
      <c r="F104" s="11"/>
      <c r="G104" s="11"/>
      <c r="H104" s="11"/>
      <c r="I104" s="11"/>
      <c r="J104" s="11"/>
      <c r="K104" s="11"/>
      <c r="L104" s="11"/>
    </row>
    <row r="105" spans="1:12" x14ac:dyDescent="0.2">
      <c r="E105" s="11"/>
      <c r="F105" s="14"/>
      <c r="G105" s="14"/>
      <c r="H105" s="14"/>
      <c r="I105" s="14"/>
      <c r="J105" s="14"/>
      <c r="K105" s="14"/>
      <c r="L105" s="14"/>
    </row>
    <row r="106" spans="1:12" x14ac:dyDescent="0.2">
      <c r="E106" s="11"/>
      <c r="F106" s="14"/>
      <c r="G106" s="14"/>
      <c r="H106" s="14"/>
      <c r="I106" s="14"/>
      <c r="J106" s="14"/>
      <c r="K106" s="14"/>
      <c r="L106" s="14"/>
    </row>
    <row r="107" spans="1:12" x14ac:dyDescent="0.2">
      <c r="E107" s="11"/>
      <c r="F107" s="14"/>
      <c r="G107" s="14"/>
      <c r="H107" s="14"/>
      <c r="I107" s="14"/>
      <c r="J107" s="14"/>
      <c r="K107" s="14"/>
      <c r="L107" s="14"/>
    </row>
    <row r="108" spans="1:12" x14ac:dyDescent="0.2">
      <c r="A108" s="1"/>
      <c r="E108" s="11"/>
      <c r="F108" s="14"/>
      <c r="G108" s="14"/>
      <c r="H108" s="14"/>
      <c r="I108" s="14"/>
      <c r="J108" s="14"/>
      <c r="K108" s="14"/>
      <c r="L108" s="14"/>
    </row>
    <row r="109" spans="1:12" x14ac:dyDescent="0.2">
      <c r="A109" s="12"/>
      <c r="E109" s="11"/>
      <c r="F109" s="14"/>
      <c r="G109" s="14"/>
      <c r="H109" s="14"/>
      <c r="I109" s="14"/>
      <c r="J109" s="14"/>
      <c r="K109" s="14"/>
      <c r="L109" s="14"/>
    </row>
  </sheetData>
  <mergeCells count="7">
    <mergeCell ref="B43:C43"/>
    <mergeCell ref="B44:C44"/>
    <mergeCell ref="A6:Q6"/>
    <mergeCell ref="A7:Q7"/>
    <mergeCell ref="B40:C40"/>
    <mergeCell ref="B41:M41"/>
    <mergeCell ref="B42:M42"/>
  </mergeCells>
  <pageMargins left="0.7" right="0.7" top="0.75" bottom="0.75" header="0.3" footer="0.3"/>
  <pageSetup paperSize="5" scale="87" orientation="landscape" r:id="rId1"/>
  <headerFooter>
    <oddHeader>&amp;R&amp;"Arial,Regular"&amp;10Filed: 2025-02-28
&amp;K000000EB-2025-0064&amp;K01+000
Phase 3 Exhibit 4
Tab 2
Schedule 2
Attachment 2
Page 1 of 1</oddHeader>
  </headerFooter>
  <ignoredErrors>
    <ignoredError sqref="A40:A43 A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C99FAA1C-E264-4042-B3A1-42FF482D64DA}"/>
</file>

<file path=customXml/itemProps2.xml><?xml version="1.0" encoding="utf-8"?>
<ds:datastoreItem xmlns:ds="http://schemas.openxmlformats.org/officeDocument/2006/customXml" ds:itemID="{B5D77115-3B34-4B1F-BF26-CC1F1A5E723E}"/>
</file>

<file path=customXml/itemProps3.xml><?xml version="1.0" encoding="utf-8"?>
<ds:datastoreItem xmlns:ds="http://schemas.openxmlformats.org/officeDocument/2006/customXml" ds:itemID="{9F7D92E9-BCB6-4BD9-A79E-3C532A34A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4.2.2.2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2025-02-28T14:48:48Z</dcterms:created>
  <dcterms:modified xsi:type="dcterms:W3CDTF">2025-02-28T14:49:07Z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