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hidePivotFieldList="1" defaultThemeVersion="166925"/>
  <xr:revisionPtr revIDLastSave="43" documentId="13_ncr:1_{C91E43FC-FEE1-4C1E-ABF8-BE40A7075F97}" xr6:coauthVersionLast="47" xr6:coauthVersionMax="47" xr10:uidLastSave="{2F3CBB78-F0A0-416C-B7FB-7684179E675C}"/>
  <bookViews>
    <workbookView xWindow="-9410" yWindow="10690" windowWidth="19420" windowHeight="10300" tabRatio="768" activeTab="2" xr2:uid="{99F201B8-D305-49BE-A724-50517CFADF7F}"/>
  </bookViews>
  <sheets>
    <sheet name="p.1-2" sheetId="4" r:id="rId1"/>
    <sheet name="p.3-4" sheetId="14" r:id="rId2"/>
    <sheet name="p.5-6" sheetId="19" r:id="rId3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paolo" hidden="1">{#N/A,#N/A,FALSE,"H3 Tab 1"}</definedName>
    <definedName name="_xlnm.Print_Area" localSheetId="0">'p.1-2'!$B$1:$AC$89</definedName>
    <definedName name="_xlnm.Print_Area" localSheetId="1">'p.3-4'!$B$1:$AC$89</definedName>
    <definedName name="_xlnm.Print_Area" localSheetId="2">'p.5-6'!$B$1:$AC$89</definedName>
    <definedName name="_xlnm.Print_Titles" localSheetId="0">'p.1-2'!$1:$7</definedName>
    <definedName name="_xlnm.Print_Titles" localSheetId="1">'p.3-4'!$1:$7</definedName>
    <definedName name="_xlnm.Print_Titles" localSheetId="2">'p.5-6'!$1:$7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2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localSheetId="1" hidden="1">{#N/A,#N/A,FALSE,"Filed Sheet";#N/A,#N/A,FALSE,"Schedule C";#N/A,#N/A,FALSE,"Appendix A"}</definedName>
    <definedName name="wrn.Schedules." localSheetId="2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4" l="1"/>
  <c r="L51" i="14"/>
  <c r="L33" i="14"/>
  <c r="L21" i="14"/>
  <c r="L81" i="14"/>
  <c r="L61" i="14" l="1"/>
  <c r="L83" i="14"/>
  <c r="L35" i="14"/>
  <c r="L85" i="14" l="1"/>
  <c r="B12" i="19" l="1"/>
  <c r="B12" i="14"/>
  <c r="B13" i="14" s="1"/>
  <c r="B13" i="19" l="1"/>
  <c r="F33" i="14"/>
  <c r="F59" i="14"/>
  <c r="F51" i="14"/>
  <c r="F21" i="14"/>
  <c r="B14" i="14"/>
  <c r="B14" i="19" l="1"/>
  <c r="F35" i="14"/>
  <c r="F61" i="14"/>
  <c r="B15" i="14"/>
  <c r="B15" i="19" l="1"/>
  <c r="B16" i="19" s="1"/>
  <c r="B16" i="14"/>
  <c r="B17" i="14" s="1"/>
  <c r="B18" i="14" s="1"/>
  <c r="B17" i="19" l="1"/>
  <c r="B19" i="14"/>
  <c r="B18" i="19" l="1"/>
  <c r="B20" i="14"/>
  <c r="B21" i="14" s="1"/>
  <c r="B19" i="19" l="1"/>
  <c r="B24" i="14"/>
  <c r="B20" i="19" l="1"/>
  <c r="B21" i="19" s="1"/>
  <c r="B24" i="19" s="1"/>
  <c r="B25" i="19" s="1"/>
  <c r="B26" i="19" s="1"/>
  <c r="B27" i="19" s="1"/>
  <c r="B25" i="14"/>
  <c r="B28" i="19" l="1"/>
  <c r="B29" i="19" s="1"/>
  <c r="B30" i="19" s="1"/>
  <c r="B31" i="19" s="1"/>
  <c r="B32" i="19" s="1"/>
  <c r="B33" i="19" s="1"/>
  <c r="B35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4" i="19" s="1"/>
  <c r="B55" i="19" s="1"/>
  <c r="B56" i="19" s="1"/>
  <c r="B57" i="19" s="1"/>
  <c r="B58" i="19" s="1"/>
  <c r="B59" i="19" s="1"/>
  <c r="B61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3" i="19" s="1"/>
  <c r="B85" i="19" s="1"/>
  <c r="B26" i="14"/>
  <c r="B27" i="14" l="1"/>
  <c r="B28" i="14" l="1"/>
  <c r="B29" i="14" s="1"/>
  <c r="B30" i="14" s="1"/>
  <c r="B31" i="14" s="1"/>
  <c r="B32" i="14" s="1"/>
  <c r="B33" i="14" s="1"/>
  <c r="B35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4" i="14" s="1"/>
  <c r="B55" i="14" s="1"/>
  <c r="B56" i="14" s="1"/>
  <c r="B57" i="14" s="1"/>
  <c r="B58" i="14" s="1"/>
  <c r="B59" i="14" s="1"/>
  <c r="B61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3" i="14" s="1"/>
  <c r="B85" i="14" s="1"/>
  <c r="B12" i="4" l="1"/>
  <c r="B13" i="4" s="1"/>
  <c r="B14" i="4" s="1"/>
  <c r="B15" i="4" l="1"/>
  <c r="B16" i="4" s="1"/>
  <c r="F59" i="4"/>
  <c r="F51" i="4"/>
  <c r="F21" i="4"/>
  <c r="F33" i="4"/>
  <c r="B17" i="4" l="1"/>
  <c r="B18" i="4" s="1"/>
  <c r="F35" i="4"/>
  <c r="F61" i="4"/>
  <c r="B19" i="4" l="1"/>
  <c r="B20" i="4" l="1"/>
  <c r="B21" i="4" l="1"/>
  <c r="B24" i="4" l="1"/>
  <c r="B25" i="4" l="1"/>
  <c r="B26" i="4" l="1"/>
  <c r="B27" i="4" s="1"/>
  <c r="B28" i="4" s="1"/>
  <c r="B29" i="4" s="1"/>
  <c r="B30" i="4" s="1"/>
  <c r="B31" i="4" s="1"/>
  <c r="B32" i="4" s="1"/>
  <c r="B33" i="4" s="1"/>
  <c r="B35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4" i="4" s="1"/>
  <c r="B55" i="4" s="1"/>
  <c r="B56" i="4" s="1"/>
  <c r="B57" i="4" s="1"/>
  <c r="B58" i="4" s="1"/>
  <c r="B59" i="4" s="1"/>
  <c r="B61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3" i="4" s="1"/>
  <c r="B85" i="4" s="1"/>
  <c r="F59" i="19" l="1"/>
  <c r="F51" i="19"/>
  <c r="F21" i="19"/>
  <c r="F33" i="19"/>
  <c r="F61" i="19" l="1"/>
  <c r="F35" i="19"/>
  <c r="F81" i="4" l="1"/>
  <c r="F83" i="4" l="1"/>
  <c r="F85" i="4" l="1"/>
  <c r="F81" i="14" l="1"/>
  <c r="F83" i="14" l="1"/>
  <c r="F81" i="19"/>
  <c r="F83" i="19" l="1"/>
  <c r="F85" i="14"/>
  <c r="F85" i="19" l="1"/>
  <c r="J51" i="4" l="1"/>
  <c r="J21" i="14"/>
  <c r="J21" i="4"/>
  <c r="J59" i="14"/>
  <c r="J51" i="14"/>
  <c r="J81" i="14"/>
  <c r="J59" i="4"/>
  <c r="J81" i="4"/>
  <c r="J61" i="4" l="1"/>
  <c r="J83" i="14"/>
  <c r="J51" i="19"/>
  <c r="J59" i="19"/>
  <c r="J21" i="19"/>
  <c r="J83" i="4"/>
  <c r="J61" i="14"/>
  <c r="J81" i="19"/>
  <c r="J33" i="4" l="1"/>
  <c r="J33" i="14"/>
  <c r="J61" i="19"/>
  <c r="J83" i="19"/>
  <c r="J35" i="14" l="1"/>
  <c r="J35" i="4"/>
  <c r="J33" i="19"/>
  <c r="J35" i="19" l="1"/>
  <c r="J85" i="4"/>
  <c r="J85" i="14"/>
  <c r="J85" i="19" l="1"/>
  <c r="H81" i="14" l="1"/>
  <c r="H21" i="14"/>
  <c r="H59" i="14"/>
  <c r="H51" i="14"/>
  <c r="H61" i="14" l="1"/>
  <c r="H51" i="4"/>
  <c r="H33" i="14"/>
  <c r="H59" i="4"/>
  <c r="H81" i="4"/>
  <c r="H21" i="4"/>
  <c r="H83" i="14"/>
  <c r="H35" i="14" l="1"/>
  <c r="H51" i="19"/>
  <c r="H85" i="14"/>
  <c r="H59" i="19"/>
  <c r="H83" i="4"/>
  <c r="H21" i="19"/>
  <c r="H81" i="19"/>
  <c r="H33" i="4"/>
  <c r="H61" i="4"/>
  <c r="H35" i="4" l="1"/>
  <c r="H33" i="19"/>
  <c r="H85" i="4"/>
  <c r="H83" i="19"/>
  <c r="H61" i="19"/>
  <c r="H35" i="19" l="1"/>
  <c r="H85" i="19" l="1"/>
  <c r="N59" i="14" l="1"/>
  <c r="N21" i="14"/>
  <c r="N51" i="14"/>
  <c r="N81" i="14" l="1"/>
  <c r="N61" i="14"/>
  <c r="N83" i="14" l="1"/>
  <c r="N81" i="4"/>
  <c r="N59" i="4" l="1"/>
  <c r="N33" i="14"/>
  <c r="N51" i="4"/>
  <c r="N83" i="4"/>
  <c r="N81" i="19"/>
  <c r="N33" i="4"/>
  <c r="N33" i="19" l="1"/>
  <c r="N51" i="19"/>
  <c r="N21" i="4"/>
  <c r="N83" i="19"/>
  <c r="N59" i="19"/>
  <c r="N35" i="14"/>
  <c r="N61" i="4"/>
  <c r="N35" i="4" l="1"/>
  <c r="N21" i="19"/>
  <c r="N61" i="19"/>
  <c r="N85" i="14"/>
  <c r="N85" i="4" l="1"/>
  <c r="N35" i="19"/>
  <c r="N85" i="19" l="1"/>
  <c r="P59" i="14" l="1"/>
  <c r="P51" i="14"/>
  <c r="P21" i="14"/>
  <c r="P33" i="14"/>
  <c r="P81" i="14"/>
  <c r="P81" i="4" l="1"/>
  <c r="P59" i="4"/>
  <c r="P33" i="4"/>
  <c r="P61" i="14"/>
  <c r="P35" i="14"/>
  <c r="P51" i="4"/>
  <c r="P83" i="14"/>
  <c r="P21" i="4"/>
  <c r="P35" i="4" l="1"/>
  <c r="P61" i="4"/>
  <c r="P59" i="19"/>
  <c r="P83" i="4"/>
  <c r="P51" i="19"/>
  <c r="P81" i="19"/>
  <c r="P21" i="19"/>
  <c r="P85" i="14"/>
  <c r="P33" i="19"/>
  <c r="P35" i="19" l="1"/>
  <c r="P83" i="19"/>
  <c r="P61" i="19"/>
  <c r="P85" i="4"/>
  <c r="P85" i="19" l="1"/>
  <c r="L81" i="4" l="1"/>
  <c r="L33" i="19" l="1"/>
  <c r="L81" i="19"/>
  <c r="L33" i="4"/>
  <c r="L83" i="4"/>
  <c r="L83" i="19" l="1"/>
  <c r="L51" i="4" l="1"/>
  <c r="L59" i="4"/>
  <c r="L59" i="19" l="1"/>
  <c r="L51" i="19"/>
  <c r="L61" i="4"/>
  <c r="L21" i="19" l="1"/>
  <c r="L61" i="19"/>
  <c r="L21" i="4"/>
  <c r="L35" i="19" l="1"/>
  <c r="L35" i="4"/>
  <c r="L85" i="19" l="1"/>
  <c r="L85" i="4"/>
</calcChain>
</file>

<file path=xl/sharedStrings.xml><?xml version="1.0" encoding="utf-8"?>
<sst xmlns="http://schemas.openxmlformats.org/spreadsheetml/2006/main" count="291" uniqueCount="79">
  <si>
    <t>Summary of Rate Zone Alternatives - Revenue by Rate Class - Panhandle/St. Clair</t>
  </si>
  <si>
    <t>Total Revenue</t>
  </si>
  <si>
    <t>Impact of Splitting Panhandle/St. Clair (1)</t>
  </si>
  <si>
    <t>Line No.</t>
  </si>
  <si>
    <t>Particulars ($000s)</t>
  </si>
  <si>
    <t>Current Rate Zones</t>
  </si>
  <si>
    <t>One Rate Zone - Proposed</t>
  </si>
  <si>
    <t>One Rate Zone - As Filed in Phase 1</t>
  </si>
  <si>
    <t>Two Rate Zones - One Rate Zone Distribution</t>
  </si>
  <si>
    <t>Two Rate Zones</t>
  </si>
  <si>
    <t>Four Rate Zones - One Rate Zone Distribution</t>
  </si>
  <si>
    <t>(a)</t>
  </si>
  <si>
    <t xml:space="preserve">(b) </t>
  </si>
  <si>
    <t xml:space="preserve">(c) </t>
  </si>
  <si>
    <t>(d)</t>
  </si>
  <si>
    <t>(e)</t>
  </si>
  <si>
    <t>(f)</t>
  </si>
  <si>
    <t xml:space="preserve">(g) </t>
  </si>
  <si>
    <t xml:space="preserve">(h) </t>
  </si>
  <si>
    <t>(i)</t>
  </si>
  <si>
    <t>(j)</t>
  </si>
  <si>
    <t>(k)</t>
  </si>
  <si>
    <t>EGD Rate Zone</t>
  </si>
  <si>
    <t>East Service Area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</si>
  <si>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</si>
  <si>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</si>
  <si>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</si>
  <si>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</si>
  <si>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</si>
  <si>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</si>
  <si>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</si>
  <si>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</si>
  <si>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</si>
  <si>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</si>
  <si>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Total East Service Area</t>
  </si>
  <si>
    <t>Central Service Area</t>
  </si>
  <si>
    <t>Total Central Service Area</t>
  </si>
  <si>
    <t>Total EGD Rate Zone</t>
  </si>
  <si>
    <t>Union North Rate Zone</t>
  </si>
  <si>
    <t>North Service Area</t>
  </si>
  <si>
    <t>Rate 01 - NE</t>
  </si>
  <si>
    <t>Rate 10 - NE</t>
  </si>
  <si>
    <t>Rate 20 - NE</t>
  </si>
  <si>
    <t>Rate 25 - NE</t>
  </si>
  <si>
    <t>Rate 100 - NE</t>
  </si>
  <si>
    <t>Rate 01 - NW</t>
  </si>
  <si>
    <t>Rate 10 - NW</t>
  </si>
  <si>
    <t>Rate 20 - NW</t>
  </si>
  <si>
    <t>Rate 25 - NW</t>
  </si>
  <si>
    <t>Rate 100 - NW</t>
  </si>
  <si>
    <t>Total North Service Area</t>
  </si>
  <si>
    <t>Total Union North Rate Zone</t>
  </si>
  <si>
    <t>Union South Rate Zone</t>
  </si>
  <si>
    <t>South Service Area</t>
  </si>
  <si>
    <t>Rate M1</t>
  </si>
  <si>
    <t>Rate M2</t>
  </si>
  <si>
    <t>Rate M4 - Firm</t>
  </si>
  <si>
    <t>Rate M4 - IT</t>
  </si>
  <si>
    <t>Rate M5 - Firm</t>
  </si>
  <si>
    <t>Rate M5 - IT</t>
  </si>
  <si>
    <t>Rate M7 - Firm</t>
  </si>
  <si>
    <t>Rate M7 - IT &amp; Seas</t>
  </si>
  <si>
    <t>Rate M9</t>
  </si>
  <si>
    <t>Rate T1 - Firm</t>
  </si>
  <si>
    <t>Rate T1 - IT</t>
  </si>
  <si>
    <t>Rate T2 - Firm</t>
  </si>
  <si>
    <t>Rate T2 - IT</t>
  </si>
  <si>
    <t>Rate T3</t>
  </si>
  <si>
    <t>Total South Service Area</t>
  </si>
  <si>
    <t>Total Union South Rate Zone</t>
  </si>
  <si>
    <t>Total In-franchise</t>
  </si>
  <si>
    <t>Note:</t>
  </si>
  <si>
    <t>(1)</t>
  </si>
  <si>
    <t>Delivery Revenue</t>
  </si>
  <si>
    <t>Gas Cost Revenue</t>
  </si>
  <si>
    <t>(l)</t>
  </si>
  <si>
    <t>Percentage change based on columns (a) to (f) relative to Attachment 2, pages 4-5, columns (b) to (h), respectively.</t>
  </si>
  <si>
    <t>Percentage change based on columns (a) to (f) relative to Attachment 2, pages 6-7, columns (b) to (h), respectively.</t>
  </si>
  <si>
    <t>Percentage change based on columns (a) to (f) relative to Attachment 2, pages 8-9, columns (b) to (h), respectively.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</si>
</sst>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\(#,##0\);\-"/>
    <numFmt numFmtId="165" formatCode="_-* #,##0.00_-;\-* #,##0.00_-;_-* &quot;-&quot;??_-;_-@_-"/>
    <numFmt numFmtId="166" formatCode="###0%;\(###0%\)\ "/>
    <numFmt numFmtId="167" formatCode="0%;\(0%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65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4" fillId="0" borderId="0"/>
    <xf numFmtId="165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2" applyFont="1"/>
    <xf numFmtId="0" fontId="4" fillId="0" borderId="0" xfId="3"/>
    <xf numFmtId="0" fontId="4" fillId="0" borderId="0" xfId="2" applyFont="1" applyAlignment="1">
      <alignment horizontal="left"/>
    </xf>
    <xf numFmtId="164" fontId="4" fillId="0" borderId="0" xfId="4" applyNumberFormat="1" applyFont="1" applyFill="1" applyBorder="1" applyAlignment="1">
      <alignment horizontal="right"/>
    </xf>
    <xf numFmtId="0" fontId="4" fillId="0" borderId="0" xfId="5" quotePrefix="1" applyAlignment="1">
      <alignment horizontal="center" vertical="top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Continuous"/>
    </xf>
    <xf numFmtId="0" fontId="5" fillId="0" borderId="0" xfId="3" applyFont="1" applyAlignment="1">
      <alignment horizontal="centerContinuous"/>
    </xf>
    <xf numFmtId="0" fontId="4" fillId="0" borderId="0" xfId="3" applyAlignment="1">
      <alignment horizontal="centerContinuous"/>
    </xf>
    <xf numFmtId="0" fontId="4" fillId="0" borderId="0" xfId="3" applyAlignment="1">
      <alignment horizontal="left"/>
    </xf>
    <xf numFmtId="0" fontId="4" fillId="0" borderId="0" xfId="2" applyFont="1" applyAlignment="1">
      <alignment horizontal="centerContinuous"/>
    </xf>
    <xf numFmtId="0" fontId="4" fillId="0" borderId="0" xfId="3" applyAlignment="1">
      <alignment horizontal="center"/>
    </xf>
    <xf numFmtId="0" fontId="4" fillId="0" borderId="0" xfId="3" applyAlignment="1">
      <alignment horizontal="center" wrapText="1"/>
    </xf>
    <xf numFmtId="0" fontId="4" fillId="0" borderId="0" xfId="2" applyFont="1" applyAlignment="1">
      <alignment horizontal="center" wrapText="1"/>
    </xf>
    <xf numFmtId="0" fontId="4" fillId="0" borderId="1" xfId="3" applyBorder="1"/>
    <xf numFmtId="0" fontId="4" fillId="0" borderId="0" xfId="3" quotePrefix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2" applyFont="1"/>
    <xf numFmtId="164" fontId="6" fillId="0" borderId="0" xfId="3" applyNumberFormat="1" applyFont="1" applyAlignment="1">
      <alignment horizontal="right"/>
    </xf>
    <xf numFmtId="9" fontId="4" fillId="0" borderId="0" xfId="1" applyFont="1" applyFill="1" applyBorder="1" applyAlignment="1">
      <alignment horizontal="right"/>
    </xf>
    <xf numFmtId="0" fontId="4" fillId="0" borderId="0" xfId="2" applyFont="1" applyAlignment="1">
      <alignment horizontal="left" indent="1"/>
    </xf>
    <xf numFmtId="166" fontId="4" fillId="0" borderId="0" xfId="1" applyNumberFormat="1" applyFont="1" applyFill="1" applyAlignment="1">
      <alignment horizontal="right"/>
    </xf>
    <xf numFmtId="164" fontId="4" fillId="0" borderId="2" xfId="3" applyNumberFormat="1" applyBorder="1" applyAlignment="1">
      <alignment horizontal="right"/>
    </xf>
    <xf numFmtId="164" fontId="4" fillId="0" borderId="0" xfId="3" applyNumberFormat="1" applyAlignment="1">
      <alignment horizontal="right"/>
    </xf>
    <xf numFmtId="9" fontId="4" fillId="0" borderId="0" xfId="1" applyFont="1" applyFill="1" applyAlignment="1">
      <alignment horizontal="right"/>
    </xf>
    <xf numFmtId="9" fontId="6" fillId="0" borderId="0" xfId="1" applyFont="1" applyFill="1" applyAlignment="1">
      <alignment horizontal="right"/>
    </xf>
    <xf numFmtId="0" fontId="5" fillId="0" borderId="0" xfId="3" applyFont="1"/>
    <xf numFmtId="0" fontId="4" fillId="0" borderId="0" xfId="3" applyAlignment="1">
      <alignment horizontal="left" indent="1"/>
    </xf>
    <xf numFmtId="0" fontId="4" fillId="0" borderId="1" xfId="2" applyFont="1" applyBorder="1" applyAlignment="1">
      <alignment horizontal="center" wrapText="1"/>
    </xf>
    <xf numFmtId="0" fontId="4" fillId="0" borderId="1" xfId="3" applyBorder="1" applyAlignment="1">
      <alignment horizontal="center" wrapText="1"/>
    </xf>
    <xf numFmtId="167" fontId="4" fillId="0" borderId="0" xfId="4" applyNumberFormat="1" applyFont="1" applyFill="1" applyBorder="1" applyAlignment="1">
      <alignment horizontal="right"/>
    </xf>
    <xf numFmtId="167" fontId="4" fillId="0" borderId="0" xfId="1" applyNumberFormat="1" applyFont="1" applyFill="1" applyAlignment="1">
      <alignment horizontal="right"/>
    </xf>
    <xf numFmtId="167" fontId="4" fillId="0" borderId="2" xfId="3" applyNumberFormat="1" applyBorder="1" applyAlignment="1">
      <alignment horizontal="right"/>
    </xf>
    <xf numFmtId="167" fontId="4" fillId="0" borderId="0" xfId="1" applyNumberFormat="1" applyFont="1" applyFill="1" applyBorder="1" applyAlignment="1">
      <alignment horizontal="right"/>
    </xf>
    <xf numFmtId="167" fontId="6" fillId="0" borderId="0" xfId="3" applyNumberFormat="1" applyFont="1" applyAlignment="1">
      <alignment horizontal="center"/>
    </xf>
    <xf numFmtId="167" fontId="4" fillId="0" borderId="0" xfId="3" applyNumberFormat="1" applyAlignment="1">
      <alignment horizontal="center"/>
    </xf>
    <xf numFmtId="167" fontId="6" fillId="0" borderId="0" xfId="3" applyNumberFormat="1" applyFont="1" applyAlignment="1">
      <alignment horizontal="right"/>
    </xf>
    <xf numFmtId="167" fontId="4" fillId="0" borderId="0" xfId="3" applyNumberFormat="1" applyAlignment="1">
      <alignment horizontal="right"/>
    </xf>
    <xf numFmtId="167" fontId="6" fillId="0" borderId="0" xfId="1" applyNumberFormat="1" applyFont="1" applyFill="1" applyAlignment="1">
      <alignment horizontal="right"/>
    </xf>
    <xf numFmtId="0" fontId="5" fillId="0" borderId="0" xfId="5" applyFont="1"/>
    <xf numFmtId="0" fontId="4" fillId="0" borderId="0" xfId="5" quotePrefix="1" applyAlignment="1">
      <alignment horizontal="center"/>
    </xf>
    <xf numFmtId="0" fontId="4" fillId="0" borderId="1" xfId="2" applyFont="1" applyBorder="1" applyAlignment="1">
      <alignment horizontal="center" wrapText="1"/>
    </xf>
  </cellXfs>
  <cellStyles count="22">
    <cellStyle name="Comma 10" xfId="4" xr:uid="{79B42F33-AD9D-45F1-A1D5-CF9D02C96880}"/>
    <cellStyle name="Comma 10 2 2" xfId="11" xr:uid="{EF9B46E7-963B-41BA-9F9C-F32FF3BDEE1C}"/>
    <cellStyle name="Comma 2" xfId="14" xr:uid="{0FA1B26D-1B10-40CB-AD5C-B5477D6B090E}"/>
    <cellStyle name="Comma 3" xfId="7" xr:uid="{C226BEE4-C46B-4016-B7A3-481487A94790}"/>
    <cellStyle name="Comma 4" xfId="19" xr:uid="{3E0EF15A-C4C3-4373-9C58-0CB69E0F62E1}"/>
    <cellStyle name="Comma 5" xfId="21" xr:uid="{F9AB97A9-8CAB-4780-B5D4-A91FD867489C}"/>
    <cellStyle name="Comma 5 36" xfId="10" xr:uid="{7CCAF56C-5EAD-4ABC-8123-C10978242D0A}"/>
    <cellStyle name="Currency 2" xfId="18" xr:uid="{A07B3587-6CDF-4922-BF63-93D94315EA2F}"/>
    <cellStyle name="Currency 3" xfId="20" xr:uid="{43A4BF93-68AE-4AA8-BBC2-A8C2F08FA750}"/>
    <cellStyle name="Normal" xfId="0" builtinId="0"/>
    <cellStyle name="Normal 10" xfId="5" xr:uid="{9A806827-BD73-4923-9066-BB23D0D9AEE5}"/>
    <cellStyle name="Normal 2" xfId="13" xr:uid="{A1412A93-2E40-46E8-BAD6-E7081DB3F662}"/>
    <cellStyle name="Normal 2 2" xfId="16" xr:uid="{AFD509B6-7182-4C61-8926-D849E5A57B66}"/>
    <cellStyle name="Normal 3" xfId="17" xr:uid="{0FA92ED5-9082-4A2E-A0D7-F6533542B7CA}"/>
    <cellStyle name="Normal 4 3" xfId="2" xr:uid="{F40D9BFE-D5FE-49AD-8C14-BE06707E12BB}"/>
    <cellStyle name="Normal 59" xfId="6" xr:uid="{440686CB-F0F7-4364-B3A0-3AA8B22C5793}"/>
    <cellStyle name="Normal 60" xfId="3" xr:uid="{DC98C82D-F7E8-41CD-B6FA-3CF744F91E73}"/>
    <cellStyle name="Normal 7 3 4" xfId="12" xr:uid="{85CFF354-51FE-4588-9CD7-DE4FD9A30963}"/>
    <cellStyle name="Normal 8" xfId="9" xr:uid="{7D96FD10-5629-476A-B5EE-E75A018D76E8}"/>
    <cellStyle name="Percent" xfId="1" builtinId="5"/>
    <cellStyle name="Percent 2" xfId="8" xr:uid="{58881ED6-866D-4F72-BA49-9A2F1F21B89F}"/>
    <cellStyle name="Percent 2 2" xfId="15" xr:uid="{268E40D6-77A9-4F7E-B86D-E8FE5501DA1B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69A6-37C8-47A3-AD0F-E181A5077269}">
  <sheetPr codeName="Sheet2">
    <pageSetUpPr fitToPage="1"/>
  </sheetPr>
  <dimension ref="B1:AC89"/>
  <sheetViews>
    <sheetView view="pageLayout" zoomScaleNormal="70" zoomScaleSheetLayoutView="110" workbookViewId="0">
      <selection activeCell="D89" sqref="D89"/>
    </sheetView>
  </sheetViews>
  <sheetFormatPr defaultRowHeight="12.75" x14ac:dyDescent="0.2"/>
  <cols>
    <col min="1" max="1" width="1.7109375" style="1" customWidth="1"/>
    <col min="2" max="2" width="4.7109375" style="6" customWidth="1"/>
    <col min="3" max="3" width="1.7109375" style="1" customWidth="1"/>
    <col min="4" max="4" width="26.42578125" style="1" customWidth="1"/>
    <col min="5" max="5" width="1.7109375" style="1" customWidth="1"/>
    <col min="6" max="6" width="13.85546875" style="1" customWidth="1"/>
    <col min="7" max="7" width="1.85546875" style="1" customWidth="1"/>
    <col min="8" max="8" width="13.85546875" style="1" customWidth="1"/>
    <col min="9" max="9" width="1.85546875" style="1" customWidth="1"/>
    <col min="10" max="10" width="13.85546875" style="1" customWidth="1"/>
    <col min="11" max="11" width="1.85546875" style="1" customWidth="1"/>
    <col min="12" max="12" width="13.85546875" style="1" customWidth="1"/>
    <col min="13" max="13" width="1.85546875" style="1" customWidth="1"/>
    <col min="14" max="14" width="13.85546875" style="1" customWidth="1"/>
    <col min="15" max="15" width="1.85546875" style="1" customWidth="1"/>
    <col min="16" max="16" width="13.85546875" style="1" customWidth="1"/>
    <col min="17" max="17" width="1.7109375" style="1" customWidth="1"/>
    <col min="18" max="18" width="11.5703125" style="1" customWidth="1"/>
    <col min="19" max="19" width="1.85546875" style="1" customWidth="1"/>
    <col min="20" max="20" width="11.5703125" style="1" customWidth="1"/>
    <col min="21" max="21" width="1.85546875" style="1" customWidth="1"/>
    <col min="22" max="22" width="11.5703125" style="1" customWidth="1"/>
    <col min="23" max="23" width="1.85546875" style="1" customWidth="1"/>
    <col min="24" max="24" width="11.5703125" style="1" customWidth="1"/>
    <col min="25" max="25" width="1.85546875" style="1" customWidth="1"/>
    <col min="26" max="26" width="11.5703125" style="1" customWidth="1"/>
    <col min="27" max="27" width="1.85546875" style="1" customWidth="1"/>
    <col min="28" max="28" width="11.5703125" style="1" customWidth="1"/>
    <col min="29" max="29" width="1.85546875" style="1" customWidth="1"/>
    <col min="30" max="211" width="8.7109375" style="1"/>
    <col min="212" max="212" width="4.5703125" style="1" customWidth="1"/>
    <col min="213" max="213" width="1" style="1" customWidth="1"/>
    <col min="214" max="214" width="18" style="1" customWidth="1"/>
    <col min="215" max="215" width="1.7109375" style="1" customWidth="1"/>
    <col min="216" max="216" width="12.5703125" style="1" customWidth="1"/>
    <col min="217" max="217" width="1.5703125" style="1" customWidth="1"/>
    <col min="218" max="218" width="9.5703125" style="1" customWidth="1"/>
    <col min="219" max="219" width="1.7109375" style="1" customWidth="1"/>
    <col min="220" max="220" width="11.7109375" style="1" customWidth="1"/>
    <col min="221" max="221" width="1.5703125" style="1" customWidth="1"/>
    <col min="222" max="222" width="10.28515625" style="1" customWidth="1"/>
    <col min="223" max="223" width="2" style="1" customWidth="1"/>
    <col min="224" max="224" width="9.5703125" style="1" customWidth="1"/>
    <col min="225" max="467" width="8.7109375" style="1"/>
    <col min="468" max="468" width="4.5703125" style="1" customWidth="1"/>
    <col min="469" max="469" width="1" style="1" customWidth="1"/>
    <col min="470" max="470" width="18" style="1" customWidth="1"/>
    <col min="471" max="471" width="1.7109375" style="1" customWidth="1"/>
    <col min="472" max="472" width="12.5703125" style="1" customWidth="1"/>
    <col min="473" max="473" width="1.5703125" style="1" customWidth="1"/>
    <col min="474" max="474" width="9.5703125" style="1" customWidth="1"/>
    <col min="475" max="475" width="1.7109375" style="1" customWidth="1"/>
    <col min="476" max="476" width="11.7109375" style="1" customWidth="1"/>
    <col min="477" max="477" width="1.5703125" style="1" customWidth="1"/>
    <col min="478" max="478" width="10.28515625" style="1" customWidth="1"/>
    <col min="479" max="479" width="2" style="1" customWidth="1"/>
    <col min="480" max="480" width="9.5703125" style="1" customWidth="1"/>
    <col min="481" max="723" width="8.7109375" style="1"/>
    <col min="724" max="724" width="4.5703125" style="1" customWidth="1"/>
    <col min="725" max="725" width="1" style="1" customWidth="1"/>
    <col min="726" max="726" width="18" style="1" customWidth="1"/>
    <col min="727" max="727" width="1.7109375" style="1" customWidth="1"/>
    <col min="728" max="728" width="12.5703125" style="1" customWidth="1"/>
    <col min="729" max="729" width="1.5703125" style="1" customWidth="1"/>
    <col min="730" max="730" width="9.5703125" style="1" customWidth="1"/>
    <col min="731" max="731" width="1.7109375" style="1" customWidth="1"/>
    <col min="732" max="732" width="11.7109375" style="1" customWidth="1"/>
    <col min="733" max="733" width="1.5703125" style="1" customWidth="1"/>
    <col min="734" max="734" width="10.28515625" style="1" customWidth="1"/>
    <col min="735" max="735" width="2" style="1" customWidth="1"/>
    <col min="736" max="736" width="9.5703125" style="1" customWidth="1"/>
    <col min="737" max="979" width="8.7109375" style="1"/>
    <col min="980" max="980" width="4.5703125" style="1" customWidth="1"/>
    <col min="981" max="981" width="1" style="1" customWidth="1"/>
    <col min="982" max="982" width="18" style="1" customWidth="1"/>
    <col min="983" max="983" width="1.7109375" style="1" customWidth="1"/>
    <col min="984" max="984" width="12.5703125" style="1" customWidth="1"/>
    <col min="985" max="985" width="1.5703125" style="1" customWidth="1"/>
    <col min="986" max="986" width="9.5703125" style="1" customWidth="1"/>
    <col min="987" max="987" width="1.7109375" style="1" customWidth="1"/>
    <col min="988" max="988" width="11.7109375" style="1" customWidth="1"/>
    <col min="989" max="989" width="1.5703125" style="1" customWidth="1"/>
    <col min="990" max="990" width="10.28515625" style="1" customWidth="1"/>
    <col min="991" max="991" width="2" style="1" customWidth="1"/>
    <col min="992" max="992" width="9.5703125" style="1" customWidth="1"/>
    <col min="993" max="1235" width="8.7109375" style="1"/>
    <col min="1236" max="1236" width="4.5703125" style="1" customWidth="1"/>
    <col min="1237" max="1237" width="1" style="1" customWidth="1"/>
    <col min="1238" max="1238" width="18" style="1" customWidth="1"/>
    <col min="1239" max="1239" width="1.7109375" style="1" customWidth="1"/>
    <col min="1240" max="1240" width="12.5703125" style="1" customWidth="1"/>
    <col min="1241" max="1241" width="1.5703125" style="1" customWidth="1"/>
    <col min="1242" max="1242" width="9.5703125" style="1" customWidth="1"/>
    <col min="1243" max="1243" width="1.7109375" style="1" customWidth="1"/>
    <col min="1244" max="1244" width="11.7109375" style="1" customWidth="1"/>
    <col min="1245" max="1245" width="1.5703125" style="1" customWidth="1"/>
    <col min="1246" max="1246" width="10.28515625" style="1" customWidth="1"/>
    <col min="1247" max="1247" width="2" style="1" customWidth="1"/>
    <col min="1248" max="1248" width="9.5703125" style="1" customWidth="1"/>
    <col min="1249" max="1491" width="8.7109375" style="1"/>
    <col min="1492" max="1492" width="4.5703125" style="1" customWidth="1"/>
    <col min="1493" max="1493" width="1" style="1" customWidth="1"/>
    <col min="1494" max="1494" width="18" style="1" customWidth="1"/>
    <col min="1495" max="1495" width="1.7109375" style="1" customWidth="1"/>
    <col min="1496" max="1496" width="12.5703125" style="1" customWidth="1"/>
    <col min="1497" max="1497" width="1.5703125" style="1" customWidth="1"/>
    <col min="1498" max="1498" width="9.5703125" style="1" customWidth="1"/>
    <col min="1499" max="1499" width="1.7109375" style="1" customWidth="1"/>
    <col min="1500" max="1500" width="11.7109375" style="1" customWidth="1"/>
    <col min="1501" max="1501" width="1.5703125" style="1" customWidth="1"/>
    <col min="1502" max="1502" width="10.28515625" style="1" customWidth="1"/>
    <col min="1503" max="1503" width="2" style="1" customWidth="1"/>
    <col min="1504" max="1504" width="9.5703125" style="1" customWidth="1"/>
    <col min="1505" max="1747" width="8.7109375" style="1"/>
    <col min="1748" max="1748" width="4.5703125" style="1" customWidth="1"/>
    <col min="1749" max="1749" width="1" style="1" customWidth="1"/>
    <col min="1750" max="1750" width="18" style="1" customWidth="1"/>
    <col min="1751" max="1751" width="1.7109375" style="1" customWidth="1"/>
    <col min="1752" max="1752" width="12.5703125" style="1" customWidth="1"/>
    <col min="1753" max="1753" width="1.5703125" style="1" customWidth="1"/>
    <col min="1754" max="1754" width="9.5703125" style="1" customWidth="1"/>
    <col min="1755" max="1755" width="1.7109375" style="1" customWidth="1"/>
    <col min="1756" max="1756" width="11.7109375" style="1" customWidth="1"/>
    <col min="1757" max="1757" width="1.5703125" style="1" customWidth="1"/>
    <col min="1758" max="1758" width="10.28515625" style="1" customWidth="1"/>
    <col min="1759" max="1759" width="2" style="1" customWidth="1"/>
    <col min="1760" max="1760" width="9.5703125" style="1" customWidth="1"/>
    <col min="1761" max="2003" width="8.7109375" style="1"/>
    <col min="2004" max="2004" width="4.5703125" style="1" customWidth="1"/>
    <col min="2005" max="2005" width="1" style="1" customWidth="1"/>
    <col min="2006" max="2006" width="18" style="1" customWidth="1"/>
    <col min="2007" max="2007" width="1.7109375" style="1" customWidth="1"/>
    <col min="2008" max="2008" width="12.5703125" style="1" customWidth="1"/>
    <col min="2009" max="2009" width="1.5703125" style="1" customWidth="1"/>
    <col min="2010" max="2010" width="9.5703125" style="1" customWidth="1"/>
    <col min="2011" max="2011" width="1.7109375" style="1" customWidth="1"/>
    <col min="2012" max="2012" width="11.7109375" style="1" customWidth="1"/>
    <col min="2013" max="2013" width="1.5703125" style="1" customWidth="1"/>
    <col min="2014" max="2014" width="10.28515625" style="1" customWidth="1"/>
    <col min="2015" max="2015" width="2" style="1" customWidth="1"/>
    <col min="2016" max="2016" width="9.5703125" style="1" customWidth="1"/>
    <col min="2017" max="2259" width="8.7109375" style="1"/>
    <col min="2260" max="2260" width="4.5703125" style="1" customWidth="1"/>
    <col min="2261" max="2261" width="1" style="1" customWidth="1"/>
    <col min="2262" max="2262" width="18" style="1" customWidth="1"/>
    <col min="2263" max="2263" width="1.7109375" style="1" customWidth="1"/>
    <col min="2264" max="2264" width="12.5703125" style="1" customWidth="1"/>
    <col min="2265" max="2265" width="1.5703125" style="1" customWidth="1"/>
    <col min="2266" max="2266" width="9.5703125" style="1" customWidth="1"/>
    <col min="2267" max="2267" width="1.7109375" style="1" customWidth="1"/>
    <col min="2268" max="2268" width="11.7109375" style="1" customWidth="1"/>
    <col min="2269" max="2269" width="1.5703125" style="1" customWidth="1"/>
    <col min="2270" max="2270" width="10.28515625" style="1" customWidth="1"/>
    <col min="2271" max="2271" width="2" style="1" customWidth="1"/>
    <col min="2272" max="2272" width="9.5703125" style="1" customWidth="1"/>
    <col min="2273" max="2515" width="8.7109375" style="1"/>
    <col min="2516" max="2516" width="4.5703125" style="1" customWidth="1"/>
    <col min="2517" max="2517" width="1" style="1" customWidth="1"/>
    <col min="2518" max="2518" width="18" style="1" customWidth="1"/>
    <col min="2519" max="2519" width="1.7109375" style="1" customWidth="1"/>
    <col min="2520" max="2520" width="12.5703125" style="1" customWidth="1"/>
    <col min="2521" max="2521" width="1.5703125" style="1" customWidth="1"/>
    <col min="2522" max="2522" width="9.5703125" style="1" customWidth="1"/>
    <col min="2523" max="2523" width="1.7109375" style="1" customWidth="1"/>
    <col min="2524" max="2524" width="11.7109375" style="1" customWidth="1"/>
    <col min="2525" max="2525" width="1.5703125" style="1" customWidth="1"/>
    <col min="2526" max="2526" width="10.28515625" style="1" customWidth="1"/>
    <col min="2527" max="2527" width="2" style="1" customWidth="1"/>
    <col min="2528" max="2528" width="9.5703125" style="1" customWidth="1"/>
    <col min="2529" max="2771" width="8.7109375" style="1"/>
    <col min="2772" max="2772" width="4.5703125" style="1" customWidth="1"/>
    <col min="2773" max="2773" width="1" style="1" customWidth="1"/>
    <col min="2774" max="2774" width="18" style="1" customWidth="1"/>
    <col min="2775" max="2775" width="1.7109375" style="1" customWidth="1"/>
    <col min="2776" max="2776" width="12.5703125" style="1" customWidth="1"/>
    <col min="2777" max="2777" width="1.5703125" style="1" customWidth="1"/>
    <col min="2778" max="2778" width="9.5703125" style="1" customWidth="1"/>
    <col min="2779" max="2779" width="1.7109375" style="1" customWidth="1"/>
    <col min="2780" max="2780" width="11.7109375" style="1" customWidth="1"/>
    <col min="2781" max="2781" width="1.5703125" style="1" customWidth="1"/>
    <col min="2782" max="2782" width="10.28515625" style="1" customWidth="1"/>
    <col min="2783" max="2783" width="2" style="1" customWidth="1"/>
    <col min="2784" max="2784" width="9.5703125" style="1" customWidth="1"/>
    <col min="2785" max="3027" width="8.7109375" style="1"/>
    <col min="3028" max="3028" width="4.5703125" style="1" customWidth="1"/>
    <col min="3029" max="3029" width="1" style="1" customWidth="1"/>
    <col min="3030" max="3030" width="18" style="1" customWidth="1"/>
    <col min="3031" max="3031" width="1.7109375" style="1" customWidth="1"/>
    <col min="3032" max="3032" width="12.5703125" style="1" customWidth="1"/>
    <col min="3033" max="3033" width="1.5703125" style="1" customWidth="1"/>
    <col min="3034" max="3034" width="9.5703125" style="1" customWidth="1"/>
    <col min="3035" max="3035" width="1.7109375" style="1" customWidth="1"/>
    <col min="3036" max="3036" width="11.7109375" style="1" customWidth="1"/>
    <col min="3037" max="3037" width="1.5703125" style="1" customWidth="1"/>
    <col min="3038" max="3038" width="10.28515625" style="1" customWidth="1"/>
    <col min="3039" max="3039" width="2" style="1" customWidth="1"/>
    <col min="3040" max="3040" width="9.5703125" style="1" customWidth="1"/>
    <col min="3041" max="3283" width="8.7109375" style="1"/>
    <col min="3284" max="3284" width="4.5703125" style="1" customWidth="1"/>
    <col min="3285" max="3285" width="1" style="1" customWidth="1"/>
    <col min="3286" max="3286" width="18" style="1" customWidth="1"/>
    <col min="3287" max="3287" width="1.7109375" style="1" customWidth="1"/>
    <col min="3288" max="3288" width="12.5703125" style="1" customWidth="1"/>
    <col min="3289" max="3289" width="1.5703125" style="1" customWidth="1"/>
    <col min="3290" max="3290" width="9.5703125" style="1" customWidth="1"/>
    <col min="3291" max="3291" width="1.7109375" style="1" customWidth="1"/>
    <col min="3292" max="3292" width="11.7109375" style="1" customWidth="1"/>
    <col min="3293" max="3293" width="1.5703125" style="1" customWidth="1"/>
    <col min="3294" max="3294" width="10.28515625" style="1" customWidth="1"/>
    <col min="3295" max="3295" width="2" style="1" customWidth="1"/>
    <col min="3296" max="3296" width="9.5703125" style="1" customWidth="1"/>
    <col min="3297" max="3539" width="8.7109375" style="1"/>
    <col min="3540" max="3540" width="4.5703125" style="1" customWidth="1"/>
    <col min="3541" max="3541" width="1" style="1" customWidth="1"/>
    <col min="3542" max="3542" width="18" style="1" customWidth="1"/>
    <col min="3543" max="3543" width="1.7109375" style="1" customWidth="1"/>
    <col min="3544" max="3544" width="12.5703125" style="1" customWidth="1"/>
    <col min="3545" max="3545" width="1.5703125" style="1" customWidth="1"/>
    <col min="3546" max="3546" width="9.5703125" style="1" customWidth="1"/>
    <col min="3547" max="3547" width="1.7109375" style="1" customWidth="1"/>
    <col min="3548" max="3548" width="11.7109375" style="1" customWidth="1"/>
    <col min="3549" max="3549" width="1.5703125" style="1" customWidth="1"/>
    <col min="3550" max="3550" width="10.28515625" style="1" customWidth="1"/>
    <col min="3551" max="3551" width="2" style="1" customWidth="1"/>
    <col min="3552" max="3552" width="9.5703125" style="1" customWidth="1"/>
    <col min="3553" max="3795" width="8.7109375" style="1"/>
    <col min="3796" max="3796" width="4.5703125" style="1" customWidth="1"/>
    <col min="3797" max="3797" width="1" style="1" customWidth="1"/>
    <col min="3798" max="3798" width="18" style="1" customWidth="1"/>
    <col min="3799" max="3799" width="1.7109375" style="1" customWidth="1"/>
    <col min="3800" max="3800" width="12.5703125" style="1" customWidth="1"/>
    <col min="3801" max="3801" width="1.5703125" style="1" customWidth="1"/>
    <col min="3802" max="3802" width="9.5703125" style="1" customWidth="1"/>
    <col min="3803" max="3803" width="1.7109375" style="1" customWidth="1"/>
    <col min="3804" max="3804" width="11.7109375" style="1" customWidth="1"/>
    <col min="3805" max="3805" width="1.5703125" style="1" customWidth="1"/>
    <col min="3806" max="3806" width="10.28515625" style="1" customWidth="1"/>
    <col min="3807" max="3807" width="2" style="1" customWidth="1"/>
    <col min="3808" max="3808" width="9.5703125" style="1" customWidth="1"/>
    <col min="3809" max="4051" width="8.7109375" style="1"/>
    <col min="4052" max="4052" width="4.5703125" style="1" customWidth="1"/>
    <col min="4053" max="4053" width="1" style="1" customWidth="1"/>
    <col min="4054" max="4054" width="18" style="1" customWidth="1"/>
    <col min="4055" max="4055" width="1.7109375" style="1" customWidth="1"/>
    <col min="4056" max="4056" width="12.5703125" style="1" customWidth="1"/>
    <col min="4057" max="4057" width="1.5703125" style="1" customWidth="1"/>
    <col min="4058" max="4058" width="9.5703125" style="1" customWidth="1"/>
    <col min="4059" max="4059" width="1.7109375" style="1" customWidth="1"/>
    <col min="4060" max="4060" width="11.7109375" style="1" customWidth="1"/>
    <col min="4061" max="4061" width="1.5703125" style="1" customWidth="1"/>
    <col min="4062" max="4062" width="10.28515625" style="1" customWidth="1"/>
    <col min="4063" max="4063" width="2" style="1" customWidth="1"/>
    <col min="4064" max="4064" width="9.5703125" style="1" customWidth="1"/>
    <col min="4065" max="4307" width="8.7109375" style="1"/>
    <col min="4308" max="4308" width="4.5703125" style="1" customWidth="1"/>
    <col min="4309" max="4309" width="1" style="1" customWidth="1"/>
    <col min="4310" max="4310" width="18" style="1" customWidth="1"/>
    <col min="4311" max="4311" width="1.7109375" style="1" customWidth="1"/>
    <col min="4312" max="4312" width="12.5703125" style="1" customWidth="1"/>
    <col min="4313" max="4313" width="1.5703125" style="1" customWidth="1"/>
    <col min="4314" max="4314" width="9.5703125" style="1" customWidth="1"/>
    <col min="4315" max="4315" width="1.7109375" style="1" customWidth="1"/>
    <col min="4316" max="4316" width="11.7109375" style="1" customWidth="1"/>
    <col min="4317" max="4317" width="1.5703125" style="1" customWidth="1"/>
    <col min="4318" max="4318" width="10.28515625" style="1" customWidth="1"/>
    <col min="4319" max="4319" width="2" style="1" customWidth="1"/>
    <col min="4320" max="4320" width="9.5703125" style="1" customWidth="1"/>
    <col min="4321" max="4563" width="8.7109375" style="1"/>
    <col min="4564" max="4564" width="4.5703125" style="1" customWidth="1"/>
    <col min="4565" max="4565" width="1" style="1" customWidth="1"/>
    <col min="4566" max="4566" width="18" style="1" customWidth="1"/>
    <col min="4567" max="4567" width="1.7109375" style="1" customWidth="1"/>
    <col min="4568" max="4568" width="12.5703125" style="1" customWidth="1"/>
    <col min="4569" max="4569" width="1.5703125" style="1" customWidth="1"/>
    <col min="4570" max="4570" width="9.5703125" style="1" customWidth="1"/>
    <col min="4571" max="4571" width="1.7109375" style="1" customWidth="1"/>
    <col min="4572" max="4572" width="11.7109375" style="1" customWidth="1"/>
    <col min="4573" max="4573" width="1.5703125" style="1" customWidth="1"/>
    <col min="4574" max="4574" width="10.28515625" style="1" customWidth="1"/>
    <col min="4575" max="4575" width="2" style="1" customWidth="1"/>
    <col min="4576" max="4576" width="9.5703125" style="1" customWidth="1"/>
    <col min="4577" max="4819" width="8.7109375" style="1"/>
    <col min="4820" max="4820" width="4.5703125" style="1" customWidth="1"/>
    <col min="4821" max="4821" width="1" style="1" customWidth="1"/>
    <col min="4822" max="4822" width="18" style="1" customWidth="1"/>
    <col min="4823" max="4823" width="1.7109375" style="1" customWidth="1"/>
    <col min="4824" max="4824" width="12.5703125" style="1" customWidth="1"/>
    <col min="4825" max="4825" width="1.5703125" style="1" customWidth="1"/>
    <col min="4826" max="4826" width="9.5703125" style="1" customWidth="1"/>
    <col min="4827" max="4827" width="1.7109375" style="1" customWidth="1"/>
    <col min="4828" max="4828" width="11.7109375" style="1" customWidth="1"/>
    <col min="4829" max="4829" width="1.5703125" style="1" customWidth="1"/>
    <col min="4830" max="4830" width="10.28515625" style="1" customWidth="1"/>
    <col min="4831" max="4831" width="2" style="1" customWidth="1"/>
    <col min="4832" max="4832" width="9.5703125" style="1" customWidth="1"/>
    <col min="4833" max="5075" width="8.7109375" style="1"/>
    <col min="5076" max="5076" width="4.5703125" style="1" customWidth="1"/>
    <col min="5077" max="5077" width="1" style="1" customWidth="1"/>
    <col min="5078" max="5078" width="18" style="1" customWidth="1"/>
    <col min="5079" max="5079" width="1.7109375" style="1" customWidth="1"/>
    <col min="5080" max="5080" width="12.5703125" style="1" customWidth="1"/>
    <col min="5081" max="5081" width="1.5703125" style="1" customWidth="1"/>
    <col min="5082" max="5082" width="9.5703125" style="1" customWidth="1"/>
    <col min="5083" max="5083" width="1.7109375" style="1" customWidth="1"/>
    <col min="5084" max="5084" width="11.7109375" style="1" customWidth="1"/>
    <col min="5085" max="5085" width="1.5703125" style="1" customWidth="1"/>
    <col min="5086" max="5086" width="10.28515625" style="1" customWidth="1"/>
    <col min="5087" max="5087" width="2" style="1" customWidth="1"/>
    <col min="5088" max="5088" width="9.5703125" style="1" customWidth="1"/>
    <col min="5089" max="5331" width="8.7109375" style="1"/>
    <col min="5332" max="5332" width="4.5703125" style="1" customWidth="1"/>
    <col min="5333" max="5333" width="1" style="1" customWidth="1"/>
    <col min="5334" max="5334" width="18" style="1" customWidth="1"/>
    <col min="5335" max="5335" width="1.7109375" style="1" customWidth="1"/>
    <col min="5336" max="5336" width="12.5703125" style="1" customWidth="1"/>
    <col min="5337" max="5337" width="1.5703125" style="1" customWidth="1"/>
    <col min="5338" max="5338" width="9.5703125" style="1" customWidth="1"/>
    <col min="5339" max="5339" width="1.7109375" style="1" customWidth="1"/>
    <col min="5340" max="5340" width="11.7109375" style="1" customWidth="1"/>
    <col min="5341" max="5341" width="1.5703125" style="1" customWidth="1"/>
    <col min="5342" max="5342" width="10.28515625" style="1" customWidth="1"/>
    <col min="5343" max="5343" width="2" style="1" customWidth="1"/>
    <col min="5344" max="5344" width="9.5703125" style="1" customWidth="1"/>
    <col min="5345" max="5587" width="8.7109375" style="1"/>
    <col min="5588" max="5588" width="4.5703125" style="1" customWidth="1"/>
    <col min="5589" max="5589" width="1" style="1" customWidth="1"/>
    <col min="5590" max="5590" width="18" style="1" customWidth="1"/>
    <col min="5591" max="5591" width="1.7109375" style="1" customWidth="1"/>
    <col min="5592" max="5592" width="12.5703125" style="1" customWidth="1"/>
    <col min="5593" max="5593" width="1.5703125" style="1" customWidth="1"/>
    <col min="5594" max="5594" width="9.5703125" style="1" customWidth="1"/>
    <col min="5595" max="5595" width="1.7109375" style="1" customWidth="1"/>
    <col min="5596" max="5596" width="11.7109375" style="1" customWidth="1"/>
    <col min="5597" max="5597" width="1.5703125" style="1" customWidth="1"/>
    <col min="5598" max="5598" width="10.28515625" style="1" customWidth="1"/>
    <col min="5599" max="5599" width="2" style="1" customWidth="1"/>
    <col min="5600" max="5600" width="9.5703125" style="1" customWidth="1"/>
    <col min="5601" max="5843" width="8.7109375" style="1"/>
    <col min="5844" max="5844" width="4.5703125" style="1" customWidth="1"/>
    <col min="5845" max="5845" width="1" style="1" customWidth="1"/>
    <col min="5846" max="5846" width="18" style="1" customWidth="1"/>
    <col min="5847" max="5847" width="1.7109375" style="1" customWidth="1"/>
    <col min="5848" max="5848" width="12.5703125" style="1" customWidth="1"/>
    <col min="5849" max="5849" width="1.5703125" style="1" customWidth="1"/>
    <col min="5850" max="5850" width="9.5703125" style="1" customWidth="1"/>
    <col min="5851" max="5851" width="1.7109375" style="1" customWidth="1"/>
    <col min="5852" max="5852" width="11.7109375" style="1" customWidth="1"/>
    <col min="5853" max="5853" width="1.5703125" style="1" customWidth="1"/>
    <col min="5854" max="5854" width="10.28515625" style="1" customWidth="1"/>
    <col min="5855" max="5855" width="2" style="1" customWidth="1"/>
    <col min="5856" max="5856" width="9.5703125" style="1" customWidth="1"/>
    <col min="5857" max="6099" width="8.7109375" style="1"/>
    <col min="6100" max="6100" width="4.5703125" style="1" customWidth="1"/>
    <col min="6101" max="6101" width="1" style="1" customWidth="1"/>
    <col min="6102" max="6102" width="18" style="1" customWidth="1"/>
    <col min="6103" max="6103" width="1.7109375" style="1" customWidth="1"/>
    <col min="6104" max="6104" width="12.5703125" style="1" customWidth="1"/>
    <col min="6105" max="6105" width="1.5703125" style="1" customWidth="1"/>
    <col min="6106" max="6106" width="9.5703125" style="1" customWidth="1"/>
    <col min="6107" max="6107" width="1.7109375" style="1" customWidth="1"/>
    <col min="6108" max="6108" width="11.7109375" style="1" customWidth="1"/>
    <col min="6109" max="6109" width="1.5703125" style="1" customWidth="1"/>
    <col min="6110" max="6110" width="10.28515625" style="1" customWidth="1"/>
    <col min="6111" max="6111" width="2" style="1" customWidth="1"/>
    <col min="6112" max="6112" width="9.5703125" style="1" customWidth="1"/>
    <col min="6113" max="6355" width="8.7109375" style="1"/>
    <col min="6356" max="6356" width="4.5703125" style="1" customWidth="1"/>
    <col min="6357" max="6357" width="1" style="1" customWidth="1"/>
    <col min="6358" max="6358" width="18" style="1" customWidth="1"/>
    <col min="6359" max="6359" width="1.7109375" style="1" customWidth="1"/>
    <col min="6360" max="6360" width="12.5703125" style="1" customWidth="1"/>
    <col min="6361" max="6361" width="1.5703125" style="1" customWidth="1"/>
    <col min="6362" max="6362" width="9.5703125" style="1" customWidth="1"/>
    <col min="6363" max="6363" width="1.7109375" style="1" customWidth="1"/>
    <col min="6364" max="6364" width="11.7109375" style="1" customWidth="1"/>
    <col min="6365" max="6365" width="1.5703125" style="1" customWidth="1"/>
    <col min="6366" max="6366" width="10.28515625" style="1" customWidth="1"/>
    <col min="6367" max="6367" width="2" style="1" customWidth="1"/>
    <col min="6368" max="6368" width="9.5703125" style="1" customWidth="1"/>
    <col min="6369" max="6611" width="8.7109375" style="1"/>
    <col min="6612" max="6612" width="4.5703125" style="1" customWidth="1"/>
    <col min="6613" max="6613" width="1" style="1" customWidth="1"/>
    <col min="6614" max="6614" width="18" style="1" customWidth="1"/>
    <col min="6615" max="6615" width="1.7109375" style="1" customWidth="1"/>
    <col min="6616" max="6616" width="12.5703125" style="1" customWidth="1"/>
    <col min="6617" max="6617" width="1.5703125" style="1" customWidth="1"/>
    <col min="6618" max="6618" width="9.5703125" style="1" customWidth="1"/>
    <col min="6619" max="6619" width="1.7109375" style="1" customWidth="1"/>
    <col min="6620" max="6620" width="11.7109375" style="1" customWidth="1"/>
    <col min="6621" max="6621" width="1.5703125" style="1" customWidth="1"/>
    <col min="6622" max="6622" width="10.28515625" style="1" customWidth="1"/>
    <col min="6623" max="6623" width="2" style="1" customWidth="1"/>
    <col min="6624" max="6624" width="9.5703125" style="1" customWidth="1"/>
    <col min="6625" max="6867" width="8.7109375" style="1"/>
    <col min="6868" max="6868" width="4.5703125" style="1" customWidth="1"/>
    <col min="6869" max="6869" width="1" style="1" customWidth="1"/>
    <col min="6870" max="6870" width="18" style="1" customWidth="1"/>
    <col min="6871" max="6871" width="1.7109375" style="1" customWidth="1"/>
    <col min="6872" max="6872" width="12.5703125" style="1" customWidth="1"/>
    <col min="6873" max="6873" width="1.5703125" style="1" customWidth="1"/>
    <col min="6874" max="6874" width="9.5703125" style="1" customWidth="1"/>
    <col min="6875" max="6875" width="1.7109375" style="1" customWidth="1"/>
    <col min="6876" max="6876" width="11.7109375" style="1" customWidth="1"/>
    <col min="6877" max="6877" width="1.5703125" style="1" customWidth="1"/>
    <col min="6878" max="6878" width="10.28515625" style="1" customWidth="1"/>
    <col min="6879" max="6879" width="2" style="1" customWidth="1"/>
    <col min="6880" max="6880" width="9.5703125" style="1" customWidth="1"/>
    <col min="6881" max="7123" width="8.7109375" style="1"/>
    <col min="7124" max="7124" width="4.5703125" style="1" customWidth="1"/>
    <col min="7125" max="7125" width="1" style="1" customWidth="1"/>
    <col min="7126" max="7126" width="18" style="1" customWidth="1"/>
    <col min="7127" max="7127" width="1.7109375" style="1" customWidth="1"/>
    <col min="7128" max="7128" width="12.5703125" style="1" customWidth="1"/>
    <col min="7129" max="7129" width="1.5703125" style="1" customWidth="1"/>
    <col min="7130" max="7130" width="9.5703125" style="1" customWidth="1"/>
    <col min="7131" max="7131" width="1.7109375" style="1" customWidth="1"/>
    <col min="7132" max="7132" width="11.7109375" style="1" customWidth="1"/>
    <col min="7133" max="7133" width="1.5703125" style="1" customWidth="1"/>
    <col min="7134" max="7134" width="10.28515625" style="1" customWidth="1"/>
    <col min="7135" max="7135" width="2" style="1" customWidth="1"/>
    <col min="7136" max="7136" width="9.5703125" style="1" customWidth="1"/>
    <col min="7137" max="7379" width="8.7109375" style="1"/>
    <col min="7380" max="7380" width="4.5703125" style="1" customWidth="1"/>
    <col min="7381" max="7381" width="1" style="1" customWidth="1"/>
    <col min="7382" max="7382" width="18" style="1" customWidth="1"/>
    <col min="7383" max="7383" width="1.7109375" style="1" customWidth="1"/>
    <col min="7384" max="7384" width="12.5703125" style="1" customWidth="1"/>
    <col min="7385" max="7385" width="1.5703125" style="1" customWidth="1"/>
    <col min="7386" max="7386" width="9.5703125" style="1" customWidth="1"/>
    <col min="7387" max="7387" width="1.7109375" style="1" customWidth="1"/>
    <col min="7388" max="7388" width="11.7109375" style="1" customWidth="1"/>
    <col min="7389" max="7389" width="1.5703125" style="1" customWidth="1"/>
    <col min="7390" max="7390" width="10.28515625" style="1" customWidth="1"/>
    <col min="7391" max="7391" width="2" style="1" customWidth="1"/>
    <col min="7392" max="7392" width="9.5703125" style="1" customWidth="1"/>
    <col min="7393" max="7635" width="8.7109375" style="1"/>
    <col min="7636" max="7636" width="4.5703125" style="1" customWidth="1"/>
    <col min="7637" max="7637" width="1" style="1" customWidth="1"/>
    <col min="7638" max="7638" width="18" style="1" customWidth="1"/>
    <col min="7639" max="7639" width="1.7109375" style="1" customWidth="1"/>
    <col min="7640" max="7640" width="12.5703125" style="1" customWidth="1"/>
    <col min="7641" max="7641" width="1.5703125" style="1" customWidth="1"/>
    <col min="7642" max="7642" width="9.5703125" style="1" customWidth="1"/>
    <col min="7643" max="7643" width="1.7109375" style="1" customWidth="1"/>
    <col min="7644" max="7644" width="11.7109375" style="1" customWidth="1"/>
    <col min="7645" max="7645" width="1.5703125" style="1" customWidth="1"/>
    <col min="7646" max="7646" width="10.28515625" style="1" customWidth="1"/>
    <col min="7647" max="7647" width="2" style="1" customWidth="1"/>
    <col min="7648" max="7648" width="9.5703125" style="1" customWidth="1"/>
    <col min="7649" max="7891" width="8.7109375" style="1"/>
    <col min="7892" max="7892" width="4.5703125" style="1" customWidth="1"/>
    <col min="7893" max="7893" width="1" style="1" customWidth="1"/>
    <col min="7894" max="7894" width="18" style="1" customWidth="1"/>
    <col min="7895" max="7895" width="1.7109375" style="1" customWidth="1"/>
    <col min="7896" max="7896" width="12.5703125" style="1" customWidth="1"/>
    <col min="7897" max="7897" width="1.5703125" style="1" customWidth="1"/>
    <col min="7898" max="7898" width="9.5703125" style="1" customWidth="1"/>
    <col min="7899" max="7899" width="1.7109375" style="1" customWidth="1"/>
    <col min="7900" max="7900" width="11.7109375" style="1" customWidth="1"/>
    <col min="7901" max="7901" width="1.5703125" style="1" customWidth="1"/>
    <col min="7902" max="7902" width="10.28515625" style="1" customWidth="1"/>
    <col min="7903" max="7903" width="2" style="1" customWidth="1"/>
    <col min="7904" max="7904" width="9.5703125" style="1" customWidth="1"/>
    <col min="7905" max="8147" width="8.7109375" style="1"/>
    <col min="8148" max="8148" width="4.5703125" style="1" customWidth="1"/>
    <col min="8149" max="8149" width="1" style="1" customWidth="1"/>
    <col min="8150" max="8150" width="18" style="1" customWidth="1"/>
    <col min="8151" max="8151" width="1.7109375" style="1" customWidth="1"/>
    <col min="8152" max="8152" width="12.5703125" style="1" customWidth="1"/>
    <col min="8153" max="8153" width="1.5703125" style="1" customWidth="1"/>
    <col min="8154" max="8154" width="9.5703125" style="1" customWidth="1"/>
    <col min="8155" max="8155" width="1.7109375" style="1" customWidth="1"/>
    <col min="8156" max="8156" width="11.7109375" style="1" customWidth="1"/>
    <col min="8157" max="8157" width="1.5703125" style="1" customWidth="1"/>
    <col min="8158" max="8158" width="10.28515625" style="1" customWidth="1"/>
    <col min="8159" max="8159" width="2" style="1" customWidth="1"/>
    <col min="8160" max="8160" width="9.5703125" style="1" customWidth="1"/>
    <col min="8161" max="8403" width="8.7109375" style="1"/>
    <col min="8404" max="8404" width="4.5703125" style="1" customWidth="1"/>
    <col min="8405" max="8405" width="1" style="1" customWidth="1"/>
    <col min="8406" max="8406" width="18" style="1" customWidth="1"/>
    <col min="8407" max="8407" width="1.7109375" style="1" customWidth="1"/>
    <col min="8408" max="8408" width="12.5703125" style="1" customWidth="1"/>
    <col min="8409" max="8409" width="1.5703125" style="1" customWidth="1"/>
    <col min="8410" max="8410" width="9.5703125" style="1" customWidth="1"/>
    <col min="8411" max="8411" width="1.7109375" style="1" customWidth="1"/>
    <col min="8412" max="8412" width="11.7109375" style="1" customWidth="1"/>
    <col min="8413" max="8413" width="1.5703125" style="1" customWidth="1"/>
    <col min="8414" max="8414" width="10.28515625" style="1" customWidth="1"/>
    <col min="8415" max="8415" width="2" style="1" customWidth="1"/>
    <col min="8416" max="8416" width="9.5703125" style="1" customWidth="1"/>
    <col min="8417" max="8659" width="8.7109375" style="1"/>
    <col min="8660" max="8660" width="4.5703125" style="1" customWidth="1"/>
    <col min="8661" max="8661" width="1" style="1" customWidth="1"/>
    <col min="8662" max="8662" width="18" style="1" customWidth="1"/>
    <col min="8663" max="8663" width="1.7109375" style="1" customWidth="1"/>
    <col min="8664" max="8664" width="12.5703125" style="1" customWidth="1"/>
    <col min="8665" max="8665" width="1.5703125" style="1" customWidth="1"/>
    <col min="8666" max="8666" width="9.5703125" style="1" customWidth="1"/>
    <col min="8667" max="8667" width="1.7109375" style="1" customWidth="1"/>
    <col min="8668" max="8668" width="11.7109375" style="1" customWidth="1"/>
    <col min="8669" max="8669" width="1.5703125" style="1" customWidth="1"/>
    <col min="8670" max="8670" width="10.28515625" style="1" customWidth="1"/>
    <col min="8671" max="8671" width="2" style="1" customWidth="1"/>
    <col min="8672" max="8672" width="9.5703125" style="1" customWidth="1"/>
    <col min="8673" max="8915" width="8.7109375" style="1"/>
    <col min="8916" max="8916" width="4.5703125" style="1" customWidth="1"/>
    <col min="8917" max="8917" width="1" style="1" customWidth="1"/>
    <col min="8918" max="8918" width="18" style="1" customWidth="1"/>
    <col min="8919" max="8919" width="1.7109375" style="1" customWidth="1"/>
    <col min="8920" max="8920" width="12.5703125" style="1" customWidth="1"/>
    <col min="8921" max="8921" width="1.5703125" style="1" customWidth="1"/>
    <col min="8922" max="8922" width="9.5703125" style="1" customWidth="1"/>
    <col min="8923" max="8923" width="1.7109375" style="1" customWidth="1"/>
    <col min="8924" max="8924" width="11.7109375" style="1" customWidth="1"/>
    <col min="8925" max="8925" width="1.5703125" style="1" customWidth="1"/>
    <col min="8926" max="8926" width="10.28515625" style="1" customWidth="1"/>
    <col min="8927" max="8927" width="2" style="1" customWidth="1"/>
    <col min="8928" max="8928" width="9.5703125" style="1" customWidth="1"/>
    <col min="8929" max="9171" width="8.7109375" style="1"/>
    <col min="9172" max="9172" width="4.5703125" style="1" customWidth="1"/>
    <col min="9173" max="9173" width="1" style="1" customWidth="1"/>
    <col min="9174" max="9174" width="18" style="1" customWidth="1"/>
    <col min="9175" max="9175" width="1.7109375" style="1" customWidth="1"/>
    <col min="9176" max="9176" width="12.5703125" style="1" customWidth="1"/>
    <col min="9177" max="9177" width="1.5703125" style="1" customWidth="1"/>
    <col min="9178" max="9178" width="9.5703125" style="1" customWidth="1"/>
    <col min="9179" max="9179" width="1.7109375" style="1" customWidth="1"/>
    <col min="9180" max="9180" width="11.7109375" style="1" customWidth="1"/>
    <col min="9181" max="9181" width="1.5703125" style="1" customWidth="1"/>
    <col min="9182" max="9182" width="10.28515625" style="1" customWidth="1"/>
    <col min="9183" max="9183" width="2" style="1" customWidth="1"/>
    <col min="9184" max="9184" width="9.5703125" style="1" customWidth="1"/>
    <col min="9185" max="9427" width="8.7109375" style="1"/>
    <col min="9428" max="9428" width="4.5703125" style="1" customWidth="1"/>
    <col min="9429" max="9429" width="1" style="1" customWidth="1"/>
    <col min="9430" max="9430" width="18" style="1" customWidth="1"/>
    <col min="9431" max="9431" width="1.7109375" style="1" customWidth="1"/>
    <col min="9432" max="9432" width="12.5703125" style="1" customWidth="1"/>
    <col min="9433" max="9433" width="1.5703125" style="1" customWidth="1"/>
    <col min="9434" max="9434" width="9.5703125" style="1" customWidth="1"/>
    <col min="9435" max="9435" width="1.7109375" style="1" customWidth="1"/>
    <col min="9436" max="9436" width="11.7109375" style="1" customWidth="1"/>
    <col min="9437" max="9437" width="1.5703125" style="1" customWidth="1"/>
    <col min="9438" max="9438" width="10.28515625" style="1" customWidth="1"/>
    <col min="9439" max="9439" width="2" style="1" customWidth="1"/>
    <col min="9440" max="9440" width="9.5703125" style="1" customWidth="1"/>
    <col min="9441" max="9683" width="8.7109375" style="1"/>
    <col min="9684" max="9684" width="4.5703125" style="1" customWidth="1"/>
    <col min="9685" max="9685" width="1" style="1" customWidth="1"/>
    <col min="9686" max="9686" width="18" style="1" customWidth="1"/>
    <col min="9687" max="9687" width="1.7109375" style="1" customWidth="1"/>
    <col min="9688" max="9688" width="12.5703125" style="1" customWidth="1"/>
    <col min="9689" max="9689" width="1.5703125" style="1" customWidth="1"/>
    <col min="9690" max="9690" width="9.5703125" style="1" customWidth="1"/>
    <col min="9691" max="9691" width="1.7109375" style="1" customWidth="1"/>
    <col min="9692" max="9692" width="11.7109375" style="1" customWidth="1"/>
    <col min="9693" max="9693" width="1.5703125" style="1" customWidth="1"/>
    <col min="9694" max="9694" width="10.28515625" style="1" customWidth="1"/>
    <col min="9695" max="9695" width="2" style="1" customWidth="1"/>
    <col min="9696" max="9696" width="9.5703125" style="1" customWidth="1"/>
    <col min="9697" max="9939" width="8.7109375" style="1"/>
    <col min="9940" max="9940" width="4.5703125" style="1" customWidth="1"/>
    <col min="9941" max="9941" width="1" style="1" customWidth="1"/>
    <col min="9942" max="9942" width="18" style="1" customWidth="1"/>
    <col min="9943" max="9943" width="1.7109375" style="1" customWidth="1"/>
    <col min="9944" max="9944" width="12.5703125" style="1" customWidth="1"/>
    <col min="9945" max="9945" width="1.5703125" style="1" customWidth="1"/>
    <col min="9946" max="9946" width="9.5703125" style="1" customWidth="1"/>
    <col min="9947" max="9947" width="1.7109375" style="1" customWidth="1"/>
    <col min="9948" max="9948" width="11.7109375" style="1" customWidth="1"/>
    <col min="9949" max="9949" width="1.5703125" style="1" customWidth="1"/>
    <col min="9950" max="9950" width="10.28515625" style="1" customWidth="1"/>
    <col min="9951" max="9951" width="2" style="1" customWidth="1"/>
    <col min="9952" max="9952" width="9.5703125" style="1" customWidth="1"/>
    <col min="9953" max="10195" width="8.7109375" style="1"/>
    <col min="10196" max="10196" width="4.5703125" style="1" customWidth="1"/>
    <col min="10197" max="10197" width="1" style="1" customWidth="1"/>
    <col min="10198" max="10198" width="18" style="1" customWidth="1"/>
    <col min="10199" max="10199" width="1.7109375" style="1" customWidth="1"/>
    <col min="10200" max="10200" width="12.5703125" style="1" customWidth="1"/>
    <col min="10201" max="10201" width="1.5703125" style="1" customWidth="1"/>
    <col min="10202" max="10202" width="9.5703125" style="1" customWidth="1"/>
    <col min="10203" max="10203" width="1.7109375" style="1" customWidth="1"/>
    <col min="10204" max="10204" width="11.7109375" style="1" customWidth="1"/>
    <col min="10205" max="10205" width="1.5703125" style="1" customWidth="1"/>
    <col min="10206" max="10206" width="10.28515625" style="1" customWidth="1"/>
    <col min="10207" max="10207" width="2" style="1" customWidth="1"/>
    <col min="10208" max="10208" width="9.5703125" style="1" customWidth="1"/>
    <col min="10209" max="10451" width="8.7109375" style="1"/>
    <col min="10452" max="10452" width="4.5703125" style="1" customWidth="1"/>
    <col min="10453" max="10453" width="1" style="1" customWidth="1"/>
    <col min="10454" max="10454" width="18" style="1" customWidth="1"/>
    <col min="10455" max="10455" width="1.7109375" style="1" customWidth="1"/>
    <col min="10456" max="10456" width="12.5703125" style="1" customWidth="1"/>
    <col min="10457" max="10457" width="1.5703125" style="1" customWidth="1"/>
    <col min="10458" max="10458" width="9.5703125" style="1" customWidth="1"/>
    <col min="10459" max="10459" width="1.7109375" style="1" customWidth="1"/>
    <col min="10460" max="10460" width="11.7109375" style="1" customWidth="1"/>
    <col min="10461" max="10461" width="1.5703125" style="1" customWidth="1"/>
    <col min="10462" max="10462" width="10.28515625" style="1" customWidth="1"/>
    <col min="10463" max="10463" width="2" style="1" customWidth="1"/>
    <col min="10464" max="10464" width="9.5703125" style="1" customWidth="1"/>
    <col min="10465" max="10707" width="8.7109375" style="1"/>
    <col min="10708" max="10708" width="4.5703125" style="1" customWidth="1"/>
    <col min="10709" max="10709" width="1" style="1" customWidth="1"/>
    <col min="10710" max="10710" width="18" style="1" customWidth="1"/>
    <col min="10711" max="10711" width="1.7109375" style="1" customWidth="1"/>
    <col min="10712" max="10712" width="12.5703125" style="1" customWidth="1"/>
    <col min="10713" max="10713" width="1.5703125" style="1" customWidth="1"/>
    <col min="10714" max="10714" width="9.5703125" style="1" customWidth="1"/>
    <col min="10715" max="10715" width="1.7109375" style="1" customWidth="1"/>
    <col min="10716" max="10716" width="11.7109375" style="1" customWidth="1"/>
    <col min="10717" max="10717" width="1.5703125" style="1" customWidth="1"/>
    <col min="10718" max="10718" width="10.28515625" style="1" customWidth="1"/>
    <col min="10719" max="10719" width="2" style="1" customWidth="1"/>
    <col min="10720" max="10720" width="9.5703125" style="1" customWidth="1"/>
    <col min="10721" max="10963" width="8.7109375" style="1"/>
    <col min="10964" max="10964" width="4.5703125" style="1" customWidth="1"/>
    <col min="10965" max="10965" width="1" style="1" customWidth="1"/>
    <col min="10966" max="10966" width="18" style="1" customWidth="1"/>
    <col min="10967" max="10967" width="1.7109375" style="1" customWidth="1"/>
    <col min="10968" max="10968" width="12.5703125" style="1" customWidth="1"/>
    <col min="10969" max="10969" width="1.5703125" style="1" customWidth="1"/>
    <col min="10970" max="10970" width="9.5703125" style="1" customWidth="1"/>
    <col min="10971" max="10971" width="1.7109375" style="1" customWidth="1"/>
    <col min="10972" max="10972" width="11.7109375" style="1" customWidth="1"/>
    <col min="10973" max="10973" width="1.5703125" style="1" customWidth="1"/>
    <col min="10974" max="10974" width="10.28515625" style="1" customWidth="1"/>
    <col min="10975" max="10975" width="2" style="1" customWidth="1"/>
    <col min="10976" max="10976" width="9.5703125" style="1" customWidth="1"/>
    <col min="10977" max="11219" width="8.7109375" style="1"/>
    <col min="11220" max="11220" width="4.5703125" style="1" customWidth="1"/>
    <col min="11221" max="11221" width="1" style="1" customWidth="1"/>
    <col min="11222" max="11222" width="18" style="1" customWidth="1"/>
    <col min="11223" max="11223" width="1.7109375" style="1" customWidth="1"/>
    <col min="11224" max="11224" width="12.5703125" style="1" customWidth="1"/>
    <col min="11225" max="11225" width="1.5703125" style="1" customWidth="1"/>
    <col min="11226" max="11226" width="9.5703125" style="1" customWidth="1"/>
    <col min="11227" max="11227" width="1.7109375" style="1" customWidth="1"/>
    <col min="11228" max="11228" width="11.7109375" style="1" customWidth="1"/>
    <col min="11229" max="11229" width="1.5703125" style="1" customWidth="1"/>
    <col min="11230" max="11230" width="10.28515625" style="1" customWidth="1"/>
    <col min="11231" max="11231" width="2" style="1" customWidth="1"/>
    <col min="11232" max="11232" width="9.5703125" style="1" customWidth="1"/>
    <col min="11233" max="11475" width="8.7109375" style="1"/>
    <col min="11476" max="11476" width="4.5703125" style="1" customWidth="1"/>
    <col min="11477" max="11477" width="1" style="1" customWidth="1"/>
    <col min="11478" max="11478" width="18" style="1" customWidth="1"/>
    <col min="11479" max="11479" width="1.7109375" style="1" customWidth="1"/>
    <col min="11480" max="11480" width="12.5703125" style="1" customWidth="1"/>
    <col min="11481" max="11481" width="1.5703125" style="1" customWidth="1"/>
    <col min="11482" max="11482" width="9.5703125" style="1" customWidth="1"/>
    <col min="11483" max="11483" width="1.7109375" style="1" customWidth="1"/>
    <col min="11484" max="11484" width="11.7109375" style="1" customWidth="1"/>
    <col min="11485" max="11485" width="1.5703125" style="1" customWidth="1"/>
    <col min="11486" max="11486" width="10.28515625" style="1" customWidth="1"/>
    <col min="11487" max="11487" width="2" style="1" customWidth="1"/>
    <col min="11488" max="11488" width="9.5703125" style="1" customWidth="1"/>
    <col min="11489" max="11731" width="8.7109375" style="1"/>
    <col min="11732" max="11732" width="4.5703125" style="1" customWidth="1"/>
    <col min="11733" max="11733" width="1" style="1" customWidth="1"/>
    <col min="11734" max="11734" width="18" style="1" customWidth="1"/>
    <col min="11735" max="11735" width="1.7109375" style="1" customWidth="1"/>
    <col min="11736" max="11736" width="12.5703125" style="1" customWidth="1"/>
    <col min="11737" max="11737" width="1.5703125" style="1" customWidth="1"/>
    <col min="11738" max="11738" width="9.5703125" style="1" customWidth="1"/>
    <col min="11739" max="11739" width="1.7109375" style="1" customWidth="1"/>
    <col min="11740" max="11740" width="11.7109375" style="1" customWidth="1"/>
    <col min="11741" max="11741" width="1.5703125" style="1" customWidth="1"/>
    <col min="11742" max="11742" width="10.28515625" style="1" customWidth="1"/>
    <col min="11743" max="11743" width="2" style="1" customWidth="1"/>
    <col min="11744" max="11744" width="9.5703125" style="1" customWidth="1"/>
    <col min="11745" max="11987" width="8.7109375" style="1"/>
    <col min="11988" max="11988" width="4.5703125" style="1" customWidth="1"/>
    <col min="11989" max="11989" width="1" style="1" customWidth="1"/>
    <col min="11990" max="11990" width="18" style="1" customWidth="1"/>
    <col min="11991" max="11991" width="1.7109375" style="1" customWidth="1"/>
    <col min="11992" max="11992" width="12.5703125" style="1" customWidth="1"/>
    <col min="11993" max="11993" width="1.5703125" style="1" customWidth="1"/>
    <col min="11994" max="11994" width="9.5703125" style="1" customWidth="1"/>
    <col min="11995" max="11995" width="1.7109375" style="1" customWidth="1"/>
    <col min="11996" max="11996" width="11.7109375" style="1" customWidth="1"/>
    <col min="11997" max="11997" width="1.5703125" style="1" customWidth="1"/>
    <col min="11998" max="11998" width="10.28515625" style="1" customWidth="1"/>
    <col min="11999" max="11999" width="2" style="1" customWidth="1"/>
    <col min="12000" max="12000" width="9.5703125" style="1" customWidth="1"/>
    <col min="12001" max="12243" width="8.7109375" style="1"/>
    <col min="12244" max="12244" width="4.5703125" style="1" customWidth="1"/>
    <col min="12245" max="12245" width="1" style="1" customWidth="1"/>
    <col min="12246" max="12246" width="18" style="1" customWidth="1"/>
    <col min="12247" max="12247" width="1.7109375" style="1" customWidth="1"/>
    <col min="12248" max="12248" width="12.5703125" style="1" customWidth="1"/>
    <col min="12249" max="12249" width="1.5703125" style="1" customWidth="1"/>
    <col min="12250" max="12250" width="9.5703125" style="1" customWidth="1"/>
    <col min="12251" max="12251" width="1.7109375" style="1" customWidth="1"/>
    <col min="12252" max="12252" width="11.7109375" style="1" customWidth="1"/>
    <col min="12253" max="12253" width="1.5703125" style="1" customWidth="1"/>
    <col min="12254" max="12254" width="10.28515625" style="1" customWidth="1"/>
    <col min="12255" max="12255" width="2" style="1" customWidth="1"/>
    <col min="12256" max="12256" width="9.5703125" style="1" customWidth="1"/>
    <col min="12257" max="12499" width="8.7109375" style="1"/>
    <col min="12500" max="12500" width="4.5703125" style="1" customWidth="1"/>
    <col min="12501" max="12501" width="1" style="1" customWidth="1"/>
    <col min="12502" max="12502" width="18" style="1" customWidth="1"/>
    <col min="12503" max="12503" width="1.7109375" style="1" customWidth="1"/>
    <col min="12504" max="12504" width="12.5703125" style="1" customWidth="1"/>
    <col min="12505" max="12505" width="1.5703125" style="1" customWidth="1"/>
    <col min="12506" max="12506" width="9.5703125" style="1" customWidth="1"/>
    <col min="12507" max="12507" width="1.7109375" style="1" customWidth="1"/>
    <col min="12508" max="12508" width="11.7109375" style="1" customWidth="1"/>
    <col min="12509" max="12509" width="1.5703125" style="1" customWidth="1"/>
    <col min="12510" max="12510" width="10.28515625" style="1" customWidth="1"/>
    <col min="12511" max="12511" width="2" style="1" customWidth="1"/>
    <col min="12512" max="12512" width="9.5703125" style="1" customWidth="1"/>
    <col min="12513" max="12755" width="8.7109375" style="1"/>
    <col min="12756" max="12756" width="4.5703125" style="1" customWidth="1"/>
    <col min="12757" max="12757" width="1" style="1" customWidth="1"/>
    <col min="12758" max="12758" width="18" style="1" customWidth="1"/>
    <col min="12759" max="12759" width="1.7109375" style="1" customWidth="1"/>
    <col min="12760" max="12760" width="12.5703125" style="1" customWidth="1"/>
    <col min="12761" max="12761" width="1.5703125" style="1" customWidth="1"/>
    <col min="12762" max="12762" width="9.5703125" style="1" customWidth="1"/>
    <col min="12763" max="12763" width="1.7109375" style="1" customWidth="1"/>
    <col min="12764" max="12764" width="11.7109375" style="1" customWidth="1"/>
    <col min="12765" max="12765" width="1.5703125" style="1" customWidth="1"/>
    <col min="12766" max="12766" width="10.28515625" style="1" customWidth="1"/>
    <col min="12767" max="12767" width="2" style="1" customWidth="1"/>
    <col min="12768" max="12768" width="9.5703125" style="1" customWidth="1"/>
    <col min="12769" max="13011" width="8.7109375" style="1"/>
    <col min="13012" max="13012" width="4.5703125" style="1" customWidth="1"/>
    <col min="13013" max="13013" width="1" style="1" customWidth="1"/>
    <col min="13014" max="13014" width="18" style="1" customWidth="1"/>
    <col min="13015" max="13015" width="1.7109375" style="1" customWidth="1"/>
    <col min="13016" max="13016" width="12.5703125" style="1" customWidth="1"/>
    <col min="13017" max="13017" width="1.5703125" style="1" customWidth="1"/>
    <col min="13018" max="13018" width="9.5703125" style="1" customWidth="1"/>
    <col min="13019" max="13019" width="1.7109375" style="1" customWidth="1"/>
    <col min="13020" max="13020" width="11.7109375" style="1" customWidth="1"/>
    <col min="13021" max="13021" width="1.5703125" style="1" customWidth="1"/>
    <col min="13022" max="13022" width="10.28515625" style="1" customWidth="1"/>
    <col min="13023" max="13023" width="2" style="1" customWidth="1"/>
    <col min="13024" max="13024" width="9.5703125" style="1" customWidth="1"/>
    <col min="13025" max="13267" width="8.7109375" style="1"/>
    <col min="13268" max="13268" width="4.5703125" style="1" customWidth="1"/>
    <col min="13269" max="13269" width="1" style="1" customWidth="1"/>
    <col min="13270" max="13270" width="18" style="1" customWidth="1"/>
    <col min="13271" max="13271" width="1.7109375" style="1" customWidth="1"/>
    <col min="13272" max="13272" width="12.5703125" style="1" customWidth="1"/>
    <col min="13273" max="13273" width="1.5703125" style="1" customWidth="1"/>
    <col min="13274" max="13274" width="9.5703125" style="1" customWidth="1"/>
    <col min="13275" max="13275" width="1.7109375" style="1" customWidth="1"/>
    <col min="13276" max="13276" width="11.7109375" style="1" customWidth="1"/>
    <col min="13277" max="13277" width="1.5703125" style="1" customWidth="1"/>
    <col min="13278" max="13278" width="10.28515625" style="1" customWidth="1"/>
    <col min="13279" max="13279" width="2" style="1" customWidth="1"/>
    <col min="13280" max="13280" width="9.5703125" style="1" customWidth="1"/>
    <col min="13281" max="13523" width="8.7109375" style="1"/>
    <col min="13524" max="13524" width="4.5703125" style="1" customWidth="1"/>
    <col min="13525" max="13525" width="1" style="1" customWidth="1"/>
    <col min="13526" max="13526" width="18" style="1" customWidth="1"/>
    <col min="13527" max="13527" width="1.7109375" style="1" customWidth="1"/>
    <col min="13528" max="13528" width="12.5703125" style="1" customWidth="1"/>
    <col min="13529" max="13529" width="1.5703125" style="1" customWidth="1"/>
    <col min="13530" max="13530" width="9.5703125" style="1" customWidth="1"/>
    <col min="13531" max="13531" width="1.7109375" style="1" customWidth="1"/>
    <col min="13532" max="13532" width="11.7109375" style="1" customWidth="1"/>
    <col min="13533" max="13533" width="1.5703125" style="1" customWidth="1"/>
    <col min="13534" max="13534" width="10.28515625" style="1" customWidth="1"/>
    <col min="13535" max="13535" width="2" style="1" customWidth="1"/>
    <col min="13536" max="13536" width="9.5703125" style="1" customWidth="1"/>
    <col min="13537" max="13779" width="8.7109375" style="1"/>
    <col min="13780" max="13780" width="4.5703125" style="1" customWidth="1"/>
    <col min="13781" max="13781" width="1" style="1" customWidth="1"/>
    <col min="13782" max="13782" width="18" style="1" customWidth="1"/>
    <col min="13783" max="13783" width="1.7109375" style="1" customWidth="1"/>
    <col min="13784" max="13784" width="12.5703125" style="1" customWidth="1"/>
    <col min="13785" max="13785" width="1.5703125" style="1" customWidth="1"/>
    <col min="13786" max="13786" width="9.5703125" style="1" customWidth="1"/>
    <col min="13787" max="13787" width="1.7109375" style="1" customWidth="1"/>
    <col min="13788" max="13788" width="11.7109375" style="1" customWidth="1"/>
    <col min="13789" max="13789" width="1.5703125" style="1" customWidth="1"/>
    <col min="13790" max="13790" width="10.28515625" style="1" customWidth="1"/>
    <col min="13791" max="13791" width="2" style="1" customWidth="1"/>
    <col min="13792" max="13792" width="9.5703125" style="1" customWidth="1"/>
    <col min="13793" max="14035" width="8.7109375" style="1"/>
    <col min="14036" max="14036" width="4.5703125" style="1" customWidth="1"/>
    <col min="14037" max="14037" width="1" style="1" customWidth="1"/>
    <col min="14038" max="14038" width="18" style="1" customWidth="1"/>
    <col min="14039" max="14039" width="1.7109375" style="1" customWidth="1"/>
    <col min="14040" max="14040" width="12.5703125" style="1" customWidth="1"/>
    <col min="14041" max="14041" width="1.5703125" style="1" customWidth="1"/>
    <col min="14042" max="14042" width="9.5703125" style="1" customWidth="1"/>
    <col min="14043" max="14043" width="1.7109375" style="1" customWidth="1"/>
    <col min="14044" max="14044" width="11.7109375" style="1" customWidth="1"/>
    <col min="14045" max="14045" width="1.5703125" style="1" customWidth="1"/>
    <col min="14046" max="14046" width="10.28515625" style="1" customWidth="1"/>
    <col min="14047" max="14047" width="2" style="1" customWidth="1"/>
    <col min="14048" max="14048" width="9.5703125" style="1" customWidth="1"/>
    <col min="14049" max="14291" width="8.7109375" style="1"/>
    <col min="14292" max="14292" width="4.5703125" style="1" customWidth="1"/>
    <col min="14293" max="14293" width="1" style="1" customWidth="1"/>
    <col min="14294" max="14294" width="18" style="1" customWidth="1"/>
    <col min="14295" max="14295" width="1.7109375" style="1" customWidth="1"/>
    <col min="14296" max="14296" width="12.5703125" style="1" customWidth="1"/>
    <col min="14297" max="14297" width="1.5703125" style="1" customWidth="1"/>
    <col min="14298" max="14298" width="9.5703125" style="1" customWidth="1"/>
    <col min="14299" max="14299" width="1.7109375" style="1" customWidth="1"/>
    <col min="14300" max="14300" width="11.7109375" style="1" customWidth="1"/>
    <col min="14301" max="14301" width="1.5703125" style="1" customWidth="1"/>
    <col min="14302" max="14302" width="10.28515625" style="1" customWidth="1"/>
    <col min="14303" max="14303" width="2" style="1" customWidth="1"/>
    <col min="14304" max="14304" width="9.5703125" style="1" customWidth="1"/>
    <col min="14305" max="14547" width="8.7109375" style="1"/>
    <col min="14548" max="14548" width="4.5703125" style="1" customWidth="1"/>
    <col min="14549" max="14549" width="1" style="1" customWidth="1"/>
    <col min="14550" max="14550" width="18" style="1" customWidth="1"/>
    <col min="14551" max="14551" width="1.7109375" style="1" customWidth="1"/>
    <col min="14552" max="14552" width="12.5703125" style="1" customWidth="1"/>
    <col min="14553" max="14553" width="1.5703125" style="1" customWidth="1"/>
    <col min="14554" max="14554" width="9.5703125" style="1" customWidth="1"/>
    <col min="14555" max="14555" width="1.7109375" style="1" customWidth="1"/>
    <col min="14556" max="14556" width="11.7109375" style="1" customWidth="1"/>
    <col min="14557" max="14557" width="1.5703125" style="1" customWidth="1"/>
    <col min="14558" max="14558" width="10.28515625" style="1" customWidth="1"/>
    <col min="14559" max="14559" width="2" style="1" customWidth="1"/>
    <col min="14560" max="14560" width="9.5703125" style="1" customWidth="1"/>
    <col min="14561" max="14803" width="8.7109375" style="1"/>
    <col min="14804" max="14804" width="4.5703125" style="1" customWidth="1"/>
    <col min="14805" max="14805" width="1" style="1" customWidth="1"/>
    <col min="14806" max="14806" width="18" style="1" customWidth="1"/>
    <col min="14807" max="14807" width="1.7109375" style="1" customWidth="1"/>
    <col min="14808" max="14808" width="12.5703125" style="1" customWidth="1"/>
    <col min="14809" max="14809" width="1.5703125" style="1" customWidth="1"/>
    <col min="14810" max="14810" width="9.5703125" style="1" customWidth="1"/>
    <col min="14811" max="14811" width="1.7109375" style="1" customWidth="1"/>
    <col min="14812" max="14812" width="11.7109375" style="1" customWidth="1"/>
    <col min="14813" max="14813" width="1.5703125" style="1" customWidth="1"/>
    <col min="14814" max="14814" width="10.28515625" style="1" customWidth="1"/>
    <col min="14815" max="14815" width="2" style="1" customWidth="1"/>
    <col min="14816" max="14816" width="9.5703125" style="1" customWidth="1"/>
    <col min="14817" max="15059" width="8.7109375" style="1"/>
    <col min="15060" max="15060" width="4.5703125" style="1" customWidth="1"/>
    <col min="15061" max="15061" width="1" style="1" customWidth="1"/>
    <col min="15062" max="15062" width="18" style="1" customWidth="1"/>
    <col min="15063" max="15063" width="1.7109375" style="1" customWidth="1"/>
    <col min="15064" max="15064" width="12.5703125" style="1" customWidth="1"/>
    <col min="15065" max="15065" width="1.5703125" style="1" customWidth="1"/>
    <col min="15066" max="15066" width="9.5703125" style="1" customWidth="1"/>
    <col min="15067" max="15067" width="1.7109375" style="1" customWidth="1"/>
    <col min="15068" max="15068" width="11.7109375" style="1" customWidth="1"/>
    <col min="15069" max="15069" width="1.5703125" style="1" customWidth="1"/>
    <col min="15070" max="15070" width="10.28515625" style="1" customWidth="1"/>
    <col min="15071" max="15071" width="2" style="1" customWidth="1"/>
    <col min="15072" max="15072" width="9.5703125" style="1" customWidth="1"/>
    <col min="15073" max="15315" width="8.7109375" style="1"/>
    <col min="15316" max="15316" width="4.5703125" style="1" customWidth="1"/>
    <col min="15317" max="15317" width="1" style="1" customWidth="1"/>
    <col min="15318" max="15318" width="18" style="1" customWidth="1"/>
    <col min="15319" max="15319" width="1.7109375" style="1" customWidth="1"/>
    <col min="15320" max="15320" width="12.5703125" style="1" customWidth="1"/>
    <col min="15321" max="15321" width="1.5703125" style="1" customWidth="1"/>
    <col min="15322" max="15322" width="9.5703125" style="1" customWidth="1"/>
    <col min="15323" max="15323" width="1.7109375" style="1" customWidth="1"/>
    <col min="15324" max="15324" width="11.7109375" style="1" customWidth="1"/>
    <col min="15325" max="15325" width="1.5703125" style="1" customWidth="1"/>
    <col min="15326" max="15326" width="10.28515625" style="1" customWidth="1"/>
    <col min="15327" max="15327" width="2" style="1" customWidth="1"/>
    <col min="15328" max="15328" width="9.5703125" style="1" customWidth="1"/>
    <col min="15329" max="15571" width="8.7109375" style="1"/>
    <col min="15572" max="15572" width="4.5703125" style="1" customWidth="1"/>
    <col min="15573" max="15573" width="1" style="1" customWidth="1"/>
    <col min="15574" max="15574" width="18" style="1" customWidth="1"/>
    <col min="15575" max="15575" width="1.7109375" style="1" customWidth="1"/>
    <col min="15576" max="15576" width="12.5703125" style="1" customWidth="1"/>
    <col min="15577" max="15577" width="1.5703125" style="1" customWidth="1"/>
    <col min="15578" max="15578" width="9.5703125" style="1" customWidth="1"/>
    <col min="15579" max="15579" width="1.7109375" style="1" customWidth="1"/>
    <col min="15580" max="15580" width="11.7109375" style="1" customWidth="1"/>
    <col min="15581" max="15581" width="1.5703125" style="1" customWidth="1"/>
    <col min="15582" max="15582" width="10.28515625" style="1" customWidth="1"/>
    <col min="15583" max="15583" width="2" style="1" customWidth="1"/>
    <col min="15584" max="15584" width="9.5703125" style="1" customWidth="1"/>
    <col min="15585" max="15827" width="8.7109375" style="1"/>
    <col min="15828" max="15828" width="4.5703125" style="1" customWidth="1"/>
    <col min="15829" max="15829" width="1" style="1" customWidth="1"/>
    <col min="15830" max="15830" width="18" style="1" customWidth="1"/>
    <col min="15831" max="15831" width="1.7109375" style="1" customWidth="1"/>
    <col min="15832" max="15832" width="12.5703125" style="1" customWidth="1"/>
    <col min="15833" max="15833" width="1.5703125" style="1" customWidth="1"/>
    <col min="15834" max="15834" width="9.5703125" style="1" customWidth="1"/>
    <col min="15835" max="15835" width="1.7109375" style="1" customWidth="1"/>
    <col min="15836" max="15836" width="11.7109375" style="1" customWidth="1"/>
    <col min="15837" max="15837" width="1.5703125" style="1" customWidth="1"/>
    <col min="15838" max="15838" width="10.28515625" style="1" customWidth="1"/>
    <col min="15839" max="15839" width="2" style="1" customWidth="1"/>
    <col min="15840" max="15840" width="9.5703125" style="1" customWidth="1"/>
    <col min="15841" max="16083" width="8.7109375" style="1"/>
    <col min="16084" max="16084" width="4.5703125" style="1" customWidth="1"/>
    <col min="16085" max="16085" width="1" style="1" customWidth="1"/>
    <col min="16086" max="16086" width="18" style="1" customWidth="1"/>
    <col min="16087" max="16087" width="1.7109375" style="1" customWidth="1"/>
    <col min="16088" max="16088" width="12.5703125" style="1" customWidth="1"/>
    <col min="16089" max="16089" width="1.5703125" style="1" customWidth="1"/>
    <col min="16090" max="16090" width="9.5703125" style="1" customWidth="1"/>
    <col min="16091" max="16091" width="1.7109375" style="1" customWidth="1"/>
    <col min="16092" max="16092" width="11.7109375" style="1" customWidth="1"/>
    <col min="16093" max="16093" width="1.5703125" style="1" customWidth="1"/>
    <col min="16094" max="16094" width="10.28515625" style="1" customWidth="1"/>
    <col min="16095" max="16095" width="2" style="1" customWidth="1"/>
    <col min="16096" max="16096" width="9.5703125" style="1" customWidth="1"/>
    <col min="16097" max="16350" width="8.7109375" style="1"/>
    <col min="16351" max="16384" width="8.7109375" style="1" customWidth="1"/>
  </cols>
  <sheetData>
    <row r="1" spans="2:29" ht="61.9" customHeight="1" x14ac:dyDescent="0.2"/>
    <row r="2" spans="2:29" x14ac:dyDescent="0.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x14ac:dyDescent="0.2">
      <c r="B3" s="7" t="s">
        <v>1</v>
      </c>
      <c r="C3" s="8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2:29" x14ac:dyDescent="0.2">
      <c r="C4" s="9"/>
      <c r="D4" s="9"/>
      <c r="E4" s="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2:29" s="14" customFormat="1" ht="13.15" customHeight="1" x14ac:dyDescent="0.2">
      <c r="B5" s="13"/>
      <c r="C5" s="13"/>
      <c r="D5" s="13"/>
      <c r="E5" s="13"/>
      <c r="G5" s="13"/>
      <c r="I5" s="13"/>
      <c r="K5" s="13"/>
      <c r="M5" s="13"/>
      <c r="O5" s="13"/>
      <c r="Q5" s="13"/>
      <c r="R5" s="42" t="s">
        <v>2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13"/>
    </row>
    <row r="6" spans="2:29" ht="51" x14ac:dyDescent="0.2">
      <c r="B6" s="30" t="s">
        <v>3</v>
      </c>
      <c r="C6" s="2"/>
      <c r="D6" s="15" t="s">
        <v>4</v>
      </c>
      <c r="E6" s="12"/>
      <c r="F6" s="29" t="s">
        <v>5</v>
      </c>
      <c r="G6" s="13"/>
      <c r="H6" s="29" t="s">
        <v>6</v>
      </c>
      <c r="I6" s="13"/>
      <c r="J6" s="29" t="s">
        <v>7</v>
      </c>
      <c r="K6" s="13"/>
      <c r="L6" s="29" t="s">
        <v>8</v>
      </c>
      <c r="M6" s="13"/>
      <c r="N6" s="29" t="s">
        <v>9</v>
      </c>
      <c r="O6" s="13"/>
      <c r="P6" s="29" t="s">
        <v>10</v>
      </c>
      <c r="Q6" s="12"/>
      <c r="R6" s="29" t="s">
        <v>5</v>
      </c>
      <c r="S6" s="13"/>
      <c r="T6" s="29" t="s">
        <v>6</v>
      </c>
      <c r="U6" s="13"/>
      <c r="V6" s="29" t="s">
        <v>7</v>
      </c>
      <c r="W6" s="13"/>
      <c r="X6" s="29" t="s">
        <v>8</v>
      </c>
      <c r="Y6" s="13"/>
      <c r="Z6" s="29" t="s">
        <v>9</v>
      </c>
      <c r="AA6" s="13"/>
      <c r="AB6" s="29" t="s">
        <v>10</v>
      </c>
      <c r="AC6" s="12"/>
    </row>
    <row r="7" spans="2:29" ht="13.9" customHeight="1" x14ac:dyDescent="0.2">
      <c r="B7" s="12"/>
      <c r="C7" s="2"/>
      <c r="D7" s="2"/>
      <c r="E7" s="12"/>
      <c r="F7" s="16" t="s">
        <v>11</v>
      </c>
      <c r="G7" s="12"/>
      <c r="H7" s="16" t="s">
        <v>12</v>
      </c>
      <c r="I7" s="16"/>
      <c r="J7" s="16" t="s">
        <v>13</v>
      </c>
      <c r="K7" s="16"/>
      <c r="L7" s="16" t="s">
        <v>14</v>
      </c>
      <c r="M7" s="16"/>
      <c r="N7" s="16" t="s">
        <v>15</v>
      </c>
      <c r="O7" s="12"/>
      <c r="P7" s="16" t="s">
        <v>16</v>
      </c>
      <c r="Q7" s="16"/>
      <c r="R7" s="16" t="s">
        <v>17</v>
      </c>
      <c r="S7" s="16"/>
      <c r="T7" s="16" t="s">
        <v>18</v>
      </c>
      <c r="U7" s="16"/>
      <c r="V7" s="16" t="s">
        <v>19</v>
      </c>
      <c r="W7" s="12"/>
      <c r="X7" s="16" t="s">
        <v>20</v>
      </c>
      <c r="Y7" s="12"/>
      <c r="Z7" s="16" t="s">
        <v>21</v>
      </c>
      <c r="AA7" s="12"/>
      <c r="AB7" s="16" t="s">
        <v>75</v>
      </c>
      <c r="AC7" s="16"/>
    </row>
    <row r="8" spans="2:29" ht="13.9" customHeight="1" x14ac:dyDescent="0.2">
      <c r="B8" s="12"/>
      <c r="C8" s="2"/>
      <c r="D8" s="18" t="s">
        <v>22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2:29" ht="13.9" customHeight="1" x14ac:dyDescent="0.2">
      <c r="B9" s="12"/>
      <c r="C9" s="2"/>
      <c r="D9" s="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2:29" ht="13.9" customHeight="1" x14ac:dyDescent="0.2">
      <c r="B10" s="12"/>
      <c r="C10" s="2"/>
      <c r="D10" s="18" t="s">
        <v>23</v>
      </c>
      <c r="E10" s="12"/>
      <c r="F10" s="17"/>
      <c r="G10" s="12"/>
      <c r="H10" s="17"/>
      <c r="I10" s="12"/>
      <c r="J10" s="17"/>
      <c r="K10" s="12"/>
      <c r="L10" s="17"/>
      <c r="M10" s="12"/>
      <c r="N10" s="17"/>
      <c r="O10" s="12"/>
      <c r="P10" s="17"/>
      <c r="Q10" s="12"/>
      <c r="R10" s="17"/>
      <c r="S10" s="12"/>
      <c r="T10" s="17"/>
      <c r="U10" s="12"/>
      <c r="V10" s="17"/>
      <c r="W10" s="12"/>
      <c r="X10" s="17"/>
      <c r="Y10" s="12"/>
      <c r="Z10" s="17"/>
      <c r="AA10" s="12"/>
      <c r="AB10" s="17"/>
      <c r="AC10" s="12"/>
    </row>
    <row r="11" spans="2:29" ht="13.9" customHeight="1" x14ac:dyDescent="0.2">
      <c r="B11" s="12">
        <v>1</v>
      </c>
      <c r="C11" s="2"/>
      <c r="D11" s="21" t="s">
        <v>24</v>
      </c>
      <c r="E11" s="12"/>
      <c r="F11" s="4">
        <v>308658.5135995443</v>
      </c>
      <c r="G11" s="22"/>
      <c r="H11" s="4">
        <v>316187.49532398366</v>
      </c>
      <c r="I11" s="22"/>
      <c r="J11" s="4">
        <v>315201.37254292844</v>
      </c>
      <c r="K11" s="22"/>
      <c r="L11" s="4">
        <v>338034.75593798683</v>
      </c>
      <c r="M11" s="22"/>
      <c r="N11" s="4">
        <v>357496.77396053867</v>
      </c>
      <c r="O11" s="22"/>
      <c r="P11" s="4">
        <v>347607.97356503841</v>
      </c>
      <c r="Q11" s="22"/>
      <c r="R11" s="31">
        <v>0</v>
      </c>
      <c r="S11" s="32"/>
      <c r="T11" s="31">
        <v>1.4E-3</v>
      </c>
      <c r="U11" s="32"/>
      <c r="V11" s="31">
        <v>5.9999999999999995E-4</v>
      </c>
      <c r="W11" s="32"/>
      <c r="X11" s="31">
        <v>0</v>
      </c>
      <c r="Y11" s="32"/>
      <c r="Z11" s="31">
        <v>0</v>
      </c>
      <c r="AA11" s="32"/>
      <c r="AB11" s="31">
        <v>0</v>
      </c>
      <c r="AC11" s="22"/>
    </row>
    <row r="12" spans="2:29" ht="13.9" customHeight="1" x14ac:dyDescent="0.2">
      <c r="B12" s="12">
        <f>MAX(B$11:B11)+1</f>
        <v>2</v>
      </c>
      <c r="C12" s="2"/>
      <c r="D12" s="21" t="s">
        <v>25</v>
      </c>
      <c r="E12" s="12"/>
      <c r="F12" s="4">
        <v>117748.28729798751</v>
      </c>
      <c r="G12" s="22"/>
      <c r="H12" s="4">
        <v>127968.43513206411</v>
      </c>
      <c r="I12" s="22"/>
      <c r="J12" s="4">
        <v>128022.71333222042</v>
      </c>
      <c r="K12" s="22"/>
      <c r="L12" s="4">
        <v>157003.81596641941</v>
      </c>
      <c r="M12" s="22"/>
      <c r="N12" s="4">
        <v>162471.52650498072</v>
      </c>
      <c r="O12" s="22"/>
      <c r="P12" s="4">
        <v>164201.45347029573</v>
      </c>
      <c r="Q12" s="22"/>
      <c r="R12" s="31">
        <v>0</v>
      </c>
      <c r="S12" s="32"/>
      <c r="T12" s="31">
        <v>2.5999999999999999E-3</v>
      </c>
      <c r="U12" s="32"/>
      <c r="V12" s="31">
        <v>1.1000000000000001E-3</v>
      </c>
      <c r="W12" s="32"/>
      <c r="X12" s="31">
        <v>0</v>
      </c>
      <c r="Y12" s="32"/>
      <c r="Z12" s="31">
        <v>1E-4</v>
      </c>
      <c r="AA12" s="32"/>
      <c r="AB12" s="31">
        <v>0</v>
      </c>
      <c r="AC12" s="22"/>
    </row>
    <row r="13" spans="2:29" ht="13.9" customHeight="1" x14ac:dyDescent="0.2">
      <c r="B13" s="12">
        <f>MAX(B$11:B12)+1</f>
        <v>3</v>
      </c>
      <c r="C13" s="2"/>
      <c r="D13" s="21" t="s">
        <v>26</v>
      </c>
      <c r="E13" s="12"/>
      <c r="F13" s="4">
        <v>2162.6741057996951</v>
      </c>
      <c r="G13" s="22"/>
      <c r="H13" s="4">
        <v>2348.4831118082047</v>
      </c>
      <c r="I13" s="22"/>
      <c r="J13" s="4">
        <v>2390.2975830018063</v>
      </c>
      <c r="K13" s="22"/>
      <c r="L13" s="4">
        <v>2454.9309707318075</v>
      </c>
      <c r="M13" s="22"/>
      <c r="N13" s="4">
        <v>2483.56553687525</v>
      </c>
      <c r="O13" s="22"/>
      <c r="P13" s="4">
        <v>2407.4634571135284</v>
      </c>
      <c r="Q13" s="22"/>
      <c r="R13" s="31">
        <v>0</v>
      </c>
      <c r="S13" s="32"/>
      <c r="T13" s="31">
        <v>1.8100000000000002E-2</v>
      </c>
      <c r="U13" s="32"/>
      <c r="V13" s="31">
        <v>1.9300000000000001E-2</v>
      </c>
      <c r="W13" s="32"/>
      <c r="X13" s="31">
        <v>0</v>
      </c>
      <c r="Y13" s="32"/>
      <c r="Z13" s="31">
        <v>0</v>
      </c>
      <c r="AA13" s="32"/>
      <c r="AB13" s="31">
        <v>0</v>
      </c>
      <c r="AC13" s="22"/>
    </row>
    <row r="14" spans="2:29" ht="13.9" customHeight="1" x14ac:dyDescent="0.2">
      <c r="B14" s="12">
        <f>MAX(B$11:B13)+1</f>
        <v>4</v>
      </c>
      <c r="C14" s="2"/>
      <c r="D14" s="21" t="s">
        <v>27</v>
      </c>
      <c r="E14" s="12"/>
      <c r="F14" s="4">
        <v>12910.485592877645</v>
      </c>
      <c r="G14" s="22"/>
      <c r="H14" s="4">
        <v>12732.76024662579</v>
      </c>
      <c r="I14" s="22"/>
      <c r="J14" s="4">
        <v>13395.308978302472</v>
      </c>
      <c r="K14" s="22"/>
      <c r="L14" s="4">
        <v>18961.815506720144</v>
      </c>
      <c r="M14" s="22"/>
      <c r="N14" s="4">
        <v>18879.800461390645</v>
      </c>
      <c r="O14" s="22"/>
      <c r="P14" s="4">
        <v>19434.827995228887</v>
      </c>
      <c r="Q14" s="22"/>
      <c r="R14" s="31">
        <v>0</v>
      </c>
      <c r="S14" s="32"/>
      <c r="T14" s="31">
        <v>3.1600000000000003E-2</v>
      </c>
      <c r="U14" s="32"/>
      <c r="V14" s="31">
        <v>3.2500000000000001E-2</v>
      </c>
      <c r="W14" s="32"/>
      <c r="X14" s="31">
        <v>0</v>
      </c>
      <c r="Y14" s="32"/>
      <c r="Z14" s="31">
        <v>0</v>
      </c>
      <c r="AA14" s="32"/>
      <c r="AB14" s="31">
        <v>0</v>
      </c>
      <c r="AC14" s="22"/>
    </row>
    <row r="15" spans="2:29" ht="13.9" customHeight="1" x14ac:dyDescent="0.2">
      <c r="B15" s="12">
        <f>MAX(B$11:B14)+1</f>
        <v>5</v>
      </c>
      <c r="C15" s="2"/>
      <c r="D15" s="21" t="s">
        <v>28</v>
      </c>
      <c r="E15" s="12"/>
      <c r="F15" s="4">
        <v>0</v>
      </c>
      <c r="G15" s="4"/>
      <c r="H15" s="4">
        <v>0</v>
      </c>
      <c r="I15" s="4"/>
      <c r="J15" s="4">
        <v>0</v>
      </c>
      <c r="K15" s="4"/>
      <c r="L15" s="4">
        <v>0</v>
      </c>
      <c r="M15" s="4"/>
      <c r="N15" s="4">
        <v>0</v>
      </c>
      <c r="O15" s="4"/>
      <c r="P15" s="4">
        <v>0</v>
      </c>
      <c r="Q15" s="4"/>
      <c r="R15" s="31">
        <v>0</v>
      </c>
      <c r="S15" s="31"/>
      <c r="T15" s="31">
        <v>0</v>
      </c>
      <c r="U15" s="31"/>
      <c r="V15" s="31">
        <v>0</v>
      </c>
      <c r="W15" s="31"/>
      <c r="X15" s="31">
        <v>0</v>
      </c>
      <c r="Y15" s="31"/>
      <c r="Z15" s="31">
        <v>0</v>
      </c>
      <c r="AA15" s="31"/>
      <c r="AB15" s="31">
        <v>0</v>
      </c>
      <c r="AC15" s="4"/>
    </row>
    <row r="16" spans="2:29" ht="13.9" customHeight="1" x14ac:dyDescent="0.2">
      <c r="B16" s="12">
        <f>MAX(B$11:B15)+1</f>
        <v>6</v>
      </c>
      <c r="C16" s="2"/>
      <c r="D16" s="21" t="s">
        <v>29</v>
      </c>
      <c r="E16" s="12"/>
      <c r="F16" s="4">
        <v>0</v>
      </c>
      <c r="G16" s="4"/>
      <c r="H16" s="4">
        <v>0</v>
      </c>
      <c r="I16" s="4"/>
      <c r="J16" s="4">
        <v>0</v>
      </c>
      <c r="K16" s="4"/>
      <c r="L16" s="4">
        <v>0</v>
      </c>
      <c r="M16" s="4"/>
      <c r="N16" s="4">
        <v>0</v>
      </c>
      <c r="O16" s="4"/>
      <c r="P16" s="4">
        <v>0</v>
      </c>
      <c r="Q16" s="4"/>
      <c r="R16" s="31">
        <v>0</v>
      </c>
      <c r="S16" s="31"/>
      <c r="T16" s="31">
        <v>0</v>
      </c>
      <c r="U16" s="31"/>
      <c r="V16" s="31">
        <v>0</v>
      </c>
      <c r="W16" s="31"/>
      <c r="X16" s="31">
        <v>0</v>
      </c>
      <c r="Y16" s="31"/>
      <c r="Z16" s="31">
        <v>0</v>
      </c>
      <c r="AA16" s="31"/>
      <c r="AB16" s="31">
        <v>0</v>
      </c>
      <c r="AC16" s="4"/>
    </row>
    <row r="17" spans="2:29" ht="13.9" customHeight="1" x14ac:dyDescent="0.2">
      <c r="B17" s="12">
        <f>MAX(B$11:B16)+1</f>
        <v>7</v>
      </c>
      <c r="C17" s="2"/>
      <c r="D17" s="21" t="s">
        <v>30</v>
      </c>
      <c r="E17" s="12"/>
      <c r="F17" s="4">
        <v>617.34267298795487</v>
      </c>
      <c r="G17" s="22"/>
      <c r="H17" s="4">
        <v>401.12612921203703</v>
      </c>
      <c r="I17" s="22"/>
      <c r="J17" s="4">
        <v>382.09099375091574</v>
      </c>
      <c r="K17" s="22"/>
      <c r="L17" s="4">
        <v>674.83792896312514</v>
      </c>
      <c r="M17" s="22"/>
      <c r="N17" s="4">
        <v>602.44998003475939</v>
      </c>
      <c r="O17" s="22"/>
      <c r="P17" s="4">
        <v>685.03871476413303</v>
      </c>
      <c r="Q17" s="22"/>
      <c r="R17" s="31">
        <v>0</v>
      </c>
      <c r="S17" s="32"/>
      <c r="T17" s="31">
        <v>-3.3E-3</v>
      </c>
      <c r="U17" s="32"/>
      <c r="V17" s="31">
        <v>-8.9999999999999998E-4</v>
      </c>
      <c r="W17" s="32"/>
      <c r="X17" s="31">
        <v>0</v>
      </c>
      <c r="Y17" s="32"/>
      <c r="Z17" s="31">
        <v>0</v>
      </c>
      <c r="AA17" s="32"/>
      <c r="AB17" s="31">
        <v>0</v>
      </c>
      <c r="AC17" s="22"/>
    </row>
    <row r="18" spans="2:29" ht="13.9" customHeight="1" x14ac:dyDescent="0.2">
      <c r="B18" s="12">
        <f>MAX(B$11:B17)+1</f>
        <v>8</v>
      </c>
      <c r="C18" s="2"/>
      <c r="D18" s="21" t="s">
        <v>31</v>
      </c>
      <c r="E18" s="12"/>
      <c r="F18" s="4">
        <v>107.8537450962969</v>
      </c>
      <c r="G18" s="22"/>
      <c r="H18" s="4">
        <v>70.852210668839859</v>
      </c>
      <c r="I18" s="22"/>
      <c r="J18" s="4">
        <v>74.068431100605451</v>
      </c>
      <c r="K18" s="22"/>
      <c r="L18" s="4">
        <v>148.32145114439049</v>
      </c>
      <c r="M18" s="22"/>
      <c r="N18" s="4">
        <v>138.29826706872407</v>
      </c>
      <c r="O18" s="22"/>
      <c r="P18" s="4">
        <v>159.78004595603457</v>
      </c>
      <c r="Q18" s="22"/>
      <c r="R18" s="31">
        <v>0</v>
      </c>
      <c r="S18" s="32"/>
      <c r="T18" s="31">
        <v>1.2999999999999999E-3</v>
      </c>
      <c r="U18" s="32"/>
      <c r="V18" s="31">
        <v>1.2999999999999999E-3</v>
      </c>
      <c r="W18" s="32"/>
      <c r="X18" s="31">
        <v>0</v>
      </c>
      <c r="Y18" s="32"/>
      <c r="Z18" s="31">
        <v>4.0000000000000002E-4</v>
      </c>
      <c r="AA18" s="32"/>
      <c r="AB18" s="31">
        <v>0</v>
      </c>
      <c r="AC18" s="22"/>
    </row>
    <row r="19" spans="2:29" ht="13.9" customHeight="1" x14ac:dyDescent="0.2">
      <c r="B19" s="12">
        <f>MAX(B$11:B18)+1</f>
        <v>9</v>
      </c>
      <c r="C19" s="2"/>
      <c r="D19" s="21" t="s">
        <v>32</v>
      </c>
      <c r="E19" s="12"/>
      <c r="F19" s="4">
        <v>676.77475740587852</v>
      </c>
      <c r="G19" s="22"/>
      <c r="H19" s="4">
        <v>780.47672356198052</v>
      </c>
      <c r="I19" s="22"/>
      <c r="J19" s="4">
        <v>830.95684428807465</v>
      </c>
      <c r="K19" s="22"/>
      <c r="L19" s="4">
        <v>2006.7916379466085</v>
      </c>
      <c r="M19" s="22"/>
      <c r="N19" s="4">
        <v>1837.2208277869997</v>
      </c>
      <c r="O19" s="22"/>
      <c r="P19" s="4">
        <v>2163.6427793071316</v>
      </c>
      <c r="Q19" s="22"/>
      <c r="R19" s="31">
        <v>0</v>
      </c>
      <c r="S19" s="32"/>
      <c r="T19" s="31">
        <v>1.1999999999999999E-3</v>
      </c>
      <c r="U19" s="32"/>
      <c r="V19" s="31">
        <v>6.9999999999999999E-4</v>
      </c>
      <c r="W19" s="32"/>
      <c r="X19" s="31">
        <v>0</v>
      </c>
      <c r="Y19" s="32"/>
      <c r="Z19" s="31">
        <v>2.9999999999999997E-4</v>
      </c>
      <c r="AA19" s="32"/>
      <c r="AB19" s="31">
        <v>0</v>
      </c>
      <c r="AC19" s="22"/>
    </row>
    <row r="20" spans="2:29" ht="13.9" customHeight="1" x14ac:dyDescent="0.2">
      <c r="B20" s="12">
        <f>MAX(B$11:B19)+1</f>
        <v>10</v>
      </c>
      <c r="C20" s="2"/>
      <c r="D20" s="21" t="s">
        <v>33</v>
      </c>
      <c r="E20" s="12"/>
      <c r="F20" s="4">
        <v>27373.981414221515</v>
      </c>
      <c r="G20" s="22"/>
      <c r="H20" s="4">
        <v>29480.07011420339</v>
      </c>
      <c r="I20" s="22"/>
      <c r="J20" s="4">
        <v>27343.811388880476</v>
      </c>
      <c r="K20" s="22"/>
      <c r="L20" s="4">
        <v>34335.494029616057</v>
      </c>
      <c r="M20" s="22"/>
      <c r="N20" s="4">
        <v>32158.263019155493</v>
      </c>
      <c r="O20" s="22"/>
      <c r="P20" s="4">
        <v>33056.674730625149</v>
      </c>
      <c r="Q20" s="22"/>
      <c r="R20" s="31">
        <v>0</v>
      </c>
      <c r="S20" s="32"/>
      <c r="T20" s="31">
        <v>0</v>
      </c>
      <c r="U20" s="32"/>
      <c r="V20" s="31">
        <v>-6.7000000000000002E-3</v>
      </c>
      <c r="W20" s="32"/>
      <c r="X20" s="31">
        <v>0</v>
      </c>
      <c r="Y20" s="32"/>
      <c r="Z20" s="31">
        <v>1E-4</v>
      </c>
      <c r="AA20" s="32"/>
      <c r="AB20" s="31">
        <v>0</v>
      </c>
      <c r="AC20" s="22"/>
    </row>
    <row r="21" spans="2:29" ht="13.9" customHeight="1" x14ac:dyDescent="0.2">
      <c r="B21" s="12">
        <f>MAX(B$11:B20)+1</f>
        <v>11</v>
      </c>
      <c r="C21" s="2"/>
      <c r="D21" s="1" t="s">
        <v>34</v>
      </c>
      <c r="E21" s="12"/>
      <c r="F21" s="23">
        <f>SUM(F11:F20)</f>
        <v>470255.9131859208</v>
      </c>
      <c r="G21" s="20"/>
      <c r="H21" s="23">
        <f>SUM(H11:H20)</f>
        <v>489969.69899212802</v>
      </c>
      <c r="I21" s="20"/>
      <c r="J21" s="23">
        <f>SUM(J11:J20)</f>
        <v>487640.62009447324</v>
      </c>
      <c r="K21" s="20"/>
      <c r="L21" s="23">
        <f>SUM(L11:L20)</f>
        <v>553620.76342952845</v>
      </c>
      <c r="M21" s="20"/>
      <c r="N21" s="23">
        <f>SUM(N11:N20)</f>
        <v>576067.89855783118</v>
      </c>
      <c r="O21" s="20"/>
      <c r="P21" s="23">
        <f>SUM(P11:P20)</f>
        <v>569716.85475832899</v>
      </c>
      <c r="Q21" s="20"/>
      <c r="R21" s="33">
        <v>0</v>
      </c>
      <c r="S21" s="34"/>
      <c r="T21" s="33">
        <v>2.3999999999999998E-3</v>
      </c>
      <c r="U21" s="34"/>
      <c r="V21" s="33">
        <v>1.2999999999999999E-3</v>
      </c>
      <c r="W21" s="34"/>
      <c r="X21" s="33">
        <v>0</v>
      </c>
      <c r="Y21" s="34"/>
      <c r="Z21" s="33">
        <v>0</v>
      </c>
      <c r="AA21" s="34"/>
      <c r="AB21" s="33">
        <v>0</v>
      </c>
      <c r="AC21" s="20"/>
    </row>
    <row r="22" spans="2:29" ht="13.9" customHeight="1" x14ac:dyDescent="0.2">
      <c r="B22" s="12"/>
      <c r="C22" s="2"/>
      <c r="D22" s="21"/>
      <c r="E22" s="1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4"/>
    </row>
    <row r="23" spans="2:29" ht="13.9" customHeight="1" x14ac:dyDescent="0.2">
      <c r="B23" s="12"/>
      <c r="C23" s="2"/>
      <c r="D23" s="18" t="s">
        <v>35</v>
      </c>
      <c r="E23" s="12"/>
      <c r="F23" s="17"/>
      <c r="G23" s="12"/>
      <c r="H23" s="17"/>
      <c r="I23" s="12"/>
      <c r="J23" s="17"/>
      <c r="K23" s="12"/>
      <c r="L23" s="17"/>
      <c r="M23" s="12"/>
      <c r="N23" s="17"/>
      <c r="O23" s="12"/>
      <c r="P23" s="17"/>
      <c r="Q23" s="12"/>
      <c r="R23" s="35"/>
      <c r="S23" s="36"/>
      <c r="T23" s="35"/>
      <c r="U23" s="36"/>
      <c r="V23" s="35"/>
      <c r="W23" s="36"/>
      <c r="X23" s="35"/>
      <c r="Y23" s="36"/>
      <c r="Z23" s="35"/>
      <c r="AA23" s="36"/>
      <c r="AB23" s="35"/>
      <c r="AC23" s="12"/>
    </row>
    <row r="24" spans="2:29" ht="13.9" customHeight="1" x14ac:dyDescent="0.2">
      <c r="B24" s="12">
        <f>MAX(B$11:B23)+1</f>
        <v>12</v>
      </c>
      <c r="C24" s="2"/>
      <c r="D24" s="21" t="s">
        <v>24</v>
      </c>
      <c r="E24" s="12"/>
      <c r="F24" s="4">
        <v>1619519.0671415268</v>
      </c>
      <c r="G24" s="22"/>
      <c r="H24" s="4">
        <v>1650966.1332036019</v>
      </c>
      <c r="I24" s="22"/>
      <c r="J24" s="4">
        <v>1645534.0352528882</v>
      </c>
      <c r="K24" s="22"/>
      <c r="L24" s="4">
        <v>1614471.3101357289</v>
      </c>
      <c r="M24" s="22"/>
      <c r="N24" s="4">
        <v>1589079.9736997888</v>
      </c>
      <c r="O24" s="22"/>
      <c r="P24" s="4">
        <v>1616054.3684057645</v>
      </c>
      <c r="Q24" s="22"/>
      <c r="R24" s="31">
        <v>0</v>
      </c>
      <c r="S24" s="32"/>
      <c r="T24" s="31">
        <v>1.4E-3</v>
      </c>
      <c r="U24" s="32"/>
      <c r="V24" s="31">
        <v>5.9999999999999995E-4</v>
      </c>
      <c r="W24" s="32"/>
      <c r="X24" s="31">
        <v>1.8E-3</v>
      </c>
      <c r="Y24" s="32"/>
      <c r="Z24" s="31">
        <v>1.9E-3</v>
      </c>
      <c r="AA24" s="32"/>
      <c r="AB24" s="31">
        <v>0</v>
      </c>
      <c r="AC24" s="22"/>
    </row>
    <row r="25" spans="2:29" ht="13.9" customHeight="1" x14ac:dyDescent="0.2">
      <c r="B25" s="12">
        <f>MAX(B$11:B24)+1</f>
        <v>13</v>
      </c>
      <c r="C25" s="2"/>
      <c r="D25" s="21" t="s">
        <v>25</v>
      </c>
      <c r="E25" s="12"/>
      <c r="F25" s="4">
        <v>824821.92575882783</v>
      </c>
      <c r="G25" s="22"/>
      <c r="H25" s="4">
        <v>822551.47394285002</v>
      </c>
      <c r="I25" s="22"/>
      <c r="J25" s="4">
        <v>822924.27314890572</v>
      </c>
      <c r="K25" s="22"/>
      <c r="L25" s="4">
        <v>775001.31205810467</v>
      </c>
      <c r="M25" s="22"/>
      <c r="N25" s="4">
        <v>764819.55758689344</v>
      </c>
      <c r="O25" s="22"/>
      <c r="P25" s="4">
        <v>783192.23853353108</v>
      </c>
      <c r="Q25" s="22"/>
      <c r="R25" s="31">
        <v>0</v>
      </c>
      <c r="S25" s="32"/>
      <c r="T25" s="31">
        <v>2.3E-3</v>
      </c>
      <c r="U25" s="32"/>
      <c r="V25" s="31">
        <v>6.9999999999999999E-4</v>
      </c>
      <c r="W25" s="32"/>
      <c r="X25" s="31">
        <v>2.8999999999999998E-3</v>
      </c>
      <c r="Y25" s="32"/>
      <c r="Z25" s="31">
        <v>2.8E-3</v>
      </c>
      <c r="AA25" s="32"/>
      <c r="AB25" s="31">
        <v>0</v>
      </c>
      <c r="AC25" s="22"/>
    </row>
    <row r="26" spans="2:29" ht="13.9" customHeight="1" x14ac:dyDescent="0.2">
      <c r="B26" s="12">
        <f>MAX(B$11:B25)+1</f>
        <v>14</v>
      </c>
      <c r="C26" s="2"/>
      <c r="D26" s="21" t="s">
        <v>26</v>
      </c>
      <c r="E26" s="12"/>
      <c r="F26" s="4">
        <v>1968.3331755478978</v>
      </c>
      <c r="G26" s="22"/>
      <c r="H26" s="4">
        <v>2627.607385603892</v>
      </c>
      <c r="I26" s="22"/>
      <c r="J26" s="4">
        <v>2692.4052787589812</v>
      </c>
      <c r="K26" s="22"/>
      <c r="L26" s="4">
        <v>2611.9667604079777</v>
      </c>
      <c r="M26" s="22"/>
      <c r="N26" s="4">
        <v>2600.3708995798597</v>
      </c>
      <c r="O26" s="22"/>
      <c r="P26" s="4">
        <v>2419.7719414461926</v>
      </c>
      <c r="Q26" s="22"/>
      <c r="R26" s="31">
        <v>0</v>
      </c>
      <c r="S26" s="32"/>
      <c r="T26" s="31">
        <v>4.4900000000000002E-2</v>
      </c>
      <c r="U26" s="32"/>
      <c r="V26" s="31">
        <v>4.6899999999999997E-2</v>
      </c>
      <c r="W26" s="32"/>
      <c r="X26" s="31">
        <v>5.0599999999999999E-2</v>
      </c>
      <c r="Y26" s="32"/>
      <c r="Z26" s="31">
        <v>5.0799999999999998E-2</v>
      </c>
      <c r="AA26" s="32"/>
      <c r="AB26" s="31">
        <v>0</v>
      </c>
      <c r="AC26" s="22"/>
    </row>
    <row r="27" spans="2:29" ht="13.9" customHeight="1" x14ac:dyDescent="0.2">
      <c r="B27" s="12">
        <f>MAX(B$11:B26)+1</f>
        <v>15</v>
      </c>
      <c r="C27" s="2"/>
      <c r="D27" s="21" t="s">
        <v>27</v>
      </c>
      <c r="E27" s="12"/>
      <c r="F27" s="4">
        <v>58157.954022825106</v>
      </c>
      <c r="G27" s="22"/>
      <c r="H27" s="4">
        <v>57938.701106108587</v>
      </c>
      <c r="I27" s="22"/>
      <c r="J27" s="4">
        <v>61346.780622374055</v>
      </c>
      <c r="K27" s="22"/>
      <c r="L27" s="4">
        <v>54034.617563829757</v>
      </c>
      <c r="M27" s="22"/>
      <c r="N27" s="4">
        <v>53958.159590220821</v>
      </c>
      <c r="O27" s="22"/>
      <c r="P27" s="4">
        <v>51904.918607216598</v>
      </c>
      <c r="Q27" s="22"/>
      <c r="R27" s="31">
        <v>0</v>
      </c>
      <c r="S27" s="32"/>
      <c r="T27" s="31">
        <v>3.9800000000000002E-2</v>
      </c>
      <c r="U27" s="32"/>
      <c r="V27" s="31">
        <v>3.9899999999999998E-2</v>
      </c>
      <c r="W27" s="32"/>
      <c r="X27" s="31">
        <v>4.7800000000000002E-2</v>
      </c>
      <c r="Y27" s="32"/>
      <c r="Z27" s="31">
        <v>4.7899999999999998E-2</v>
      </c>
      <c r="AA27" s="32"/>
      <c r="AB27" s="31">
        <v>0</v>
      </c>
      <c r="AC27" s="22"/>
    </row>
    <row r="28" spans="2:29" ht="13.9" customHeight="1" x14ac:dyDescent="0.2">
      <c r="B28" s="12">
        <f>MAX(B$11:B27)+1</f>
        <v>16</v>
      </c>
      <c r="C28" s="2"/>
      <c r="D28" s="21" t="s">
        <v>28</v>
      </c>
      <c r="E28" s="12"/>
      <c r="F28" s="4">
        <v>10935.036299286954</v>
      </c>
      <c r="G28" s="22"/>
      <c r="H28" s="4">
        <v>11444.32950178339</v>
      </c>
      <c r="I28" s="22"/>
      <c r="J28" s="4">
        <v>12928.606880348678</v>
      </c>
      <c r="K28" s="22"/>
      <c r="L28" s="4">
        <v>9280.8247423436078</v>
      </c>
      <c r="M28" s="22"/>
      <c r="N28" s="4">
        <v>9320.9772468851406</v>
      </c>
      <c r="O28" s="22"/>
      <c r="P28" s="4">
        <v>9775.2950607984512</v>
      </c>
      <c r="Q28" s="22"/>
      <c r="R28" s="31">
        <v>0</v>
      </c>
      <c r="S28" s="32"/>
      <c r="T28" s="31">
        <v>3.9300000000000002E-2</v>
      </c>
      <c r="U28" s="32"/>
      <c r="V28" s="31">
        <v>0.04</v>
      </c>
      <c r="W28" s="32"/>
      <c r="X28" s="31">
        <v>5.4300000000000001E-2</v>
      </c>
      <c r="Y28" s="32"/>
      <c r="Z28" s="31">
        <v>5.3999999999999999E-2</v>
      </c>
      <c r="AA28" s="32"/>
      <c r="AB28" s="31">
        <v>0</v>
      </c>
      <c r="AC28" s="22"/>
    </row>
    <row r="29" spans="2:29" ht="13.9" customHeight="1" x14ac:dyDescent="0.2">
      <c r="B29" s="12">
        <f>MAX(B$11:B28)+1</f>
        <v>17</v>
      </c>
      <c r="C29" s="2"/>
      <c r="D29" s="21" t="s">
        <v>29</v>
      </c>
      <c r="E29" s="12"/>
      <c r="F29" s="4">
        <v>14337.884651363871</v>
      </c>
      <c r="G29" s="22"/>
      <c r="H29" s="4">
        <v>13567.77293084154</v>
      </c>
      <c r="I29" s="22"/>
      <c r="J29" s="4">
        <v>13567.657824002528</v>
      </c>
      <c r="K29" s="22"/>
      <c r="L29" s="4">
        <v>13564.495083928345</v>
      </c>
      <c r="M29" s="22"/>
      <c r="N29" s="4">
        <v>12337.134122601601</v>
      </c>
      <c r="O29" s="22"/>
      <c r="P29" s="4">
        <v>13603.145681291118</v>
      </c>
      <c r="Q29" s="22"/>
      <c r="R29" s="31">
        <v>0</v>
      </c>
      <c r="S29" s="32"/>
      <c r="T29" s="31">
        <v>-2.0899999999999998E-2</v>
      </c>
      <c r="U29" s="32"/>
      <c r="V29" s="31">
        <v>-1.43E-2</v>
      </c>
      <c r="W29" s="32"/>
      <c r="X29" s="31">
        <v>0</v>
      </c>
      <c r="Y29" s="32"/>
      <c r="Z29" s="31">
        <v>-8.2000000000000007E-3</v>
      </c>
      <c r="AA29" s="32"/>
      <c r="AB29" s="31">
        <v>-5.8999999999999999E-3</v>
      </c>
      <c r="AC29" s="22"/>
    </row>
    <row r="30" spans="2:29" ht="13.9" customHeight="1" x14ac:dyDescent="0.2">
      <c r="B30" s="12">
        <f>MAX(B$11:B29)+1</f>
        <v>18</v>
      </c>
      <c r="C30" s="2"/>
      <c r="D30" s="21" t="s">
        <v>30</v>
      </c>
      <c r="E30" s="12"/>
      <c r="F30" s="4">
        <v>3540.5243210007193</v>
      </c>
      <c r="G30" s="22"/>
      <c r="H30" s="4">
        <v>2361.9801476668831</v>
      </c>
      <c r="I30" s="22"/>
      <c r="J30" s="4">
        <v>2262.5831642985972</v>
      </c>
      <c r="K30" s="22"/>
      <c r="L30" s="4">
        <v>2106.8836368872007</v>
      </c>
      <c r="M30" s="22"/>
      <c r="N30" s="4">
        <v>2057.4350961452315</v>
      </c>
      <c r="O30" s="22"/>
      <c r="P30" s="4">
        <v>2051.1638650276086</v>
      </c>
      <c r="Q30" s="22"/>
      <c r="R30" s="31">
        <v>0</v>
      </c>
      <c r="S30" s="32"/>
      <c r="T30" s="31">
        <v>-3.3E-3</v>
      </c>
      <c r="U30" s="32"/>
      <c r="V30" s="31">
        <v>-8.0000000000000004E-4</v>
      </c>
      <c r="W30" s="32"/>
      <c r="X30" s="31">
        <v>0</v>
      </c>
      <c r="Y30" s="32"/>
      <c r="Z30" s="31">
        <v>0</v>
      </c>
      <c r="AA30" s="32"/>
      <c r="AB30" s="31">
        <v>0</v>
      </c>
      <c r="AC30" s="22"/>
    </row>
    <row r="31" spans="2:29" ht="13.9" customHeight="1" x14ac:dyDescent="0.2">
      <c r="B31" s="12">
        <f>MAX(B$11:B30)+1</f>
        <v>19</v>
      </c>
      <c r="C31" s="2"/>
      <c r="D31" s="21" t="s">
        <v>31</v>
      </c>
      <c r="E31" s="12"/>
      <c r="F31" s="4">
        <v>1008.4533979099832</v>
      </c>
      <c r="G31" s="22"/>
      <c r="H31" s="4">
        <v>667.64229999198244</v>
      </c>
      <c r="I31" s="22"/>
      <c r="J31" s="4">
        <v>686.68102800114912</v>
      </c>
      <c r="K31" s="22"/>
      <c r="L31" s="4">
        <v>621.72996970835857</v>
      </c>
      <c r="M31" s="22"/>
      <c r="N31" s="4">
        <v>621.18619803313186</v>
      </c>
      <c r="O31" s="22"/>
      <c r="P31" s="4">
        <v>612.22167327616694</v>
      </c>
      <c r="Q31" s="22"/>
      <c r="R31" s="31">
        <v>0</v>
      </c>
      <c r="S31" s="32"/>
      <c r="T31" s="31">
        <v>1.4E-3</v>
      </c>
      <c r="U31" s="32"/>
      <c r="V31" s="31">
        <v>1.6999999999999999E-3</v>
      </c>
      <c r="W31" s="32"/>
      <c r="X31" s="31">
        <v>0</v>
      </c>
      <c r="Y31" s="32"/>
      <c r="Z31" s="31">
        <v>1E-4</v>
      </c>
      <c r="AA31" s="32"/>
      <c r="AB31" s="31">
        <v>0</v>
      </c>
      <c r="AC31" s="22"/>
    </row>
    <row r="32" spans="2:29" ht="13.9" customHeight="1" x14ac:dyDescent="0.2">
      <c r="B32" s="12">
        <f>MAX(B$11:B31)+1</f>
        <v>20</v>
      </c>
      <c r="C32" s="2"/>
      <c r="D32" s="21" t="s">
        <v>32</v>
      </c>
      <c r="E32" s="12"/>
      <c r="F32" s="4">
        <v>5357.2150267286361</v>
      </c>
      <c r="G32" s="22"/>
      <c r="H32" s="4">
        <v>5178.72689302872</v>
      </c>
      <c r="I32" s="22"/>
      <c r="J32" s="4">
        <v>5586.3303079073767</v>
      </c>
      <c r="K32" s="22"/>
      <c r="L32" s="4">
        <v>4084.0985236344704</v>
      </c>
      <c r="M32" s="22"/>
      <c r="N32" s="4">
        <v>3926.3677625824976</v>
      </c>
      <c r="O32" s="22"/>
      <c r="P32" s="4">
        <v>4269.3985999088027</v>
      </c>
      <c r="Q32" s="22"/>
      <c r="R32" s="31">
        <v>0</v>
      </c>
      <c r="S32" s="32"/>
      <c r="T32" s="31">
        <v>8.0000000000000004E-4</v>
      </c>
      <c r="U32" s="32"/>
      <c r="V32" s="31">
        <v>-2.0000000000000001E-4</v>
      </c>
      <c r="W32" s="32"/>
      <c r="X32" s="31">
        <v>0</v>
      </c>
      <c r="Y32" s="32"/>
      <c r="Z32" s="31">
        <v>1E-4</v>
      </c>
      <c r="AA32" s="32"/>
      <c r="AB32" s="31">
        <v>1E-4</v>
      </c>
      <c r="AC32" s="22"/>
    </row>
    <row r="33" spans="2:29" ht="13.9" customHeight="1" x14ac:dyDescent="0.2">
      <c r="B33" s="12">
        <f>MAX(B$11:B32)+1</f>
        <v>21</v>
      </c>
      <c r="C33" s="2"/>
      <c r="D33" s="1" t="s">
        <v>36</v>
      </c>
      <c r="E33" s="12"/>
      <c r="F33" s="23">
        <f>SUM(F24:F32)</f>
        <v>2539646.3937950181</v>
      </c>
      <c r="G33" s="20"/>
      <c r="H33" s="23">
        <f>SUM(H24:H32)</f>
        <v>2567304.367411477</v>
      </c>
      <c r="I33" s="20"/>
      <c r="J33" s="23">
        <f>SUM(J24:J32)</f>
        <v>2567529.3535074857</v>
      </c>
      <c r="K33" s="20"/>
      <c r="L33" s="23">
        <f>SUM(L24:L32)</f>
        <v>2475777.2384745739</v>
      </c>
      <c r="M33" s="20"/>
      <c r="N33" s="23">
        <f>SUM(N24:N32)</f>
        <v>2438721.1622027303</v>
      </c>
      <c r="O33" s="20"/>
      <c r="P33" s="23">
        <f>SUM(P24:P32)</f>
        <v>2483882.5223682602</v>
      </c>
      <c r="Q33" s="20"/>
      <c r="R33" s="33">
        <v>0</v>
      </c>
      <c r="S33" s="34"/>
      <c r="T33" s="33">
        <v>2.5999999999999999E-3</v>
      </c>
      <c r="U33" s="34"/>
      <c r="V33" s="33">
        <v>1.6999999999999999E-3</v>
      </c>
      <c r="W33" s="34"/>
      <c r="X33" s="33">
        <v>3.3E-3</v>
      </c>
      <c r="Y33" s="34"/>
      <c r="Z33" s="33">
        <v>3.3E-3</v>
      </c>
      <c r="AA33" s="34"/>
      <c r="AB33" s="33">
        <v>0</v>
      </c>
      <c r="AC33" s="20"/>
    </row>
    <row r="34" spans="2:29" ht="13.9" customHeight="1" x14ac:dyDescent="0.2">
      <c r="B34" s="12"/>
      <c r="C34" s="2"/>
      <c r="D34" s="21"/>
      <c r="E34" s="1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4"/>
    </row>
    <row r="35" spans="2:29" ht="13.9" customHeight="1" x14ac:dyDescent="0.2">
      <c r="B35" s="12">
        <f>MAX(B$11:B34)+1</f>
        <v>22</v>
      </c>
      <c r="C35" s="2"/>
      <c r="D35" s="1" t="s">
        <v>37</v>
      </c>
      <c r="E35" s="12"/>
      <c r="F35" s="23">
        <f>F21+F33</f>
        <v>3009902.3069809387</v>
      </c>
      <c r="G35" s="20"/>
      <c r="H35" s="23">
        <f>H21+H33</f>
        <v>3057274.066403605</v>
      </c>
      <c r="I35" s="20"/>
      <c r="J35" s="23">
        <f>J21+J33</f>
        <v>3055169.9736019587</v>
      </c>
      <c r="K35" s="20"/>
      <c r="L35" s="23">
        <f>L21+L33</f>
        <v>3029398.0019041025</v>
      </c>
      <c r="M35" s="20"/>
      <c r="N35" s="23">
        <f>N21+N33</f>
        <v>3014789.0607605614</v>
      </c>
      <c r="O35" s="20"/>
      <c r="P35" s="23">
        <f>P21+P33</f>
        <v>3053599.3771265894</v>
      </c>
      <c r="Q35" s="20"/>
      <c r="R35" s="33">
        <v>0</v>
      </c>
      <c r="S35" s="34"/>
      <c r="T35" s="33">
        <v>2.5999999999999999E-3</v>
      </c>
      <c r="U35" s="34"/>
      <c r="V35" s="33">
        <v>1.6000000000000001E-3</v>
      </c>
      <c r="W35" s="34"/>
      <c r="X35" s="33">
        <v>2.7000000000000001E-3</v>
      </c>
      <c r="Y35" s="34"/>
      <c r="Z35" s="33">
        <v>2.7000000000000001E-3</v>
      </c>
      <c r="AA35" s="34"/>
      <c r="AB35" s="33">
        <v>0</v>
      </c>
      <c r="AC35" s="20"/>
    </row>
    <row r="36" spans="2:29" ht="13.9" customHeight="1" x14ac:dyDescent="0.2">
      <c r="B36" s="12"/>
      <c r="C36" s="2"/>
      <c r="D36" s="21"/>
      <c r="E36" s="1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4"/>
    </row>
    <row r="37" spans="2:29" ht="13.9" customHeight="1" x14ac:dyDescent="0.2">
      <c r="B37" s="12"/>
      <c r="C37" s="2"/>
      <c r="D37" s="21"/>
      <c r="E37" s="1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4"/>
    </row>
    <row r="38" spans="2:29" ht="13.9" customHeight="1" x14ac:dyDescent="0.2">
      <c r="B38" s="12"/>
      <c r="C38" s="2"/>
      <c r="D38" s="18" t="s">
        <v>38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35"/>
      <c r="S38" s="36"/>
      <c r="T38" s="35"/>
      <c r="U38" s="36"/>
      <c r="V38" s="35"/>
      <c r="W38" s="36"/>
      <c r="X38" s="35"/>
      <c r="Y38" s="36"/>
      <c r="Z38" s="35"/>
      <c r="AA38" s="36"/>
      <c r="AB38" s="35"/>
      <c r="AC38" s="12"/>
    </row>
    <row r="39" spans="2:29" ht="13.9" customHeight="1" x14ac:dyDescent="0.2">
      <c r="B39" s="12"/>
      <c r="C39" s="2"/>
      <c r="D39" s="21"/>
      <c r="E39" s="12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4"/>
    </row>
    <row r="40" spans="2:29" ht="13.9" customHeight="1" x14ac:dyDescent="0.2">
      <c r="B40" s="12"/>
      <c r="C40" s="2"/>
      <c r="D40" s="18" t="s">
        <v>39</v>
      </c>
      <c r="E40" s="1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37"/>
      <c r="S40" s="34"/>
      <c r="T40" s="37"/>
      <c r="U40" s="34"/>
      <c r="V40" s="37"/>
      <c r="W40" s="34"/>
      <c r="X40" s="37"/>
      <c r="Y40" s="34"/>
      <c r="Z40" s="37"/>
      <c r="AA40" s="34"/>
      <c r="AB40" s="37"/>
      <c r="AC40" s="20"/>
    </row>
    <row r="41" spans="2:29" ht="13.9" customHeight="1" x14ac:dyDescent="0.2">
      <c r="B41" s="12">
        <f>MAX(B$11:B40)+1</f>
        <v>23</v>
      </c>
      <c r="C41" s="2"/>
      <c r="D41" s="21" t="s">
        <v>40</v>
      </c>
      <c r="E41" s="12"/>
      <c r="F41" s="4">
        <v>188901.36691380266</v>
      </c>
      <c r="G41" s="22"/>
      <c r="H41" s="4">
        <v>147892.02621470715</v>
      </c>
      <c r="I41" s="22"/>
      <c r="J41" s="4">
        <v>147456.45351328974</v>
      </c>
      <c r="K41" s="22"/>
      <c r="L41" s="4">
        <v>161559.35497402505</v>
      </c>
      <c r="M41" s="22"/>
      <c r="N41" s="4">
        <v>170048.90247958415</v>
      </c>
      <c r="O41" s="22"/>
      <c r="P41" s="4">
        <v>154185.49213310645</v>
      </c>
      <c r="Q41" s="22"/>
      <c r="R41" s="31">
        <v>0</v>
      </c>
      <c r="S41" s="32"/>
      <c r="T41" s="31">
        <v>1.4E-3</v>
      </c>
      <c r="U41" s="32"/>
      <c r="V41" s="31">
        <v>8.0000000000000004E-4</v>
      </c>
      <c r="W41" s="32"/>
      <c r="X41" s="31">
        <v>0</v>
      </c>
      <c r="Y41" s="32"/>
      <c r="Z41" s="31">
        <v>0</v>
      </c>
      <c r="AA41" s="32"/>
      <c r="AB41" s="31">
        <v>0</v>
      </c>
      <c r="AC41" s="22"/>
    </row>
    <row r="42" spans="2:29" ht="13.9" customHeight="1" x14ac:dyDescent="0.2">
      <c r="B42" s="12">
        <f>MAX(B$11:B41)+1</f>
        <v>24</v>
      </c>
      <c r="C42" s="2"/>
      <c r="D42" s="21" t="s">
        <v>41</v>
      </c>
      <c r="E42" s="12"/>
      <c r="F42" s="4">
        <v>26647.47771347552</v>
      </c>
      <c r="G42" s="22"/>
      <c r="H42" s="4">
        <v>20825.533165670451</v>
      </c>
      <c r="I42" s="22"/>
      <c r="J42" s="4">
        <v>20893.114904997492</v>
      </c>
      <c r="K42" s="22"/>
      <c r="L42" s="4">
        <v>27713.941207993641</v>
      </c>
      <c r="M42" s="22"/>
      <c r="N42" s="4">
        <v>28323.641089893226</v>
      </c>
      <c r="O42" s="22"/>
      <c r="P42" s="4">
        <v>23854.426215847281</v>
      </c>
      <c r="Q42" s="22"/>
      <c r="R42" s="31">
        <v>0</v>
      </c>
      <c r="S42" s="32"/>
      <c r="T42" s="31">
        <v>2.5000000000000001E-3</v>
      </c>
      <c r="U42" s="32"/>
      <c r="V42" s="31">
        <v>2.5000000000000001E-3</v>
      </c>
      <c r="W42" s="32"/>
      <c r="X42" s="31">
        <v>0</v>
      </c>
      <c r="Y42" s="32"/>
      <c r="Z42" s="31">
        <v>1E-4</v>
      </c>
      <c r="AA42" s="32"/>
      <c r="AB42" s="31">
        <v>0</v>
      </c>
      <c r="AC42" s="22"/>
    </row>
    <row r="43" spans="2:29" ht="13.9" customHeight="1" x14ac:dyDescent="0.2">
      <c r="B43" s="12">
        <f>MAX(B$11:B42)+1</f>
        <v>25</v>
      </c>
      <c r="C43" s="2"/>
      <c r="D43" s="21" t="s">
        <v>42</v>
      </c>
      <c r="E43" s="12"/>
      <c r="F43" s="4">
        <v>10624.834884521364</v>
      </c>
      <c r="G43" s="22"/>
      <c r="H43" s="4">
        <v>9895.9293617052299</v>
      </c>
      <c r="I43" s="22"/>
      <c r="J43" s="4">
        <v>9957.8516915252821</v>
      </c>
      <c r="K43" s="22"/>
      <c r="L43" s="4">
        <v>10337.673749148984</v>
      </c>
      <c r="M43" s="22"/>
      <c r="N43" s="4">
        <v>10892.92739483985</v>
      </c>
      <c r="O43" s="22"/>
      <c r="P43" s="4">
        <v>10025.710414442912</v>
      </c>
      <c r="Q43" s="22"/>
      <c r="R43" s="31">
        <v>0</v>
      </c>
      <c r="S43" s="32"/>
      <c r="T43" s="31">
        <v>8.5000000000000006E-3</v>
      </c>
      <c r="U43" s="32"/>
      <c r="V43" s="31">
        <v>1.32E-2</v>
      </c>
      <c r="W43" s="32"/>
      <c r="X43" s="31">
        <v>0</v>
      </c>
      <c r="Y43" s="32"/>
      <c r="Z43" s="31">
        <v>0</v>
      </c>
      <c r="AA43" s="32"/>
      <c r="AB43" s="31">
        <v>0</v>
      </c>
      <c r="AC43" s="22"/>
    </row>
    <row r="44" spans="2:29" ht="13.9" customHeight="1" x14ac:dyDescent="0.2">
      <c r="B44" s="12">
        <f>MAX(B$11:B43)+1</f>
        <v>26</v>
      </c>
      <c r="C44" s="2"/>
      <c r="D44" s="21" t="s">
        <v>43</v>
      </c>
      <c r="E44" s="12"/>
      <c r="F44" s="4">
        <v>753.20527310225691</v>
      </c>
      <c r="G44" s="22"/>
      <c r="H44" s="4">
        <v>366.63186295791098</v>
      </c>
      <c r="I44" s="22"/>
      <c r="J44" s="4">
        <v>367.16749500157135</v>
      </c>
      <c r="K44" s="22"/>
      <c r="L44" s="4">
        <v>367.03721978471253</v>
      </c>
      <c r="M44" s="22"/>
      <c r="N44" s="4">
        <v>403.3392159078071</v>
      </c>
      <c r="O44" s="22"/>
      <c r="P44" s="4">
        <v>349.21330800637037</v>
      </c>
      <c r="Q44" s="22"/>
      <c r="R44" s="31">
        <v>0</v>
      </c>
      <c r="S44" s="32"/>
      <c r="T44" s="31">
        <v>2.0000000000000001E-4</v>
      </c>
      <c r="U44" s="32"/>
      <c r="V44" s="31">
        <v>2.0000000000000001E-4</v>
      </c>
      <c r="W44" s="32"/>
      <c r="X44" s="31">
        <v>0</v>
      </c>
      <c r="Y44" s="32"/>
      <c r="Z44" s="31">
        <v>1E-4</v>
      </c>
      <c r="AA44" s="32"/>
      <c r="AB44" s="31">
        <v>0</v>
      </c>
      <c r="AC44" s="22"/>
    </row>
    <row r="45" spans="2:29" ht="13.9" customHeight="1" x14ac:dyDescent="0.2">
      <c r="B45" s="12">
        <f>MAX(B$11:B44)+1</f>
        <v>27</v>
      </c>
      <c r="C45" s="2"/>
      <c r="D45" s="21" t="s">
        <v>44</v>
      </c>
      <c r="E45" s="12"/>
      <c r="F45" s="4">
        <v>1039.7147982238216</v>
      </c>
      <c r="G45" s="22"/>
      <c r="H45" s="4">
        <v>893.24872036057354</v>
      </c>
      <c r="I45" s="22"/>
      <c r="J45" s="4">
        <v>894.3673619068062</v>
      </c>
      <c r="K45" s="22"/>
      <c r="L45" s="4">
        <v>885.98504875391325</v>
      </c>
      <c r="M45" s="22"/>
      <c r="N45" s="4">
        <v>988.69663199214085</v>
      </c>
      <c r="O45" s="22"/>
      <c r="P45" s="4">
        <v>895.45247380285866</v>
      </c>
      <c r="Q45" s="22"/>
      <c r="R45" s="31">
        <v>0</v>
      </c>
      <c r="S45" s="32"/>
      <c r="T45" s="31">
        <v>1E-4</v>
      </c>
      <c r="U45" s="32"/>
      <c r="V45" s="31">
        <v>-6.3E-3</v>
      </c>
      <c r="W45" s="32"/>
      <c r="X45" s="31">
        <v>0</v>
      </c>
      <c r="Y45" s="32"/>
      <c r="Z45" s="31">
        <v>0</v>
      </c>
      <c r="AA45" s="32"/>
      <c r="AB45" s="31">
        <v>0</v>
      </c>
      <c r="AC45" s="22"/>
    </row>
    <row r="46" spans="2:29" ht="13.9" customHeight="1" x14ac:dyDescent="0.2">
      <c r="B46" s="12">
        <f>MAX(B$11:B45)+1</f>
        <v>28</v>
      </c>
      <c r="C46" s="2"/>
      <c r="D46" s="21" t="s">
        <v>45</v>
      </c>
      <c r="E46" s="12"/>
      <c r="F46" s="4">
        <v>108590.76450366079</v>
      </c>
      <c r="G46" s="22"/>
      <c r="H46" s="4">
        <v>98629.090070224367</v>
      </c>
      <c r="I46" s="22"/>
      <c r="J46" s="4">
        <v>98243.034294992904</v>
      </c>
      <c r="K46" s="22"/>
      <c r="L46" s="4">
        <v>107268.37723771669</v>
      </c>
      <c r="M46" s="22"/>
      <c r="N46" s="4">
        <v>113050.85080278946</v>
      </c>
      <c r="O46" s="22"/>
      <c r="P46" s="4">
        <v>102618.06310463784</v>
      </c>
      <c r="Q46" s="22"/>
      <c r="R46" s="31">
        <v>0</v>
      </c>
      <c r="S46" s="32"/>
      <c r="T46" s="31">
        <v>1.4E-3</v>
      </c>
      <c r="U46" s="32"/>
      <c r="V46" s="31">
        <v>-2.0000000000000001E-4</v>
      </c>
      <c r="W46" s="32"/>
      <c r="X46" s="31">
        <v>0</v>
      </c>
      <c r="Y46" s="32"/>
      <c r="Z46" s="31">
        <v>0</v>
      </c>
      <c r="AA46" s="32"/>
      <c r="AB46" s="31">
        <v>0</v>
      </c>
      <c r="AC46" s="22"/>
    </row>
    <row r="47" spans="2:29" ht="13.9" customHeight="1" x14ac:dyDescent="0.2">
      <c r="B47" s="12">
        <f>MAX(B$11:B46)+1</f>
        <v>29</v>
      </c>
      <c r="C47" s="2"/>
      <c r="D47" s="21" t="s">
        <v>46</v>
      </c>
      <c r="E47" s="12"/>
      <c r="F47" s="4">
        <v>14816.08501116743</v>
      </c>
      <c r="G47" s="22"/>
      <c r="H47" s="4">
        <v>14266.968817980131</v>
      </c>
      <c r="I47" s="22"/>
      <c r="J47" s="4">
        <v>14049.521397141692</v>
      </c>
      <c r="K47" s="22"/>
      <c r="L47" s="4">
        <v>18316.850653104204</v>
      </c>
      <c r="M47" s="22"/>
      <c r="N47" s="4">
        <v>18755.478449000457</v>
      </c>
      <c r="O47" s="22"/>
      <c r="P47" s="4">
        <v>16096.356984879603</v>
      </c>
      <c r="Q47" s="22"/>
      <c r="R47" s="31">
        <v>0</v>
      </c>
      <c r="S47" s="32"/>
      <c r="T47" s="31">
        <v>2.5000000000000001E-3</v>
      </c>
      <c r="U47" s="32"/>
      <c r="V47" s="31">
        <v>-1.5699999999999999E-2</v>
      </c>
      <c r="W47" s="32"/>
      <c r="X47" s="31">
        <v>0</v>
      </c>
      <c r="Y47" s="32"/>
      <c r="Z47" s="31">
        <v>1E-4</v>
      </c>
      <c r="AA47" s="32"/>
      <c r="AB47" s="31">
        <v>0</v>
      </c>
      <c r="AC47" s="22"/>
    </row>
    <row r="48" spans="2:29" ht="13.9" customHeight="1" x14ac:dyDescent="0.2">
      <c r="B48" s="12">
        <f>MAX(B$11:B47)+1</f>
        <v>30</v>
      </c>
      <c r="C48" s="2"/>
      <c r="D48" s="21" t="s">
        <v>47</v>
      </c>
      <c r="E48" s="12"/>
      <c r="F48" s="4">
        <v>3331.2834899889253</v>
      </c>
      <c r="G48" s="22"/>
      <c r="H48" s="4">
        <v>3829.7844403562426</v>
      </c>
      <c r="I48" s="22"/>
      <c r="J48" s="4">
        <v>3752.9221638049576</v>
      </c>
      <c r="K48" s="22"/>
      <c r="L48" s="4">
        <v>5098.5723461174312</v>
      </c>
      <c r="M48" s="22"/>
      <c r="N48" s="4">
        <v>5131.1638250968417</v>
      </c>
      <c r="O48" s="22"/>
      <c r="P48" s="4">
        <v>4359.446238686528</v>
      </c>
      <c r="Q48" s="22"/>
      <c r="R48" s="31">
        <v>0</v>
      </c>
      <c r="S48" s="32"/>
      <c r="T48" s="31">
        <v>1.7100000000000001E-2</v>
      </c>
      <c r="U48" s="32"/>
      <c r="V48" s="31">
        <v>-3.6999999999999998E-2</v>
      </c>
      <c r="W48" s="32"/>
      <c r="X48" s="31">
        <v>0</v>
      </c>
      <c r="Y48" s="32"/>
      <c r="Z48" s="31">
        <v>0</v>
      </c>
      <c r="AA48" s="32"/>
      <c r="AB48" s="31">
        <v>1E-4</v>
      </c>
      <c r="AC48" s="22"/>
    </row>
    <row r="49" spans="2:29" ht="13.9" customHeight="1" x14ac:dyDescent="0.2">
      <c r="B49" s="12">
        <f>MAX(B$11:B48)+1</f>
        <v>31</v>
      </c>
      <c r="C49" s="2"/>
      <c r="D49" s="21" t="s">
        <v>48</v>
      </c>
      <c r="E49" s="12"/>
      <c r="F49" s="4">
        <v>2107.8362098927473</v>
      </c>
      <c r="G49" s="22"/>
      <c r="H49" s="4">
        <v>1279.3766736385812</v>
      </c>
      <c r="I49" s="22"/>
      <c r="J49" s="4">
        <v>1286.6154620842233</v>
      </c>
      <c r="K49" s="22"/>
      <c r="L49" s="4">
        <v>1296.97466743107</v>
      </c>
      <c r="M49" s="22"/>
      <c r="N49" s="4">
        <v>1335.2480015027322</v>
      </c>
      <c r="O49" s="22"/>
      <c r="P49" s="4">
        <v>1218.3436893945639</v>
      </c>
      <c r="Q49" s="22"/>
      <c r="R49" s="31">
        <v>0</v>
      </c>
      <c r="S49" s="32"/>
      <c r="T49" s="31">
        <v>2.0000000000000001E-4</v>
      </c>
      <c r="U49" s="32"/>
      <c r="V49" s="31">
        <v>2.0000000000000001E-4</v>
      </c>
      <c r="W49" s="32"/>
      <c r="X49" s="31">
        <v>0</v>
      </c>
      <c r="Y49" s="32"/>
      <c r="Z49" s="31">
        <v>1E-4</v>
      </c>
      <c r="AA49" s="32"/>
      <c r="AB49" s="31">
        <v>0</v>
      </c>
      <c r="AC49" s="22"/>
    </row>
    <row r="50" spans="2:29" ht="13.9" customHeight="1" x14ac:dyDescent="0.2">
      <c r="B50" s="12">
        <f>MAX(B$11:B49)+1</f>
        <v>32</v>
      </c>
      <c r="C50" s="2"/>
      <c r="D50" s="21" t="s">
        <v>49</v>
      </c>
      <c r="E50" s="12"/>
      <c r="F50" s="4">
        <v>5158.3291713241142</v>
      </c>
      <c r="G50" s="22"/>
      <c r="H50" s="4">
        <v>3991.5811836996058</v>
      </c>
      <c r="I50" s="22"/>
      <c r="J50" s="4">
        <v>3993.5417982513618</v>
      </c>
      <c r="K50" s="22"/>
      <c r="L50" s="4">
        <v>3978.2543869888113</v>
      </c>
      <c r="M50" s="22"/>
      <c r="N50" s="4">
        <v>4727.5232819036</v>
      </c>
      <c r="O50" s="22"/>
      <c r="P50" s="4">
        <v>4000.8256546816274</v>
      </c>
      <c r="Q50" s="22"/>
      <c r="R50" s="31">
        <v>0</v>
      </c>
      <c r="S50" s="32"/>
      <c r="T50" s="31">
        <v>-1.0800000000000001E-2</v>
      </c>
      <c r="U50" s="32"/>
      <c r="V50" s="31">
        <v>-9.9000000000000008E-3</v>
      </c>
      <c r="W50" s="32"/>
      <c r="X50" s="31">
        <v>0</v>
      </c>
      <c r="Y50" s="32"/>
      <c r="Z50" s="31">
        <v>1E-4</v>
      </c>
      <c r="AA50" s="32"/>
      <c r="AB50" s="31">
        <v>-3.0000000000000001E-3</v>
      </c>
      <c r="AC50" s="22"/>
    </row>
    <row r="51" spans="2:29" ht="13.9" customHeight="1" x14ac:dyDescent="0.2">
      <c r="B51" s="12">
        <f>MAX(B$11:B50)+1</f>
        <v>33</v>
      </c>
      <c r="C51" s="2"/>
      <c r="D51" s="1" t="s">
        <v>50</v>
      </c>
      <c r="E51" s="12"/>
      <c r="F51" s="23">
        <f>SUM(F41:F50)</f>
        <v>361970.89796915965</v>
      </c>
      <c r="G51" s="20"/>
      <c r="H51" s="23">
        <f>SUM(H41:H50)</f>
        <v>301870.17051130021</v>
      </c>
      <c r="I51" s="20"/>
      <c r="J51" s="23">
        <f>SUM(J41:J50)</f>
        <v>300894.59008299606</v>
      </c>
      <c r="K51" s="20"/>
      <c r="L51" s="23">
        <f>SUM(L41:L50)</f>
        <v>336823.02149106446</v>
      </c>
      <c r="M51" s="20"/>
      <c r="N51" s="23">
        <f>SUM(N41:N50)</f>
        <v>353657.77117251029</v>
      </c>
      <c r="O51" s="20"/>
      <c r="P51" s="23">
        <f>SUM(P41:P50)</f>
        <v>317603.33021748607</v>
      </c>
      <c r="Q51" s="20"/>
      <c r="R51" s="33">
        <v>0</v>
      </c>
      <c r="S51" s="34"/>
      <c r="T51" s="33">
        <v>1.8E-3</v>
      </c>
      <c r="U51" s="34"/>
      <c r="V51" s="33">
        <v>-5.0000000000000001E-4</v>
      </c>
      <c r="W51" s="34"/>
      <c r="X51" s="33">
        <v>0</v>
      </c>
      <c r="Y51" s="34"/>
      <c r="Z51" s="33">
        <v>0</v>
      </c>
      <c r="AA51" s="34"/>
      <c r="AB51" s="33">
        <v>0</v>
      </c>
      <c r="AC51" s="20"/>
    </row>
    <row r="52" spans="2:29" ht="13.9" customHeight="1" x14ac:dyDescent="0.2">
      <c r="B52" s="12"/>
      <c r="C52" s="2"/>
      <c r="E52" s="12"/>
      <c r="F52" s="24"/>
      <c r="G52" s="20"/>
      <c r="H52" s="24"/>
      <c r="I52" s="20"/>
      <c r="J52" s="24"/>
      <c r="K52" s="20"/>
      <c r="L52" s="24"/>
      <c r="M52" s="20"/>
      <c r="N52" s="24"/>
      <c r="O52" s="20"/>
      <c r="P52" s="24"/>
      <c r="Q52" s="20"/>
      <c r="R52" s="38"/>
      <c r="S52" s="34"/>
      <c r="T52" s="38"/>
      <c r="U52" s="34"/>
      <c r="V52" s="38"/>
      <c r="W52" s="34"/>
      <c r="X52" s="38"/>
      <c r="Y52" s="34"/>
      <c r="Z52" s="38"/>
      <c r="AA52" s="34"/>
      <c r="AB52" s="38"/>
      <c r="AC52" s="20"/>
    </row>
    <row r="53" spans="2:29" ht="13.9" customHeight="1" x14ac:dyDescent="0.2">
      <c r="B53" s="12"/>
      <c r="C53" s="2"/>
      <c r="D53" s="18" t="s">
        <v>23</v>
      </c>
      <c r="E53" s="1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20"/>
    </row>
    <row r="54" spans="2:29" ht="13.9" customHeight="1" x14ac:dyDescent="0.2">
      <c r="B54" s="12">
        <f>MAX(B$11:B53)+1</f>
        <v>34</v>
      </c>
      <c r="C54" s="2"/>
      <c r="D54" s="21" t="s">
        <v>40</v>
      </c>
      <c r="E54" s="12"/>
      <c r="F54" s="4">
        <v>132568.10149262112</v>
      </c>
      <c r="G54" s="22"/>
      <c r="H54" s="4">
        <v>111262.68861276991</v>
      </c>
      <c r="I54" s="22"/>
      <c r="J54" s="4">
        <v>110975.04041776797</v>
      </c>
      <c r="K54" s="22"/>
      <c r="L54" s="4">
        <v>120101.99170987196</v>
      </c>
      <c r="M54" s="22"/>
      <c r="N54" s="4">
        <v>127031.52862669328</v>
      </c>
      <c r="O54" s="22"/>
      <c r="P54" s="4">
        <v>123586.53736624362</v>
      </c>
      <c r="Q54" s="22"/>
      <c r="R54" s="31">
        <v>0</v>
      </c>
      <c r="S54" s="32"/>
      <c r="T54" s="31">
        <v>1.5E-3</v>
      </c>
      <c r="U54" s="32"/>
      <c r="V54" s="31">
        <v>8.0000000000000004E-4</v>
      </c>
      <c r="W54" s="32"/>
      <c r="X54" s="31">
        <v>0</v>
      </c>
      <c r="Y54" s="32"/>
      <c r="Z54" s="31">
        <v>0</v>
      </c>
      <c r="AA54" s="32"/>
      <c r="AB54" s="31">
        <v>0</v>
      </c>
      <c r="AC54" s="22"/>
    </row>
    <row r="55" spans="2:29" ht="13.9" customHeight="1" x14ac:dyDescent="0.2">
      <c r="B55" s="12">
        <f>MAX(B$11:B54)+1</f>
        <v>35</v>
      </c>
      <c r="C55" s="2"/>
      <c r="D55" s="21" t="s">
        <v>41</v>
      </c>
      <c r="E55" s="12"/>
      <c r="F55" s="4">
        <v>26078.003345655878</v>
      </c>
      <c r="G55" s="22"/>
      <c r="H55" s="4">
        <v>19053.734785115539</v>
      </c>
      <c r="I55" s="22"/>
      <c r="J55" s="4">
        <v>19121.434246656492</v>
      </c>
      <c r="K55" s="22"/>
      <c r="L55" s="4">
        <v>26120.080006300894</v>
      </c>
      <c r="M55" s="22"/>
      <c r="N55" s="4">
        <v>26605.446973413273</v>
      </c>
      <c r="O55" s="22"/>
      <c r="P55" s="4">
        <v>27898.087837307728</v>
      </c>
      <c r="Q55" s="22"/>
      <c r="R55" s="31">
        <v>0</v>
      </c>
      <c r="S55" s="32"/>
      <c r="T55" s="31">
        <v>2.3E-3</v>
      </c>
      <c r="U55" s="32"/>
      <c r="V55" s="31">
        <v>2.5000000000000001E-3</v>
      </c>
      <c r="W55" s="32"/>
      <c r="X55" s="31">
        <v>0</v>
      </c>
      <c r="Y55" s="32"/>
      <c r="Z55" s="31">
        <v>1E-4</v>
      </c>
      <c r="AA55" s="32"/>
      <c r="AB55" s="31">
        <v>0</v>
      </c>
      <c r="AC55" s="22"/>
    </row>
    <row r="56" spans="2:29" ht="13.9" customHeight="1" x14ac:dyDescent="0.2">
      <c r="B56" s="12">
        <f>MAX(B$11:B55)+1</f>
        <v>36</v>
      </c>
      <c r="C56" s="2"/>
      <c r="D56" s="21" t="s">
        <v>42</v>
      </c>
      <c r="E56" s="12"/>
      <c r="F56" s="4">
        <v>14122.547903618524</v>
      </c>
      <c r="G56" s="22"/>
      <c r="H56" s="4">
        <v>11312.412632524391</v>
      </c>
      <c r="I56" s="22"/>
      <c r="J56" s="4">
        <v>11634.504983123446</v>
      </c>
      <c r="K56" s="22"/>
      <c r="L56" s="4">
        <v>14600.127669398729</v>
      </c>
      <c r="M56" s="22"/>
      <c r="N56" s="4">
        <v>16194.838489794118</v>
      </c>
      <c r="O56" s="22"/>
      <c r="P56" s="4">
        <v>14952.059966955852</v>
      </c>
      <c r="Q56" s="22"/>
      <c r="R56" s="31">
        <v>0</v>
      </c>
      <c r="S56" s="32"/>
      <c r="T56" s="31">
        <v>2.8E-3</v>
      </c>
      <c r="U56" s="32"/>
      <c r="V56" s="31">
        <v>6.6E-3</v>
      </c>
      <c r="W56" s="32"/>
      <c r="X56" s="31">
        <v>0</v>
      </c>
      <c r="Y56" s="32"/>
      <c r="Z56" s="31">
        <v>1E-4</v>
      </c>
      <c r="AA56" s="32"/>
      <c r="AB56" s="31">
        <v>-2.2000000000000001E-3</v>
      </c>
      <c r="AC56" s="22"/>
    </row>
    <row r="57" spans="2:29" ht="13.9" customHeight="1" x14ac:dyDescent="0.2">
      <c r="B57" s="12">
        <f>MAX(B$11:B56)+1</f>
        <v>37</v>
      </c>
      <c r="C57" s="2"/>
      <c r="D57" s="21" t="s">
        <v>43</v>
      </c>
      <c r="E57" s="12"/>
      <c r="F57" s="4">
        <v>639.65149203906287</v>
      </c>
      <c r="G57" s="22"/>
      <c r="H57" s="4">
        <v>1178.746547194597</v>
      </c>
      <c r="I57" s="22"/>
      <c r="J57" s="4">
        <v>1179.04895476251</v>
      </c>
      <c r="K57" s="22"/>
      <c r="L57" s="4">
        <v>1177.7995165273569</v>
      </c>
      <c r="M57" s="22"/>
      <c r="N57" s="4">
        <v>1372.8953393808795</v>
      </c>
      <c r="O57" s="22"/>
      <c r="P57" s="4">
        <v>1180.9477676704771</v>
      </c>
      <c r="Q57" s="22"/>
      <c r="R57" s="31">
        <v>0</v>
      </c>
      <c r="S57" s="32"/>
      <c r="T57" s="31">
        <v>1E-4</v>
      </c>
      <c r="U57" s="32"/>
      <c r="V57" s="31">
        <v>1E-4</v>
      </c>
      <c r="W57" s="32"/>
      <c r="X57" s="31">
        <v>0</v>
      </c>
      <c r="Y57" s="32"/>
      <c r="Z57" s="31">
        <v>0</v>
      </c>
      <c r="AA57" s="32"/>
      <c r="AB57" s="31">
        <v>0</v>
      </c>
      <c r="AC57" s="22"/>
    </row>
    <row r="58" spans="2:29" ht="13.9" customHeight="1" x14ac:dyDescent="0.2">
      <c r="B58" s="12">
        <f>MAX(B$11:B57)+1</f>
        <v>38</v>
      </c>
      <c r="C58" s="2"/>
      <c r="D58" s="21" t="s">
        <v>44</v>
      </c>
      <c r="E58" s="12"/>
      <c r="F58" s="4">
        <v>2226.163762461877</v>
      </c>
      <c r="G58" s="22"/>
      <c r="H58" s="4">
        <v>1934.052508683829</v>
      </c>
      <c r="I58" s="22"/>
      <c r="J58" s="4">
        <v>1936.4901649725005</v>
      </c>
      <c r="K58" s="22"/>
      <c r="L58" s="4">
        <v>1918.2415329980772</v>
      </c>
      <c r="M58" s="22"/>
      <c r="N58" s="4">
        <v>2141.9937485737732</v>
      </c>
      <c r="O58" s="22"/>
      <c r="P58" s="4">
        <v>1938.8547560662537</v>
      </c>
      <c r="Q58" s="22"/>
      <c r="R58" s="31">
        <v>0</v>
      </c>
      <c r="S58" s="32"/>
      <c r="T58" s="31">
        <v>1E-4</v>
      </c>
      <c r="U58" s="32"/>
      <c r="V58" s="31">
        <v>-6.4000000000000003E-3</v>
      </c>
      <c r="W58" s="32"/>
      <c r="X58" s="31">
        <v>0</v>
      </c>
      <c r="Y58" s="32"/>
      <c r="Z58" s="31">
        <v>0</v>
      </c>
      <c r="AA58" s="32"/>
      <c r="AB58" s="31">
        <v>0</v>
      </c>
      <c r="AC58" s="22"/>
    </row>
    <row r="59" spans="2:29" ht="13.9" customHeight="1" x14ac:dyDescent="0.2">
      <c r="B59" s="12">
        <f>MAX(B$11:B58)+1</f>
        <v>39</v>
      </c>
      <c r="C59" s="2"/>
      <c r="D59" s="1" t="s">
        <v>34</v>
      </c>
      <c r="E59" s="12"/>
      <c r="F59" s="23">
        <f>SUM(F54:F58)</f>
        <v>175634.46799639647</v>
      </c>
      <c r="G59" s="20"/>
      <c r="H59" s="23">
        <f>SUM(H54:H58)</f>
        <v>144741.63508628827</v>
      </c>
      <c r="I59" s="20"/>
      <c r="J59" s="23">
        <f>SUM(J54:J58)</f>
        <v>144846.51876728292</v>
      </c>
      <c r="K59" s="20"/>
      <c r="L59" s="23">
        <f>SUM(L54:L58)</f>
        <v>163918.24043509702</v>
      </c>
      <c r="M59" s="20"/>
      <c r="N59" s="23">
        <f>SUM(N54:N58)</f>
        <v>173346.70317785532</v>
      </c>
      <c r="O59" s="20"/>
      <c r="P59" s="23">
        <f>SUM(P54:P58)</f>
        <v>169556.48769424393</v>
      </c>
      <c r="Q59" s="20"/>
      <c r="R59" s="33">
        <v>0</v>
      </c>
      <c r="S59" s="34"/>
      <c r="T59" s="33">
        <v>1.6999999999999999E-3</v>
      </c>
      <c r="U59" s="34"/>
      <c r="V59" s="33">
        <v>1.4E-3</v>
      </c>
      <c r="W59" s="34"/>
      <c r="X59" s="33">
        <v>0</v>
      </c>
      <c r="Y59" s="34"/>
      <c r="Z59" s="33">
        <v>0</v>
      </c>
      <c r="AA59" s="34"/>
      <c r="AB59" s="33">
        <v>-2.0000000000000001E-4</v>
      </c>
      <c r="AC59" s="20"/>
    </row>
    <row r="60" spans="2:29" ht="13.9" customHeight="1" x14ac:dyDescent="0.2">
      <c r="B60" s="12"/>
      <c r="C60" s="2"/>
      <c r="D60" s="21"/>
      <c r="E60" s="1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4"/>
    </row>
    <row r="61" spans="2:29" ht="13.9" customHeight="1" x14ac:dyDescent="0.2">
      <c r="B61" s="12">
        <f>MAX(B$11:B60)+1</f>
        <v>40</v>
      </c>
      <c r="C61" s="2"/>
      <c r="D61" s="1" t="s">
        <v>51</v>
      </c>
      <c r="E61" s="12"/>
      <c r="F61" s="23">
        <f>F51+F59</f>
        <v>537605.36596555612</v>
      </c>
      <c r="G61" s="20"/>
      <c r="H61" s="23">
        <f>H51+H59</f>
        <v>446611.80559758848</v>
      </c>
      <c r="I61" s="20"/>
      <c r="J61" s="23">
        <f>J51+J59</f>
        <v>445741.10885027901</v>
      </c>
      <c r="K61" s="20"/>
      <c r="L61" s="23">
        <f>L51+L59</f>
        <v>500741.26192616147</v>
      </c>
      <c r="M61" s="20"/>
      <c r="N61" s="23">
        <f>N51+N59</f>
        <v>527004.47435036558</v>
      </c>
      <c r="O61" s="20"/>
      <c r="P61" s="23">
        <f>P51+P59</f>
        <v>487159.81791173003</v>
      </c>
      <c r="Q61" s="20"/>
      <c r="R61" s="33">
        <v>0</v>
      </c>
      <c r="S61" s="34"/>
      <c r="T61" s="33">
        <v>1.6999999999999999E-3</v>
      </c>
      <c r="U61" s="34"/>
      <c r="V61" s="33">
        <v>1E-4</v>
      </c>
      <c r="W61" s="34"/>
      <c r="X61" s="33">
        <v>0</v>
      </c>
      <c r="Y61" s="34"/>
      <c r="Z61" s="33">
        <v>0</v>
      </c>
      <c r="AA61" s="34"/>
      <c r="AB61" s="33">
        <v>-1E-4</v>
      </c>
      <c r="AC61" s="20"/>
    </row>
    <row r="62" spans="2:29" ht="13.9" customHeight="1" x14ac:dyDescent="0.2">
      <c r="B62" s="12"/>
      <c r="C62" s="2"/>
      <c r="D62" s="2"/>
      <c r="E62" s="12"/>
      <c r="F62" s="19"/>
      <c r="G62" s="25"/>
      <c r="H62" s="19"/>
      <c r="I62" s="25"/>
      <c r="J62" s="19"/>
      <c r="K62" s="25"/>
      <c r="L62" s="19"/>
      <c r="M62" s="25"/>
      <c r="N62" s="19"/>
      <c r="O62" s="25"/>
      <c r="P62" s="19"/>
      <c r="Q62" s="25"/>
      <c r="R62" s="37"/>
      <c r="S62" s="32"/>
      <c r="T62" s="37"/>
      <c r="U62" s="32"/>
      <c r="V62" s="37"/>
      <c r="W62" s="32"/>
      <c r="X62" s="37"/>
      <c r="Y62" s="32"/>
      <c r="Z62" s="37"/>
      <c r="AA62" s="32"/>
      <c r="AB62" s="37"/>
      <c r="AC62" s="25"/>
    </row>
    <row r="63" spans="2:29" ht="13.9" customHeight="1" x14ac:dyDescent="0.2">
      <c r="B63" s="12"/>
      <c r="C63" s="2"/>
      <c r="D63" s="2"/>
      <c r="E63" s="12"/>
      <c r="F63" s="19"/>
      <c r="G63" s="26"/>
      <c r="H63" s="19"/>
      <c r="I63" s="26"/>
      <c r="J63" s="19"/>
      <c r="K63" s="26"/>
      <c r="L63" s="19"/>
      <c r="M63" s="26"/>
      <c r="N63" s="19"/>
      <c r="O63" s="26"/>
      <c r="P63" s="19"/>
      <c r="Q63" s="26"/>
      <c r="R63" s="37"/>
      <c r="S63" s="39"/>
      <c r="T63" s="37"/>
      <c r="U63" s="39"/>
      <c r="V63" s="37"/>
      <c r="W63" s="39"/>
      <c r="X63" s="37"/>
      <c r="Y63" s="39"/>
      <c r="Z63" s="37"/>
      <c r="AA63" s="39"/>
      <c r="AB63" s="37"/>
      <c r="AC63" s="26"/>
    </row>
    <row r="64" spans="2:29" ht="13.9" customHeight="1" x14ac:dyDescent="0.2">
      <c r="B64" s="12"/>
      <c r="C64" s="2"/>
      <c r="D64" s="18" t="s">
        <v>52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35"/>
      <c r="S64" s="36"/>
      <c r="T64" s="35"/>
      <c r="U64" s="36"/>
      <c r="V64" s="35"/>
      <c r="W64" s="36"/>
      <c r="X64" s="35"/>
      <c r="Y64" s="36"/>
      <c r="Z64" s="35"/>
      <c r="AA64" s="36"/>
      <c r="AB64" s="35"/>
      <c r="AC64" s="12"/>
    </row>
    <row r="65" spans="2:29" ht="13.9" customHeight="1" x14ac:dyDescent="0.2">
      <c r="B65" s="12"/>
      <c r="C65" s="2"/>
      <c r="D65" s="21"/>
      <c r="E65" s="1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4"/>
    </row>
    <row r="66" spans="2:29" ht="13.9" customHeight="1" x14ac:dyDescent="0.2">
      <c r="B66" s="12"/>
      <c r="C66" s="2"/>
      <c r="D66" s="27" t="s">
        <v>53</v>
      </c>
      <c r="E66" s="12"/>
      <c r="F66" s="19"/>
      <c r="G66" s="25"/>
      <c r="H66" s="19"/>
      <c r="I66" s="25"/>
      <c r="J66" s="19"/>
      <c r="K66" s="25"/>
      <c r="L66" s="19"/>
      <c r="M66" s="25"/>
      <c r="N66" s="19"/>
      <c r="O66" s="25"/>
      <c r="P66" s="19"/>
      <c r="Q66" s="25"/>
      <c r="R66" s="37"/>
      <c r="S66" s="32"/>
      <c r="T66" s="37"/>
      <c r="U66" s="32"/>
      <c r="V66" s="37"/>
      <c r="W66" s="32"/>
      <c r="X66" s="37"/>
      <c r="Y66" s="32"/>
      <c r="Z66" s="37"/>
      <c r="AA66" s="32"/>
      <c r="AB66" s="37"/>
      <c r="AC66" s="25"/>
    </row>
    <row r="67" spans="2:29" ht="13.9" customHeight="1" x14ac:dyDescent="0.2">
      <c r="B67" s="12">
        <f>MAX(B$11:B66)+1</f>
        <v>41</v>
      </c>
      <c r="C67" s="2"/>
      <c r="D67" s="28" t="s">
        <v>54</v>
      </c>
      <c r="E67" s="12"/>
      <c r="F67" s="4">
        <v>1139853.7748970902</v>
      </c>
      <c r="G67" s="22"/>
      <c r="H67" s="4">
        <v>1166844.1706372842</v>
      </c>
      <c r="I67" s="22"/>
      <c r="J67" s="4">
        <v>1163457.3477995067</v>
      </c>
      <c r="K67" s="22"/>
      <c r="L67" s="4">
        <v>1138025.348153292</v>
      </c>
      <c r="M67" s="22"/>
      <c r="N67" s="4">
        <v>1121631.3582383567</v>
      </c>
      <c r="O67" s="22"/>
      <c r="P67" s="4">
        <v>1148104.5007918742</v>
      </c>
      <c r="Q67" s="22"/>
      <c r="R67" s="31">
        <v>4.8999999999999998E-3</v>
      </c>
      <c r="S67" s="32"/>
      <c r="T67" s="31">
        <v>1.4E-3</v>
      </c>
      <c r="U67" s="32"/>
      <c r="V67" s="31">
        <v>8.0000000000000004E-4</v>
      </c>
      <c r="W67" s="32"/>
      <c r="X67" s="31">
        <v>1.8E-3</v>
      </c>
      <c r="Y67" s="32"/>
      <c r="Z67" s="31">
        <v>1.8E-3</v>
      </c>
      <c r="AA67" s="32"/>
      <c r="AB67" s="31">
        <v>5.0000000000000001E-3</v>
      </c>
      <c r="AC67" s="22"/>
    </row>
    <row r="68" spans="2:29" ht="13.9" customHeight="1" x14ac:dyDescent="0.2">
      <c r="B68" s="12">
        <f>MAX(B$11:B67)+1</f>
        <v>42</v>
      </c>
      <c r="C68" s="2"/>
      <c r="D68" s="28" t="s">
        <v>55</v>
      </c>
      <c r="E68" s="12"/>
      <c r="F68" s="4">
        <v>205658.22646290113</v>
      </c>
      <c r="G68" s="22"/>
      <c r="H68" s="4">
        <v>217004.18019546574</v>
      </c>
      <c r="I68" s="22"/>
      <c r="J68" s="4">
        <v>217718.43252416933</v>
      </c>
      <c r="K68" s="22"/>
      <c r="L68" s="4">
        <v>201446.15367802087</v>
      </c>
      <c r="M68" s="22"/>
      <c r="N68" s="4">
        <v>198782.98531673953</v>
      </c>
      <c r="O68" s="22"/>
      <c r="P68" s="4">
        <v>204363.60016625718</v>
      </c>
      <c r="Q68" s="22"/>
      <c r="R68" s="31">
        <v>1.11E-2</v>
      </c>
      <c r="S68" s="32"/>
      <c r="T68" s="31">
        <v>2.3999999999999998E-3</v>
      </c>
      <c r="U68" s="32"/>
      <c r="V68" s="31">
        <v>2.5000000000000001E-3</v>
      </c>
      <c r="W68" s="32"/>
      <c r="X68" s="31">
        <v>3.2000000000000002E-3</v>
      </c>
      <c r="Y68" s="32"/>
      <c r="Z68" s="31">
        <v>3.0000000000000001E-3</v>
      </c>
      <c r="AA68" s="32"/>
      <c r="AB68" s="31">
        <v>1.04E-2</v>
      </c>
      <c r="AC68" s="22"/>
    </row>
    <row r="69" spans="2:29" ht="13.9" customHeight="1" x14ac:dyDescent="0.2">
      <c r="B69" s="12">
        <f>MAX(B$11:B68)+1</f>
        <v>43</v>
      </c>
      <c r="C69" s="2"/>
      <c r="D69" s="28" t="s">
        <v>56</v>
      </c>
      <c r="E69" s="12"/>
      <c r="F69" s="4">
        <v>46673.45864751326</v>
      </c>
      <c r="G69" s="22"/>
      <c r="H69" s="4">
        <v>43823.313445641412</v>
      </c>
      <c r="I69" s="22"/>
      <c r="J69" s="4">
        <v>46130.775686187852</v>
      </c>
      <c r="K69" s="22"/>
      <c r="L69" s="4">
        <v>41511.886023722902</v>
      </c>
      <c r="M69" s="22"/>
      <c r="N69" s="4">
        <v>41424.585319443358</v>
      </c>
      <c r="O69" s="22"/>
      <c r="P69" s="4">
        <v>43334.191921591344</v>
      </c>
      <c r="Q69" s="22"/>
      <c r="R69" s="31">
        <v>5.62E-2</v>
      </c>
      <c r="S69" s="32"/>
      <c r="T69" s="31">
        <v>4.1000000000000002E-2</v>
      </c>
      <c r="U69" s="32"/>
      <c r="V69" s="31">
        <v>4.2500000000000003E-2</v>
      </c>
      <c r="W69" s="32"/>
      <c r="X69" s="31">
        <v>4.8599999999999997E-2</v>
      </c>
      <c r="Y69" s="32"/>
      <c r="Z69" s="31">
        <v>4.87E-2</v>
      </c>
      <c r="AA69" s="32"/>
      <c r="AB69" s="31">
        <v>8.6499999999999994E-2</v>
      </c>
      <c r="AC69" s="22"/>
    </row>
    <row r="70" spans="2:29" ht="13.9" customHeight="1" x14ac:dyDescent="0.2">
      <c r="B70" s="12">
        <f>MAX(B$11:B69)+1</f>
        <v>44</v>
      </c>
      <c r="C70" s="2"/>
      <c r="D70" s="28" t="s">
        <v>57</v>
      </c>
      <c r="E70" s="12"/>
      <c r="F70" s="4">
        <v>85.033369354577729</v>
      </c>
      <c r="G70" s="22"/>
      <c r="H70" s="4">
        <v>36.385600552147366</v>
      </c>
      <c r="I70" s="22"/>
      <c r="J70" s="4">
        <v>36.721767231934422</v>
      </c>
      <c r="K70" s="22"/>
      <c r="L70" s="4">
        <v>35.725633476758219</v>
      </c>
      <c r="M70" s="22"/>
      <c r="N70" s="4">
        <v>36.221540814483276</v>
      </c>
      <c r="O70" s="22"/>
      <c r="P70" s="4">
        <v>38.095502703651526</v>
      </c>
      <c r="Q70" s="22"/>
      <c r="R70" s="31">
        <v>6.3E-3</v>
      </c>
      <c r="S70" s="32"/>
      <c r="T70" s="31">
        <v>1.9E-3</v>
      </c>
      <c r="U70" s="32"/>
      <c r="V70" s="31">
        <v>3.0000000000000001E-3</v>
      </c>
      <c r="W70" s="32"/>
      <c r="X70" s="31">
        <v>0</v>
      </c>
      <c r="Y70" s="32"/>
      <c r="Z70" s="31">
        <v>1E-4</v>
      </c>
      <c r="AA70" s="32"/>
      <c r="AB70" s="31">
        <v>0</v>
      </c>
      <c r="AC70" s="22"/>
    </row>
    <row r="71" spans="2:29" ht="13.9" customHeight="1" x14ac:dyDescent="0.2">
      <c r="B71" s="12">
        <f>MAX(B$11:B70)+1</f>
        <v>45</v>
      </c>
      <c r="C71" s="2"/>
      <c r="D71" s="28" t="s">
        <v>58</v>
      </c>
      <c r="E71" s="12"/>
      <c r="F71" s="4">
        <v>433.56363795465484</v>
      </c>
      <c r="G71" s="22"/>
      <c r="H71" s="4">
        <v>393.543878354686</v>
      </c>
      <c r="I71" s="22"/>
      <c r="J71" s="4">
        <v>410.15059461756215</v>
      </c>
      <c r="K71" s="22"/>
      <c r="L71" s="4">
        <v>378.25020135694217</v>
      </c>
      <c r="M71" s="22"/>
      <c r="N71" s="4">
        <v>376.67707550353424</v>
      </c>
      <c r="O71" s="22"/>
      <c r="P71" s="4">
        <v>402.48743653493455</v>
      </c>
      <c r="Q71" s="22"/>
      <c r="R71" s="31">
        <v>2.8000000000000001E-2</v>
      </c>
      <c r="S71" s="32"/>
      <c r="T71" s="31">
        <v>4.3900000000000002E-2</v>
      </c>
      <c r="U71" s="32"/>
      <c r="V71" s="31">
        <v>4.5400000000000003E-2</v>
      </c>
      <c r="W71" s="32"/>
      <c r="X71" s="31">
        <v>5.1499999999999997E-2</v>
      </c>
      <c r="Y71" s="32"/>
      <c r="Z71" s="31">
        <v>5.1700000000000003E-2</v>
      </c>
      <c r="AA71" s="32"/>
      <c r="AB71" s="31">
        <v>9.2499999999999999E-2</v>
      </c>
      <c r="AC71" s="22"/>
    </row>
    <row r="72" spans="2:29" ht="13.9" customHeight="1" x14ac:dyDescent="0.2">
      <c r="B72" s="12">
        <f>MAX(B$11:B71)+1</f>
        <v>46</v>
      </c>
      <c r="C72" s="2"/>
      <c r="D72" s="28" t="s">
        <v>59</v>
      </c>
      <c r="E72" s="12"/>
      <c r="F72" s="4">
        <v>1860.223669611066</v>
      </c>
      <c r="G72" s="22"/>
      <c r="H72" s="4">
        <v>1719.8764580087045</v>
      </c>
      <c r="I72" s="22"/>
      <c r="J72" s="4">
        <v>1797.9271263485055</v>
      </c>
      <c r="K72" s="22"/>
      <c r="L72" s="4">
        <v>1519.5844674550081</v>
      </c>
      <c r="M72" s="22"/>
      <c r="N72" s="4">
        <v>1497.5008116139763</v>
      </c>
      <c r="O72" s="22"/>
      <c r="P72" s="4">
        <v>1476.7822591989677</v>
      </c>
      <c r="Q72" s="22"/>
      <c r="R72" s="31">
        <v>1.11E-2</v>
      </c>
      <c r="S72" s="32"/>
      <c r="T72" s="31">
        <v>1E-3</v>
      </c>
      <c r="U72" s="32"/>
      <c r="V72" s="31">
        <v>6.9999999999999999E-4</v>
      </c>
      <c r="W72" s="32"/>
      <c r="X72" s="31">
        <v>0</v>
      </c>
      <c r="Y72" s="32"/>
      <c r="Z72" s="31">
        <v>1E-4</v>
      </c>
      <c r="AA72" s="32"/>
      <c r="AB72" s="31">
        <v>0</v>
      </c>
      <c r="AC72" s="22"/>
    </row>
    <row r="73" spans="2:29" ht="13.9" customHeight="1" x14ac:dyDescent="0.2">
      <c r="B73" s="12">
        <f>MAX(B$11:B72)+1</f>
        <v>47</v>
      </c>
      <c r="C73" s="2"/>
      <c r="D73" s="28" t="s">
        <v>60</v>
      </c>
      <c r="E73" s="12"/>
      <c r="F73" s="4">
        <v>46849.154382405039</v>
      </c>
      <c r="G73" s="22"/>
      <c r="H73" s="4">
        <v>47244.721086809346</v>
      </c>
      <c r="I73" s="22"/>
      <c r="J73" s="4">
        <v>50018.899502606997</v>
      </c>
      <c r="K73" s="22"/>
      <c r="L73" s="4">
        <v>43917.187224036432</v>
      </c>
      <c r="M73" s="22"/>
      <c r="N73" s="4">
        <v>43803.303383663202</v>
      </c>
      <c r="O73" s="22"/>
      <c r="P73" s="4">
        <v>43073.097441403654</v>
      </c>
      <c r="Q73" s="22"/>
      <c r="R73" s="31">
        <v>0.13450000000000001</v>
      </c>
      <c r="S73" s="32"/>
      <c r="T73" s="31">
        <v>4.7399999999999998E-2</v>
      </c>
      <c r="U73" s="32"/>
      <c r="V73" s="31">
        <v>4.9000000000000002E-2</v>
      </c>
      <c r="W73" s="32"/>
      <c r="X73" s="31">
        <v>5.6800000000000003E-2</v>
      </c>
      <c r="Y73" s="32"/>
      <c r="Z73" s="31">
        <v>5.6899999999999999E-2</v>
      </c>
      <c r="AA73" s="32"/>
      <c r="AB73" s="31">
        <v>9.9299999999999999E-2</v>
      </c>
      <c r="AC73" s="22"/>
    </row>
    <row r="74" spans="2:29" ht="13.9" customHeight="1" x14ac:dyDescent="0.2">
      <c r="B74" s="12">
        <f>MAX(B$11:B73)+1</f>
        <v>48</v>
      </c>
      <c r="C74" s="2"/>
      <c r="D74" s="28" t="s">
        <v>61</v>
      </c>
      <c r="E74" s="12"/>
      <c r="F74" s="4">
        <v>1400.9325734312399</v>
      </c>
      <c r="G74" s="22"/>
      <c r="H74" s="4">
        <v>1982.2062967697707</v>
      </c>
      <c r="I74" s="22"/>
      <c r="J74" s="4">
        <v>2081.9215724098012</v>
      </c>
      <c r="K74" s="22"/>
      <c r="L74" s="4">
        <v>1697.1734508403758</v>
      </c>
      <c r="M74" s="22"/>
      <c r="N74" s="4">
        <v>1662.6130303861682</v>
      </c>
      <c r="O74" s="22"/>
      <c r="P74" s="4">
        <v>1625.323470334989</v>
      </c>
      <c r="Q74" s="22"/>
      <c r="R74" s="31">
        <v>0</v>
      </c>
      <c r="S74" s="32"/>
      <c r="T74" s="31">
        <v>5.0000000000000001E-4</v>
      </c>
      <c r="U74" s="32"/>
      <c r="V74" s="31">
        <v>5.0000000000000001E-4</v>
      </c>
      <c r="W74" s="32"/>
      <c r="X74" s="31">
        <v>0</v>
      </c>
      <c r="Y74" s="32"/>
      <c r="Z74" s="31">
        <v>1E-4</v>
      </c>
      <c r="AA74" s="32"/>
      <c r="AB74" s="31">
        <v>0</v>
      </c>
      <c r="AC74" s="22"/>
    </row>
    <row r="75" spans="2:29" ht="13.9" customHeight="1" x14ac:dyDescent="0.2">
      <c r="B75" s="12">
        <f>MAX(B$11:B74)+1</f>
        <v>49</v>
      </c>
      <c r="C75" s="2"/>
      <c r="D75" s="28" t="s">
        <v>62</v>
      </c>
      <c r="E75" s="12"/>
      <c r="F75" s="4">
        <v>4386.9822748060033</v>
      </c>
      <c r="G75" s="22"/>
      <c r="H75" s="4">
        <v>5006.6923812365767</v>
      </c>
      <c r="I75" s="22"/>
      <c r="J75" s="4">
        <v>5377.2431569057289</v>
      </c>
      <c r="K75" s="22"/>
      <c r="L75" s="4">
        <v>5212.508555674427</v>
      </c>
      <c r="M75" s="22"/>
      <c r="N75" s="4">
        <v>5427.9909892274918</v>
      </c>
      <c r="O75" s="22"/>
      <c r="P75" s="4">
        <v>4378.2691133614871</v>
      </c>
      <c r="Q75" s="22"/>
      <c r="R75" s="31">
        <v>0</v>
      </c>
      <c r="S75" s="32"/>
      <c r="T75" s="31">
        <v>0</v>
      </c>
      <c r="U75" s="32"/>
      <c r="V75" s="31">
        <v>-1.37E-2</v>
      </c>
      <c r="W75" s="32"/>
      <c r="X75" s="31">
        <v>0</v>
      </c>
      <c r="Y75" s="32"/>
      <c r="Z75" s="31">
        <v>0</v>
      </c>
      <c r="AA75" s="32"/>
      <c r="AB75" s="31">
        <v>0</v>
      </c>
      <c r="AC75" s="22"/>
    </row>
    <row r="76" spans="2:29" ht="13.9" customHeight="1" x14ac:dyDescent="0.2">
      <c r="B76" s="12">
        <f>MAX(B$11:B75)+1</f>
        <v>50</v>
      </c>
      <c r="D76" s="28" t="s">
        <v>63</v>
      </c>
      <c r="E76" s="12"/>
      <c r="F76" s="4">
        <v>12296.686977112588</v>
      </c>
      <c r="G76" s="22"/>
      <c r="H76" s="4">
        <v>12104.566717375592</v>
      </c>
      <c r="I76" s="22"/>
      <c r="J76" s="4">
        <v>12104.537960354808</v>
      </c>
      <c r="K76" s="22"/>
      <c r="L76" s="4">
        <v>14091.969089467224</v>
      </c>
      <c r="M76" s="22"/>
      <c r="N76" s="4">
        <v>14714.72769182163</v>
      </c>
      <c r="O76" s="22"/>
      <c r="P76" s="4">
        <v>12146.068689980335</v>
      </c>
      <c r="Q76" s="22"/>
      <c r="R76" s="31">
        <v>5.8000000000000003E-2</v>
      </c>
      <c r="S76" s="32"/>
      <c r="T76" s="31">
        <v>-0.21879999999999999</v>
      </c>
      <c r="U76" s="32"/>
      <c r="V76" s="31">
        <v>-7.3599999999999999E-2</v>
      </c>
      <c r="W76" s="32"/>
      <c r="X76" s="31">
        <v>-9.8699999999999996E-2</v>
      </c>
      <c r="Y76" s="32"/>
      <c r="Z76" s="31">
        <v>-9.4899999999999998E-2</v>
      </c>
      <c r="AA76" s="32"/>
      <c r="AB76" s="31">
        <v>-0.11269999999999999</v>
      </c>
      <c r="AC76" s="22"/>
    </row>
    <row r="77" spans="2:29" ht="13.9" customHeight="1" x14ac:dyDescent="0.2">
      <c r="B77" s="12">
        <f>MAX(B$11:B76)+1</f>
        <v>51</v>
      </c>
      <c r="D77" s="28" t="s">
        <v>64</v>
      </c>
      <c r="E77" s="12"/>
      <c r="F77" s="4">
        <v>166.52740099139001</v>
      </c>
      <c r="G77" s="22"/>
      <c r="H77" s="4">
        <v>62.412832430310665</v>
      </c>
      <c r="I77" s="22"/>
      <c r="J77" s="4">
        <v>62.412832257922013</v>
      </c>
      <c r="K77" s="22"/>
      <c r="L77" s="4">
        <v>61.520251029267804</v>
      </c>
      <c r="M77" s="22"/>
      <c r="N77" s="4">
        <v>69.727618373348022</v>
      </c>
      <c r="O77" s="22"/>
      <c r="P77" s="4">
        <v>62.437607746279035</v>
      </c>
      <c r="Q77" s="22"/>
      <c r="R77" s="31">
        <v>0</v>
      </c>
      <c r="S77" s="32"/>
      <c r="T77" s="31">
        <v>0</v>
      </c>
      <c r="U77" s="32"/>
      <c r="V77" s="31">
        <v>0</v>
      </c>
      <c r="W77" s="32"/>
      <c r="X77" s="31">
        <v>0</v>
      </c>
      <c r="Y77" s="32"/>
      <c r="Z77" s="31">
        <v>0</v>
      </c>
      <c r="AA77" s="32"/>
      <c r="AB77" s="31">
        <v>0</v>
      </c>
      <c r="AC77" s="22"/>
    </row>
    <row r="78" spans="2:29" ht="13.9" customHeight="1" x14ac:dyDescent="0.2">
      <c r="B78" s="12">
        <f>MAX(B$11:B77)+1</f>
        <v>52</v>
      </c>
      <c r="D78" s="28" t="s">
        <v>65</v>
      </c>
      <c r="E78" s="12"/>
      <c r="F78" s="4">
        <v>73172.249955807914</v>
      </c>
      <c r="G78" s="22"/>
      <c r="H78" s="4">
        <v>79754.579217768158</v>
      </c>
      <c r="I78" s="22"/>
      <c r="J78" s="4">
        <v>79754.688563599848</v>
      </c>
      <c r="K78" s="22"/>
      <c r="L78" s="4">
        <v>96854.467782671374</v>
      </c>
      <c r="M78" s="22"/>
      <c r="N78" s="4">
        <v>103272.07476019178</v>
      </c>
      <c r="O78" s="22"/>
      <c r="P78" s="4">
        <v>80010.899680379749</v>
      </c>
      <c r="Q78" s="22"/>
      <c r="R78" s="31">
        <v>-0.1845</v>
      </c>
      <c r="S78" s="32"/>
      <c r="T78" s="31">
        <v>-0.1244</v>
      </c>
      <c r="U78" s="32"/>
      <c r="V78" s="31">
        <v>-0.1021</v>
      </c>
      <c r="W78" s="32"/>
      <c r="X78" s="31">
        <v>-0.12330000000000001</v>
      </c>
      <c r="Y78" s="32"/>
      <c r="Z78" s="31">
        <v>-0.1158</v>
      </c>
      <c r="AA78" s="32"/>
      <c r="AB78" s="31">
        <v>-0.14430000000000001</v>
      </c>
      <c r="AC78" s="22"/>
    </row>
    <row r="79" spans="2:29" ht="13.9" customHeight="1" x14ac:dyDescent="0.2">
      <c r="B79" s="12">
        <f>MAX(B$11:B78)+1</f>
        <v>53</v>
      </c>
      <c r="D79" s="28" t="s">
        <v>66</v>
      </c>
      <c r="E79" s="12"/>
      <c r="F79" s="4">
        <v>520.27961876849031</v>
      </c>
      <c r="G79" s="22"/>
      <c r="H79" s="4">
        <v>520.66121432134264</v>
      </c>
      <c r="I79" s="22"/>
      <c r="J79" s="4">
        <v>520.6612118498872</v>
      </c>
      <c r="K79" s="22"/>
      <c r="L79" s="4">
        <v>519.66812063883333</v>
      </c>
      <c r="M79" s="22"/>
      <c r="N79" s="4">
        <v>637.1494606613594</v>
      </c>
      <c r="O79" s="22"/>
      <c r="P79" s="4">
        <v>521.01637576277608</v>
      </c>
      <c r="Q79" s="22"/>
      <c r="R79" s="31">
        <v>0</v>
      </c>
      <c r="S79" s="32"/>
      <c r="T79" s="31">
        <v>0</v>
      </c>
      <c r="U79" s="32"/>
      <c r="V79" s="31">
        <v>0</v>
      </c>
      <c r="W79" s="32"/>
      <c r="X79" s="31">
        <v>0</v>
      </c>
      <c r="Y79" s="32"/>
      <c r="Z79" s="31">
        <v>0</v>
      </c>
      <c r="AA79" s="32"/>
      <c r="AB79" s="31">
        <v>0</v>
      </c>
      <c r="AC79" s="22"/>
    </row>
    <row r="80" spans="2:29" ht="13.9" customHeight="1" x14ac:dyDescent="0.2">
      <c r="B80" s="12">
        <f>MAX(B$11:B79)+1</f>
        <v>54</v>
      </c>
      <c r="D80" s="28" t="s">
        <v>67</v>
      </c>
      <c r="E80" s="12"/>
      <c r="F80" s="4">
        <v>8569.6388201227364</v>
      </c>
      <c r="G80" s="22"/>
      <c r="H80" s="4">
        <v>8984.9889631873557</v>
      </c>
      <c r="I80" s="22"/>
      <c r="J80" s="4">
        <v>8984.9858318568149</v>
      </c>
      <c r="K80" s="22"/>
      <c r="L80" s="4">
        <v>13956.538384857246</v>
      </c>
      <c r="M80" s="22"/>
      <c r="N80" s="4">
        <v>14238.110626802913</v>
      </c>
      <c r="O80" s="22"/>
      <c r="P80" s="4">
        <v>9073.0413392969094</v>
      </c>
      <c r="Q80" s="22"/>
      <c r="R80" s="31">
        <v>0</v>
      </c>
      <c r="S80" s="32"/>
      <c r="T80" s="31">
        <v>0</v>
      </c>
      <c r="U80" s="32"/>
      <c r="V80" s="31">
        <v>-6.2300000000000001E-2</v>
      </c>
      <c r="W80" s="32"/>
      <c r="X80" s="31">
        <v>0</v>
      </c>
      <c r="Y80" s="32"/>
      <c r="Z80" s="31">
        <v>-1E-4</v>
      </c>
      <c r="AA80" s="32"/>
      <c r="AB80" s="31">
        <v>0</v>
      </c>
      <c r="AC80" s="22"/>
    </row>
    <row r="81" spans="2:29" ht="13.9" customHeight="1" x14ac:dyDescent="0.2">
      <c r="B81" s="12">
        <f>MAX(B$11:B80)+1</f>
        <v>55</v>
      </c>
      <c r="C81" s="2"/>
      <c r="D81" s="2" t="s">
        <v>68</v>
      </c>
      <c r="F81" s="23">
        <f>SUM(F67:F80)</f>
        <v>1541926.7326878703</v>
      </c>
      <c r="G81" s="20"/>
      <c r="H81" s="23">
        <f>SUM(H67:H80)</f>
        <v>1585482.2989252054</v>
      </c>
      <c r="I81" s="20"/>
      <c r="J81" s="23">
        <f>SUM(J67:J80)</f>
        <v>1588456.7061299037</v>
      </c>
      <c r="K81" s="20"/>
      <c r="L81" s="23">
        <f>SUM(L67:L80)</f>
        <v>1559227.98101654</v>
      </c>
      <c r="M81" s="20"/>
      <c r="N81" s="23">
        <f>SUM(N67:N80)</f>
        <v>1547575.0258635995</v>
      </c>
      <c r="O81" s="20"/>
      <c r="P81" s="23">
        <f>SUM(P67:P80)</f>
        <v>1548609.8117964268</v>
      </c>
      <c r="Q81" s="20"/>
      <c r="R81" s="33">
        <v>0</v>
      </c>
      <c r="S81" s="34"/>
      <c r="T81" s="33">
        <v>-5.4000000000000003E-3</v>
      </c>
      <c r="U81" s="34"/>
      <c r="V81" s="33">
        <v>-3.2000000000000002E-3</v>
      </c>
      <c r="W81" s="34"/>
      <c r="X81" s="33">
        <v>-5.3E-3</v>
      </c>
      <c r="Y81" s="34"/>
      <c r="Z81" s="33">
        <v>-5.1999999999999998E-3</v>
      </c>
      <c r="AA81" s="34"/>
      <c r="AB81" s="33">
        <v>1E-4</v>
      </c>
      <c r="AC81" s="20"/>
    </row>
    <row r="82" spans="2:29" ht="13.9" customHeight="1" x14ac:dyDescent="0.2">
      <c r="B82" s="12"/>
      <c r="C82" s="2"/>
      <c r="D82" s="21"/>
      <c r="E82" s="12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4"/>
    </row>
    <row r="83" spans="2:29" ht="13.9" customHeight="1" x14ac:dyDescent="0.2">
      <c r="B83" s="12">
        <f>MAX(B$11:B82)+1</f>
        <v>56</v>
      </c>
      <c r="C83" s="2"/>
      <c r="D83" s="1" t="s">
        <v>69</v>
      </c>
      <c r="E83" s="12"/>
      <c r="F83" s="23">
        <f>F81</f>
        <v>1541926.7326878703</v>
      </c>
      <c r="G83" s="20"/>
      <c r="H83" s="23">
        <f>H81</f>
        <v>1585482.2989252054</v>
      </c>
      <c r="I83" s="20"/>
      <c r="J83" s="23">
        <f>J81</f>
        <v>1588456.7061299037</v>
      </c>
      <c r="K83" s="20"/>
      <c r="L83" s="23">
        <f>L81</f>
        <v>1559227.98101654</v>
      </c>
      <c r="M83" s="20"/>
      <c r="N83" s="23">
        <f>N81</f>
        <v>1547575.0258635995</v>
      </c>
      <c r="O83" s="20"/>
      <c r="P83" s="23">
        <f>P81</f>
        <v>1548609.8117964268</v>
      </c>
      <c r="Q83" s="20"/>
      <c r="R83" s="33">
        <v>0</v>
      </c>
      <c r="S83" s="34"/>
      <c r="T83" s="33">
        <v>-5.4000000000000003E-3</v>
      </c>
      <c r="U83" s="34"/>
      <c r="V83" s="33">
        <v>-3.2000000000000002E-3</v>
      </c>
      <c r="W83" s="34"/>
      <c r="X83" s="33">
        <v>-5.3E-3</v>
      </c>
      <c r="Y83" s="34"/>
      <c r="Z83" s="33">
        <v>-5.1999999999999998E-3</v>
      </c>
      <c r="AA83" s="34"/>
      <c r="AB83" s="33">
        <v>1E-4</v>
      </c>
      <c r="AC83" s="20"/>
    </row>
    <row r="84" spans="2:29" ht="13.9" customHeight="1" x14ac:dyDescent="0.2">
      <c r="B84" s="3"/>
      <c r="C84" s="2"/>
      <c r="D84" s="12"/>
      <c r="F84" s="19"/>
      <c r="G84" s="26"/>
      <c r="H84" s="19"/>
      <c r="I84" s="26"/>
      <c r="J84" s="19"/>
      <c r="K84" s="26"/>
      <c r="L84" s="19"/>
      <c r="M84" s="26"/>
      <c r="N84" s="19"/>
      <c r="O84" s="26"/>
      <c r="P84" s="19"/>
      <c r="Q84" s="26"/>
      <c r="R84" s="37"/>
      <c r="S84" s="39"/>
      <c r="T84" s="37"/>
      <c r="U84" s="39"/>
      <c r="V84" s="37"/>
      <c r="W84" s="39"/>
      <c r="X84" s="37"/>
      <c r="Y84" s="39"/>
      <c r="Z84" s="37"/>
      <c r="AA84" s="39"/>
      <c r="AB84" s="37"/>
      <c r="AC84" s="26"/>
    </row>
    <row r="85" spans="2:29" ht="13.9" customHeight="1" x14ac:dyDescent="0.2">
      <c r="B85" s="12">
        <f>MAX(B$11:B84)+1</f>
        <v>57</v>
      </c>
      <c r="C85" s="2"/>
      <c r="D85" s="10" t="s">
        <v>70</v>
      </c>
      <c r="F85" s="23">
        <f>F35+F61+F83</f>
        <v>5089434.405634365</v>
      </c>
      <c r="G85" s="20"/>
      <c r="H85" s="23">
        <f>H35+H61+H83</f>
        <v>5089368.1709263986</v>
      </c>
      <c r="I85" s="20"/>
      <c r="J85" s="23">
        <f>J35+J61+J83</f>
        <v>5089367.7885821415</v>
      </c>
      <c r="K85" s="20"/>
      <c r="L85" s="23">
        <f>L35+L61+L83</f>
        <v>5089367.2448468041</v>
      </c>
      <c r="M85" s="20"/>
      <c r="N85" s="23">
        <f>N35+N61+N83</f>
        <v>5089368.5609745272</v>
      </c>
      <c r="O85" s="20"/>
      <c r="P85" s="23">
        <f>P35+P61+P83</f>
        <v>5089369.0068347463</v>
      </c>
      <c r="Q85" s="20"/>
      <c r="R85" s="33">
        <v>0</v>
      </c>
      <c r="S85" s="34"/>
      <c r="T85" s="33">
        <v>0</v>
      </c>
      <c r="U85" s="34"/>
      <c r="V85" s="33">
        <v>0</v>
      </c>
      <c r="W85" s="34"/>
      <c r="X85" s="33">
        <v>0</v>
      </c>
      <c r="Y85" s="34"/>
      <c r="Z85" s="33">
        <v>0</v>
      </c>
      <c r="AA85" s="34"/>
      <c r="AB85" s="33">
        <v>0</v>
      </c>
      <c r="AC85" s="20"/>
    </row>
    <row r="86" spans="2:29" ht="13.9" customHeight="1" x14ac:dyDescent="0.2">
      <c r="B86" s="12"/>
      <c r="C86" s="2"/>
      <c r="D86" s="2"/>
      <c r="E86" s="12"/>
    </row>
    <row r="87" spans="2:29" ht="13.9" customHeight="1" x14ac:dyDescent="0.2"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2:29" ht="13.9" customHeight="1" x14ac:dyDescent="0.2">
      <c r="B88" s="40" t="s">
        <v>71</v>
      </c>
      <c r="C88" s="2"/>
      <c r="D88" s="3"/>
      <c r="E88" s="3"/>
    </row>
    <row r="89" spans="2:29" ht="13.9" customHeight="1" x14ac:dyDescent="0.2">
      <c r="B89" s="41" t="s">
        <v>72</v>
      </c>
      <c r="D89" s="1" t="s">
        <v>76</v>
      </c>
    </row>
  </sheetData>
  <mergeCells count="1">
    <mergeCell ref="R5:AB5"/>
  </mergeCells>
  <pageMargins left="0.7" right="0.7" top="0.75" bottom="0.75" header="0.3" footer="0.3"/>
  <pageSetup scale="57" fitToHeight="0" orientation="landscape" blackAndWhite="1" r:id="rId1"/>
  <headerFooter alignWithMargins="0">
    <oddHeader>&amp;R&amp;"Arial,Regular"&amp;10Filed: 2025-02-28
EB-2025-0064
Phase 3 Exhibit 7
Tab 0
Schedule 1
Attachment 5
Page &amp;P of 6</oddHeader>
  </headerFooter>
  <rowBreaks count="1" manualBreakCount="1">
    <brk id="51" min="1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1C50-E848-4E7B-9BCE-BCE2023642CE}">
  <sheetPr>
    <pageSetUpPr fitToPage="1"/>
  </sheetPr>
  <dimension ref="B1:AC90"/>
  <sheetViews>
    <sheetView view="pageLayout" topLeftCell="A69" zoomScaleNormal="70" zoomScaleSheetLayoutView="70" workbookViewId="0">
      <selection activeCell="D89" sqref="D89"/>
    </sheetView>
  </sheetViews>
  <sheetFormatPr defaultRowHeight="12.75" x14ac:dyDescent="0.2"/>
  <cols>
    <col min="1" max="1" width="1.7109375" style="1" customWidth="1"/>
    <col min="2" max="2" width="4.7109375" style="6" customWidth="1"/>
    <col min="3" max="3" width="1.7109375" style="1" customWidth="1"/>
    <col min="4" max="4" width="26.42578125" style="1" customWidth="1"/>
    <col min="5" max="5" width="1.7109375" style="1" customWidth="1"/>
    <col min="6" max="6" width="13.85546875" style="1" customWidth="1"/>
    <col min="7" max="7" width="1.85546875" style="1" customWidth="1"/>
    <col min="8" max="8" width="13.85546875" style="1" customWidth="1"/>
    <col min="9" max="9" width="1.85546875" style="1" customWidth="1"/>
    <col min="10" max="10" width="13.85546875" style="1" customWidth="1"/>
    <col min="11" max="11" width="1.85546875" style="1" customWidth="1"/>
    <col min="12" max="12" width="13.85546875" style="1" customWidth="1"/>
    <col min="13" max="13" width="1.85546875" style="1" customWidth="1"/>
    <col min="14" max="14" width="13.85546875" style="1" customWidth="1"/>
    <col min="15" max="15" width="1.85546875" style="1" customWidth="1"/>
    <col min="16" max="16" width="13.85546875" style="1" customWidth="1"/>
    <col min="17" max="17" width="1.7109375" style="1" customWidth="1"/>
    <col min="18" max="18" width="11.5703125" style="1" customWidth="1"/>
    <col min="19" max="19" width="1.85546875" style="1" customWidth="1"/>
    <col min="20" max="20" width="11.5703125" style="1" customWidth="1"/>
    <col min="21" max="21" width="1.85546875" style="1" customWidth="1"/>
    <col min="22" max="22" width="11.5703125" style="1" customWidth="1"/>
    <col min="23" max="23" width="1.85546875" style="1" customWidth="1"/>
    <col min="24" max="24" width="11.5703125" style="1" customWidth="1"/>
    <col min="25" max="25" width="1.85546875" style="1" customWidth="1"/>
    <col min="26" max="26" width="11.5703125" style="1" customWidth="1"/>
    <col min="27" max="27" width="1.85546875" style="1" customWidth="1"/>
    <col min="28" max="28" width="11.5703125" style="1" customWidth="1"/>
    <col min="29" max="29" width="1.85546875" style="1" customWidth="1"/>
    <col min="30" max="212" width="8.85546875" style="1"/>
    <col min="213" max="213" width="4.5703125" style="1" customWidth="1"/>
    <col min="214" max="214" width="1" style="1" customWidth="1"/>
    <col min="215" max="215" width="18" style="1" customWidth="1"/>
    <col min="216" max="216" width="1.7109375" style="1" customWidth="1"/>
    <col min="217" max="217" width="12.5703125" style="1" customWidth="1"/>
    <col min="218" max="218" width="1.5703125" style="1" customWidth="1"/>
    <col min="219" max="219" width="9.5703125" style="1" customWidth="1"/>
    <col min="220" max="220" width="1.7109375" style="1" customWidth="1"/>
    <col min="221" max="221" width="11.7109375" style="1" customWidth="1"/>
    <col min="222" max="222" width="1.5703125" style="1" customWidth="1"/>
    <col min="223" max="223" width="10.28515625" style="1" customWidth="1"/>
    <col min="224" max="224" width="2" style="1" customWidth="1"/>
    <col min="225" max="225" width="9.5703125" style="1" customWidth="1"/>
    <col min="226" max="468" width="8.85546875" style="1"/>
    <col min="469" max="469" width="4.5703125" style="1" customWidth="1"/>
    <col min="470" max="470" width="1" style="1" customWidth="1"/>
    <col min="471" max="471" width="18" style="1" customWidth="1"/>
    <col min="472" max="472" width="1.7109375" style="1" customWidth="1"/>
    <col min="473" max="473" width="12.5703125" style="1" customWidth="1"/>
    <col min="474" max="474" width="1.5703125" style="1" customWidth="1"/>
    <col min="475" max="475" width="9.5703125" style="1" customWidth="1"/>
    <col min="476" max="476" width="1.7109375" style="1" customWidth="1"/>
    <col min="477" max="477" width="11.7109375" style="1" customWidth="1"/>
    <col min="478" max="478" width="1.5703125" style="1" customWidth="1"/>
    <col min="479" max="479" width="10.28515625" style="1" customWidth="1"/>
    <col min="480" max="480" width="2" style="1" customWidth="1"/>
    <col min="481" max="481" width="9.5703125" style="1" customWidth="1"/>
    <col min="482" max="724" width="8.85546875" style="1"/>
    <col min="725" max="725" width="4.5703125" style="1" customWidth="1"/>
    <col min="726" max="726" width="1" style="1" customWidth="1"/>
    <col min="727" max="727" width="18" style="1" customWidth="1"/>
    <col min="728" max="728" width="1.7109375" style="1" customWidth="1"/>
    <col min="729" max="729" width="12.5703125" style="1" customWidth="1"/>
    <col min="730" max="730" width="1.5703125" style="1" customWidth="1"/>
    <col min="731" max="731" width="9.5703125" style="1" customWidth="1"/>
    <col min="732" max="732" width="1.7109375" style="1" customWidth="1"/>
    <col min="733" max="733" width="11.7109375" style="1" customWidth="1"/>
    <col min="734" max="734" width="1.5703125" style="1" customWidth="1"/>
    <col min="735" max="735" width="10.28515625" style="1" customWidth="1"/>
    <col min="736" max="736" width="2" style="1" customWidth="1"/>
    <col min="737" max="737" width="9.5703125" style="1" customWidth="1"/>
    <col min="738" max="980" width="8.85546875" style="1"/>
    <col min="981" max="981" width="4.5703125" style="1" customWidth="1"/>
    <col min="982" max="982" width="1" style="1" customWidth="1"/>
    <col min="983" max="983" width="18" style="1" customWidth="1"/>
    <col min="984" max="984" width="1.7109375" style="1" customWidth="1"/>
    <col min="985" max="985" width="12.5703125" style="1" customWidth="1"/>
    <col min="986" max="986" width="1.5703125" style="1" customWidth="1"/>
    <col min="987" max="987" width="9.5703125" style="1" customWidth="1"/>
    <col min="988" max="988" width="1.7109375" style="1" customWidth="1"/>
    <col min="989" max="989" width="11.7109375" style="1" customWidth="1"/>
    <col min="990" max="990" width="1.5703125" style="1" customWidth="1"/>
    <col min="991" max="991" width="10.28515625" style="1" customWidth="1"/>
    <col min="992" max="992" width="2" style="1" customWidth="1"/>
    <col min="993" max="993" width="9.5703125" style="1" customWidth="1"/>
    <col min="994" max="1236" width="8.85546875" style="1"/>
    <col min="1237" max="1237" width="4.5703125" style="1" customWidth="1"/>
    <col min="1238" max="1238" width="1" style="1" customWidth="1"/>
    <col min="1239" max="1239" width="18" style="1" customWidth="1"/>
    <col min="1240" max="1240" width="1.7109375" style="1" customWidth="1"/>
    <col min="1241" max="1241" width="12.5703125" style="1" customWidth="1"/>
    <col min="1242" max="1242" width="1.5703125" style="1" customWidth="1"/>
    <col min="1243" max="1243" width="9.5703125" style="1" customWidth="1"/>
    <col min="1244" max="1244" width="1.7109375" style="1" customWidth="1"/>
    <col min="1245" max="1245" width="11.7109375" style="1" customWidth="1"/>
    <col min="1246" max="1246" width="1.5703125" style="1" customWidth="1"/>
    <col min="1247" max="1247" width="10.28515625" style="1" customWidth="1"/>
    <col min="1248" max="1248" width="2" style="1" customWidth="1"/>
    <col min="1249" max="1249" width="9.5703125" style="1" customWidth="1"/>
    <col min="1250" max="1492" width="8.85546875" style="1"/>
    <col min="1493" max="1493" width="4.5703125" style="1" customWidth="1"/>
    <col min="1494" max="1494" width="1" style="1" customWidth="1"/>
    <col min="1495" max="1495" width="18" style="1" customWidth="1"/>
    <col min="1496" max="1496" width="1.7109375" style="1" customWidth="1"/>
    <col min="1497" max="1497" width="12.5703125" style="1" customWidth="1"/>
    <col min="1498" max="1498" width="1.5703125" style="1" customWidth="1"/>
    <col min="1499" max="1499" width="9.5703125" style="1" customWidth="1"/>
    <col min="1500" max="1500" width="1.7109375" style="1" customWidth="1"/>
    <col min="1501" max="1501" width="11.7109375" style="1" customWidth="1"/>
    <col min="1502" max="1502" width="1.5703125" style="1" customWidth="1"/>
    <col min="1503" max="1503" width="10.28515625" style="1" customWidth="1"/>
    <col min="1504" max="1504" width="2" style="1" customWidth="1"/>
    <col min="1505" max="1505" width="9.5703125" style="1" customWidth="1"/>
    <col min="1506" max="1748" width="8.85546875" style="1"/>
    <col min="1749" max="1749" width="4.5703125" style="1" customWidth="1"/>
    <col min="1750" max="1750" width="1" style="1" customWidth="1"/>
    <col min="1751" max="1751" width="18" style="1" customWidth="1"/>
    <col min="1752" max="1752" width="1.7109375" style="1" customWidth="1"/>
    <col min="1753" max="1753" width="12.5703125" style="1" customWidth="1"/>
    <col min="1754" max="1754" width="1.5703125" style="1" customWidth="1"/>
    <col min="1755" max="1755" width="9.5703125" style="1" customWidth="1"/>
    <col min="1756" max="1756" width="1.7109375" style="1" customWidth="1"/>
    <col min="1757" max="1757" width="11.7109375" style="1" customWidth="1"/>
    <col min="1758" max="1758" width="1.5703125" style="1" customWidth="1"/>
    <col min="1759" max="1759" width="10.28515625" style="1" customWidth="1"/>
    <col min="1760" max="1760" width="2" style="1" customWidth="1"/>
    <col min="1761" max="1761" width="9.5703125" style="1" customWidth="1"/>
    <col min="1762" max="2004" width="8.85546875" style="1"/>
    <col min="2005" max="2005" width="4.5703125" style="1" customWidth="1"/>
    <col min="2006" max="2006" width="1" style="1" customWidth="1"/>
    <col min="2007" max="2007" width="18" style="1" customWidth="1"/>
    <col min="2008" max="2008" width="1.7109375" style="1" customWidth="1"/>
    <col min="2009" max="2009" width="12.5703125" style="1" customWidth="1"/>
    <col min="2010" max="2010" width="1.5703125" style="1" customWidth="1"/>
    <col min="2011" max="2011" width="9.5703125" style="1" customWidth="1"/>
    <col min="2012" max="2012" width="1.7109375" style="1" customWidth="1"/>
    <col min="2013" max="2013" width="11.7109375" style="1" customWidth="1"/>
    <col min="2014" max="2014" width="1.5703125" style="1" customWidth="1"/>
    <col min="2015" max="2015" width="10.28515625" style="1" customWidth="1"/>
    <col min="2016" max="2016" width="2" style="1" customWidth="1"/>
    <col min="2017" max="2017" width="9.5703125" style="1" customWidth="1"/>
    <col min="2018" max="2260" width="8.85546875" style="1"/>
    <col min="2261" max="2261" width="4.5703125" style="1" customWidth="1"/>
    <col min="2262" max="2262" width="1" style="1" customWidth="1"/>
    <col min="2263" max="2263" width="18" style="1" customWidth="1"/>
    <col min="2264" max="2264" width="1.7109375" style="1" customWidth="1"/>
    <col min="2265" max="2265" width="12.5703125" style="1" customWidth="1"/>
    <col min="2266" max="2266" width="1.5703125" style="1" customWidth="1"/>
    <col min="2267" max="2267" width="9.5703125" style="1" customWidth="1"/>
    <col min="2268" max="2268" width="1.7109375" style="1" customWidth="1"/>
    <col min="2269" max="2269" width="11.7109375" style="1" customWidth="1"/>
    <col min="2270" max="2270" width="1.5703125" style="1" customWidth="1"/>
    <col min="2271" max="2271" width="10.28515625" style="1" customWidth="1"/>
    <col min="2272" max="2272" width="2" style="1" customWidth="1"/>
    <col min="2273" max="2273" width="9.5703125" style="1" customWidth="1"/>
    <col min="2274" max="2516" width="8.85546875" style="1"/>
    <col min="2517" max="2517" width="4.5703125" style="1" customWidth="1"/>
    <col min="2518" max="2518" width="1" style="1" customWidth="1"/>
    <col min="2519" max="2519" width="18" style="1" customWidth="1"/>
    <col min="2520" max="2520" width="1.7109375" style="1" customWidth="1"/>
    <col min="2521" max="2521" width="12.5703125" style="1" customWidth="1"/>
    <col min="2522" max="2522" width="1.5703125" style="1" customWidth="1"/>
    <col min="2523" max="2523" width="9.5703125" style="1" customWidth="1"/>
    <col min="2524" max="2524" width="1.7109375" style="1" customWidth="1"/>
    <col min="2525" max="2525" width="11.7109375" style="1" customWidth="1"/>
    <col min="2526" max="2526" width="1.5703125" style="1" customWidth="1"/>
    <col min="2527" max="2527" width="10.28515625" style="1" customWidth="1"/>
    <col min="2528" max="2528" width="2" style="1" customWidth="1"/>
    <col min="2529" max="2529" width="9.5703125" style="1" customWidth="1"/>
    <col min="2530" max="2772" width="8.85546875" style="1"/>
    <col min="2773" max="2773" width="4.5703125" style="1" customWidth="1"/>
    <col min="2774" max="2774" width="1" style="1" customWidth="1"/>
    <col min="2775" max="2775" width="18" style="1" customWidth="1"/>
    <col min="2776" max="2776" width="1.7109375" style="1" customWidth="1"/>
    <col min="2777" max="2777" width="12.5703125" style="1" customWidth="1"/>
    <col min="2778" max="2778" width="1.5703125" style="1" customWidth="1"/>
    <col min="2779" max="2779" width="9.5703125" style="1" customWidth="1"/>
    <col min="2780" max="2780" width="1.7109375" style="1" customWidth="1"/>
    <col min="2781" max="2781" width="11.7109375" style="1" customWidth="1"/>
    <col min="2782" max="2782" width="1.5703125" style="1" customWidth="1"/>
    <col min="2783" max="2783" width="10.28515625" style="1" customWidth="1"/>
    <col min="2784" max="2784" width="2" style="1" customWidth="1"/>
    <col min="2785" max="2785" width="9.5703125" style="1" customWidth="1"/>
    <col min="2786" max="3028" width="8.85546875" style="1"/>
    <col min="3029" max="3029" width="4.5703125" style="1" customWidth="1"/>
    <col min="3030" max="3030" width="1" style="1" customWidth="1"/>
    <col min="3031" max="3031" width="18" style="1" customWidth="1"/>
    <col min="3032" max="3032" width="1.7109375" style="1" customWidth="1"/>
    <col min="3033" max="3033" width="12.5703125" style="1" customWidth="1"/>
    <col min="3034" max="3034" width="1.5703125" style="1" customWidth="1"/>
    <col min="3035" max="3035" width="9.5703125" style="1" customWidth="1"/>
    <col min="3036" max="3036" width="1.7109375" style="1" customWidth="1"/>
    <col min="3037" max="3037" width="11.7109375" style="1" customWidth="1"/>
    <col min="3038" max="3038" width="1.5703125" style="1" customWidth="1"/>
    <col min="3039" max="3039" width="10.28515625" style="1" customWidth="1"/>
    <col min="3040" max="3040" width="2" style="1" customWidth="1"/>
    <col min="3041" max="3041" width="9.5703125" style="1" customWidth="1"/>
    <col min="3042" max="3284" width="8.85546875" style="1"/>
    <col min="3285" max="3285" width="4.5703125" style="1" customWidth="1"/>
    <col min="3286" max="3286" width="1" style="1" customWidth="1"/>
    <col min="3287" max="3287" width="18" style="1" customWidth="1"/>
    <col min="3288" max="3288" width="1.7109375" style="1" customWidth="1"/>
    <col min="3289" max="3289" width="12.5703125" style="1" customWidth="1"/>
    <col min="3290" max="3290" width="1.5703125" style="1" customWidth="1"/>
    <col min="3291" max="3291" width="9.5703125" style="1" customWidth="1"/>
    <col min="3292" max="3292" width="1.7109375" style="1" customWidth="1"/>
    <col min="3293" max="3293" width="11.7109375" style="1" customWidth="1"/>
    <col min="3294" max="3294" width="1.5703125" style="1" customWidth="1"/>
    <col min="3295" max="3295" width="10.28515625" style="1" customWidth="1"/>
    <col min="3296" max="3296" width="2" style="1" customWidth="1"/>
    <col min="3297" max="3297" width="9.5703125" style="1" customWidth="1"/>
    <col min="3298" max="3540" width="8.85546875" style="1"/>
    <col min="3541" max="3541" width="4.5703125" style="1" customWidth="1"/>
    <col min="3542" max="3542" width="1" style="1" customWidth="1"/>
    <col min="3543" max="3543" width="18" style="1" customWidth="1"/>
    <col min="3544" max="3544" width="1.7109375" style="1" customWidth="1"/>
    <col min="3545" max="3545" width="12.5703125" style="1" customWidth="1"/>
    <col min="3546" max="3546" width="1.5703125" style="1" customWidth="1"/>
    <col min="3547" max="3547" width="9.5703125" style="1" customWidth="1"/>
    <col min="3548" max="3548" width="1.7109375" style="1" customWidth="1"/>
    <col min="3549" max="3549" width="11.7109375" style="1" customWidth="1"/>
    <col min="3550" max="3550" width="1.5703125" style="1" customWidth="1"/>
    <col min="3551" max="3551" width="10.28515625" style="1" customWidth="1"/>
    <col min="3552" max="3552" width="2" style="1" customWidth="1"/>
    <col min="3553" max="3553" width="9.5703125" style="1" customWidth="1"/>
    <col min="3554" max="3796" width="8.85546875" style="1"/>
    <col min="3797" max="3797" width="4.5703125" style="1" customWidth="1"/>
    <col min="3798" max="3798" width="1" style="1" customWidth="1"/>
    <col min="3799" max="3799" width="18" style="1" customWidth="1"/>
    <col min="3800" max="3800" width="1.7109375" style="1" customWidth="1"/>
    <col min="3801" max="3801" width="12.5703125" style="1" customWidth="1"/>
    <col min="3802" max="3802" width="1.5703125" style="1" customWidth="1"/>
    <col min="3803" max="3803" width="9.5703125" style="1" customWidth="1"/>
    <col min="3804" max="3804" width="1.7109375" style="1" customWidth="1"/>
    <col min="3805" max="3805" width="11.7109375" style="1" customWidth="1"/>
    <col min="3806" max="3806" width="1.5703125" style="1" customWidth="1"/>
    <col min="3807" max="3807" width="10.28515625" style="1" customWidth="1"/>
    <col min="3808" max="3808" width="2" style="1" customWidth="1"/>
    <col min="3809" max="3809" width="9.5703125" style="1" customWidth="1"/>
    <col min="3810" max="4052" width="8.85546875" style="1"/>
    <col min="4053" max="4053" width="4.5703125" style="1" customWidth="1"/>
    <col min="4054" max="4054" width="1" style="1" customWidth="1"/>
    <col min="4055" max="4055" width="18" style="1" customWidth="1"/>
    <col min="4056" max="4056" width="1.7109375" style="1" customWidth="1"/>
    <col min="4057" max="4057" width="12.5703125" style="1" customWidth="1"/>
    <col min="4058" max="4058" width="1.5703125" style="1" customWidth="1"/>
    <col min="4059" max="4059" width="9.5703125" style="1" customWidth="1"/>
    <col min="4060" max="4060" width="1.7109375" style="1" customWidth="1"/>
    <col min="4061" max="4061" width="11.7109375" style="1" customWidth="1"/>
    <col min="4062" max="4062" width="1.5703125" style="1" customWidth="1"/>
    <col min="4063" max="4063" width="10.28515625" style="1" customWidth="1"/>
    <col min="4064" max="4064" width="2" style="1" customWidth="1"/>
    <col min="4065" max="4065" width="9.5703125" style="1" customWidth="1"/>
    <col min="4066" max="4308" width="8.85546875" style="1"/>
    <col min="4309" max="4309" width="4.5703125" style="1" customWidth="1"/>
    <col min="4310" max="4310" width="1" style="1" customWidth="1"/>
    <col min="4311" max="4311" width="18" style="1" customWidth="1"/>
    <col min="4312" max="4312" width="1.7109375" style="1" customWidth="1"/>
    <col min="4313" max="4313" width="12.5703125" style="1" customWidth="1"/>
    <col min="4314" max="4314" width="1.5703125" style="1" customWidth="1"/>
    <col min="4315" max="4315" width="9.5703125" style="1" customWidth="1"/>
    <col min="4316" max="4316" width="1.7109375" style="1" customWidth="1"/>
    <col min="4317" max="4317" width="11.7109375" style="1" customWidth="1"/>
    <col min="4318" max="4318" width="1.5703125" style="1" customWidth="1"/>
    <col min="4319" max="4319" width="10.28515625" style="1" customWidth="1"/>
    <col min="4320" max="4320" width="2" style="1" customWidth="1"/>
    <col min="4321" max="4321" width="9.5703125" style="1" customWidth="1"/>
    <col min="4322" max="4564" width="8.85546875" style="1"/>
    <col min="4565" max="4565" width="4.5703125" style="1" customWidth="1"/>
    <col min="4566" max="4566" width="1" style="1" customWidth="1"/>
    <col min="4567" max="4567" width="18" style="1" customWidth="1"/>
    <col min="4568" max="4568" width="1.7109375" style="1" customWidth="1"/>
    <col min="4569" max="4569" width="12.5703125" style="1" customWidth="1"/>
    <col min="4570" max="4570" width="1.5703125" style="1" customWidth="1"/>
    <col min="4571" max="4571" width="9.5703125" style="1" customWidth="1"/>
    <col min="4572" max="4572" width="1.7109375" style="1" customWidth="1"/>
    <col min="4573" max="4573" width="11.7109375" style="1" customWidth="1"/>
    <col min="4574" max="4574" width="1.5703125" style="1" customWidth="1"/>
    <col min="4575" max="4575" width="10.28515625" style="1" customWidth="1"/>
    <col min="4576" max="4576" width="2" style="1" customWidth="1"/>
    <col min="4577" max="4577" width="9.5703125" style="1" customWidth="1"/>
    <col min="4578" max="4820" width="8.85546875" style="1"/>
    <col min="4821" max="4821" width="4.5703125" style="1" customWidth="1"/>
    <col min="4822" max="4822" width="1" style="1" customWidth="1"/>
    <col min="4823" max="4823" width="18" style="1" customWidth="1"/>
    <col min="4824" max="4824" width="1.7109375" style="1" customWidth="1"/>
    <col min="4825" max="4825" width="12.5703125" style="1" customWidth="1"/>
    <col min="4826" max="4826" width="1.5703125" style="1" customWidth="1"/>
    <col min="4827" max="4827" width="9.5703125" style="1" customWidth="1"/>
    <col min="4828" max="4828" width="1.7109375" style="1" customWidth="1"/>
    <col min="4829" max="4829" width="11.7109375" style="1" customWidth="1"/>
    <col min="4830" max="4830" width="1.5703125" style="1" customWidth="1"/>
    <col min="4831" max="4831" width="10.28515625" style="1" customWidth="1"/>
    <col min="4832" max="4832" width="2" style="1" customWidth="1"/>
    <col min="4833" max="4833" width="9.5703125" style="1" customWidth="1"/>
    <col min="4834" max="5076" width="8.85546875" style="1"/>
    <col min="5077" max="5077" width="4.5703125" style="1" customWidth="1"/>
    <col min="5078" max="5078" width="1" style="1" customWidth="1"/>
    <col min="5079" max="5079" width="18" style="1" customWidth="1"/>
    <col min="5080" max="5080" width="1.7109375" style="1" customWidth="1"/>
    <col min="5081" max="5081" width="12.5703125" style="1" customWidth="1"/>
    <col min="5082" max="5082" width="1.5703125" style="1" customWidth="1"/>
    <col min="5083" max="5083" width="9.5703125" style="1" customWidth="1"/>
    <col min="5084" max="5084" width="1.7109375" style="1" customWidth="1"/>
    <col min="5085" max="5085" width="11.7109375" style="1" customWidth="1"/>
    <col min="5086" max="5086" width="1.5703125" style="1" customWidth="1"/>
    <col min="5087" max="5087" width="10.28515625" style="1" customWidth="1"/>
    <col min="5088" max="5088" width="2" style="1" customWidth="1"/>
    <col min="5089" max="5089" width="9.5703125" style="1" customWidth="1"/>
    <col min="5090" max="5332" width="8.85546875" style="1"/>
    <col min="5333" max="5333" width="4.5703125" style="1" customWidth="1"/>
    <col min="5334" max="5334" width="1" style="1" customWidth="1"/>
    <col min="5335" max="5335" width="18" style="1" customWidth="1"/>
    <col min="5336" max="5336" width="1.7109375" style="1" customWidth="1"/>
    <col min="5337" max="5337" width="12.5703125" style="1" customWidth="1"/>
    <col min="5338" max="5338" width="1.5703125" style="1" customWidth="1"/>
    <col min="5339" max="5339" width="9.5703125" style="1" customWidth="1"/>
    <col min="5340" max="5340" width="1.7109375" style="1" customWidth="1"/>
    <col min="5341" max="5341" width="11.7109375" style="1" customWidth="1"/>
    <col min="5342" max="5342" width="1.5703125" style="1" customWidth="1"/>
    <col min="5343" max="5343" width="10.28515625" style="1" customWidth="1"/>
    <col min="5344" max="5344" width="2" style="1" customWidth="1"/>
    <col min="5345" max="5345" width="9.5703125" style="1" customWidth="1"/>
    <col min="5346" max="5588" width="8.85546875" style="1"/>
    <col min="5589" max="5589" width="4.5703125" style="1" customWidth="1"/>
    <col min="5590" max="5590" width="1" style="1" customWidth="1"/>
    <col min="5591" max="5591" width="18" style="1" customWidth="1"/>
    <col min="5592" max="5592" width="1.7109375" style="1" customWidth="1"/>
    <col min="5593" max="5593" width="12.5703125" style="1" customWidth="1"/>
    <col min="5594" max="5594" width="1.5703125" style="1" customWidth="1"/>
    <col min="5595" max="5595" width="9.5703125" style="1" customWidth="1"/>
    <col min="5596" max="5596" width="1.7109375" style="1" customWidth="1"/>
    <col min="5597" max="5597" width="11.7109375" style="1" customWidth="1"/>
    <col min="5598" max="5598" width="1.5703125" style="1" customWidth="1"/>
    <col min="5599" max="5599" width="10.28515625" style="1" customWidth="1"/>
    <col min="5600" max="5600" width="2" style="1" customWidth="1"/>
    <col min="5601" max="5601" width="9.5703125" style="1" customWidth="1"/>
    <col min="5602" max="5844" width="8.85546875" style="1"/>
    <col min="5845" max="5845" width="4.5703125" style="1" customWidth="1"/>
    <col min="5846" max="5846" width="1" style="1" customWidth="1"/>
    <col min="5847" max="5847" width="18" style="1" customWidth="1"/>
    <col min="5848" max="5848" width="1.7109375" style="1" customWidth="1"/>
    <col min="5849" max="5849" width="12.5703125" style="1" customWidth="1"/>
    <col min="5850" max="5850" width="1.5703125" style="1" customWidth="1"/>
    <col min="5851" max="5851" width="9.5703125" style="1" customWidth="1"/>
    <col min="5852" max="5852" width="1.7109375" style="1" customWidth="1"/>
    <col min="5853" max="5853" width="11.7109375" style="1" customWidth="1"/>
    <col min="5854" max="5854" width="1.5703125" style="1" customWidth="1"/>
    <col min="5855" max="5855" width="10.28515625" style="1" customWidth="1"/>
    <col min="5856" max="5856" width="2" style="1" customWidth="1"/>
    <col min="5857" max="5857" width="9.5703125" style="1" customWidth="1"/>
    <col min="5858" max="6100" width="8.85546875" style="1"/>
    <col min="6101" max="6101" width="4.5703125" style="1" customWidth="1"/>
    <col min="6102" max="6102" width="1" style="1" customWidth="1"/>
    <col min="6103" max="6103" width="18" style="1" customWidth="1"/>
    <col min="6104" max="6104" width="1.7109375" style="1" customWidth="1"/>
    <col min="6105" max="6105" width="12.5703125" style="1" customWidth="1"/>
    <col min="6106" max="6106" width="1.5703125" style="1" customWidth="1"/>
    <col min="6107" max="6107" width="9.5703125" style="1" customWidth="1"/>
    <col min="6108" max="6108" width="1.7109375" style="1" customWidth="1"/>
    <col min="6109" max="6109" width="11.7109375" style="1" customWidth="1"/>
    <col min="6110" max="6110" width="1.5703125" style="1" customWidth="1"/>
    <col min="6111" max="6111" width="10.28515625" style="1" customWidth="1"/>
    <col min="6112" max="6112" width="2" style="1" customWidth="1"/>
    <col min="6113" max="6113" width="9.5703125" style="1" customWidth="1"/>
    <col min="6114" max="6356" width="8.85546875" style="1"/>
    <col min="6357" max="6357" width="4.5703125" style="1" customWidth="1"/>
    <col min="6358" max="6358" width="1" style="1" customWidth="1"/>
    <col min="6359" max="6359" width="18" style="1" customWidth="1"/>
    <col min="6360" max="6360" width="1.7109375" style="1" customWidth="1"/>
    <col min="6361" max="6361" width="12.5703125" style="1" customWidth="1"/>
    <col min="6362" max="6362" width="1.5703125" style="1" customWidth="1"/>
    <col min="6363" max="6363" width="9.5703125" style="1" customWidth="1"/>
    <col min="6364" max="6364" width="1.7109375" style="1" customWidth="1"/>
    <col min="6365" max="6365" width="11.7109375" style="1" customWidth="1"/>
    <col min="6366" max="6366" width="1.5703125" style="1" customWidth="1"/>
    <col min="6367" max="6367" width="10.28515625" style="1" customWidth="1"/>
    <col min="6368" max="6368" width="2" style="1" customWidth="1"/>
    <col min="6369" max="6369" width="9.5703125" style="1" customWidth="1"/>
    <col min="6370" max="6612" width="8.85546875" style="1"/>
    <col min="6613" max="6613" width="4.5703125" style="1" customWidth="1"/>
    <col min="6614" max="6614" width="1" style="1" customWidth="1"/>
    <col min="6615" max="6615" width="18" style="1" customWidth="1"/>
    <col min="6616" max="6616" width="1.7109375" style="1" customWidth="1"/>
    <col min="6617" max="6617" width="12.5703125" style="1" customWidth="1"/>
    <col min="6618" max="6618" width="1.5703125" style="1" customWidth="1"/>
    <col min="6619" max="6619" width="9.5703125" style="1" customWidth="1"/>
    <col min="6620" max="6620" width="1.7109375" style="1" customWidth="1"/>
    <col min="6621" max="6621" width="11.7109375" style="1" customWidth="1"/>
    <col min="6622" max="6622" width="1.5703125" style="1" customWidth="1"/>
    <col min="6623" max="6623" width="10.28515625" style="1" customWidth="1"/>
    <col min="6624" max="6624" width="2" style="1" customWidth="1"/>
    <col min="6625" max="6625" width="9.5703125" style="1" customWidth="1"/>
    <col min="6626" max="6868" width="8.85546875" style="1"/>
    <col min="6869" max="6869" width="4.5703125" style="1" customWidth="1"/>
    <col min="6870" max="6870" width="1" style="1" customWidth="1"/>
    <col min="6871" max="6871" width="18" style="1" customWidth="1"/>
    <col min="6872" max="6872" width="1.7109375" style="1" customWidth="1"/>
    <col min="6873" max="6873" width="12.5703125" style="1" customWidth="1"/>
    <col min="6874" max="6874" width="1.5703125" style="1" customWidth="1"/>
    <col min="6875" max="6875" width="9.5703125" style="1" customWidth="1"/>
    <col min="6876" max="6876" width="1.7109375" style="1" customWidth="1"/>
    <col min="6877" max="6877" width="11.7109375" style="1" customWidth="1"/>
    <col min="6878" max="6878" width="1.5703125" style="1" customWidth="1"/>
    <col min="6879" max="6879" width="10.28515625" style="1" customWidth="1"/>
    <col min="6880" max="6880" width="2" style="1" customWidth="1"/>
    <col min="6881" max="6881" width="9.5703125" style="1" customWidth="1"/>
    <col min="6882" max="7124" width="8.85546875" style="1"/>
    <col min="7125" max="7125" width="4.5703125" style="1" customWidth="1"/>
    <col min="7126" max="7126" width="1" style="1" customWidth="1"/>
    <col min="7127" max="7127" width="18" style="1" customWidth="1"/>
    <col min="7128" max="7128" width="1.7109375" style="1" customWidth="1"/>
    <col min="7129" max="7129" width="12.5703125" style="1" customWidth="1"/>
    <col min="7130" max="7130" width="1.5703125" style="1" customWidth="1"/>
    <col min="7131" max="7131" width="9.5703125" style="1" customWidth="1"/>
    <col min="7132" max="7132" width="1.7109375" style="1" customWidth="1"/>
    <col min="7133" max="7133" width="11.7109375" style="1" customWidth="1"/>
    <col min="7134" max="7134" width="1.5703125" style="1" customWidth="1"/>
    <col min="7135" max="7135" width="10.28515625" style="1" customWidth="1"/>
    <col min="7136" max="7136" width="2" style="1" customWidth="1"/>
    <col min="7137" max="7137" width="9.5703125" style="1" customWidth="1"/>
    <col min="7138" max="7380" width="8.85546875" style="1"/>
    <col min="7381" max="7381" width="4.5703125" style="1" customWidth="1"/>
    <col min="7382" max="7382" width="1" style="1" customWidth="1"/>
    <col min="7383" max="7383" width="18" style="1" customWidth="1"/>
    <col min="7384" max="7384" width="1.7109375" style="1" customWidth="1"/>
    <col min="7385" max="7385" width="12.5703125" style="1" customWidth="1"/>
    <col min="7386" max="7386" width="1.5703125" style="1" customWidth="1"/>
    <col min="7387" max="7387" width="9.5703125" style="1" customWidth="1"/>
    <col min="7388" max="7388" width="1.7109375" style="1" customWidth="1"/>
    <col min="7389" max="7389" width="11.7109375" style="1" customWidth="1"/>
    <col min="7390" max="7390" width="1.5703125" style="1" customWidth="1"/>
    <col min="7391" max="7391" width="10.28515625" style="1" customWidth="1"/>
    <col min="7392" max="7392" width="2" style="1" customWidth="1"/>
    <col min="7393" max="7393" width="9.5703125" style="1" customWidth="1"/>
    <col min="7394" max="7636" width="8.85546875" style="1"/>
    <col min="7637" max="7637" width="4.5703125" style="1" customWidth="1"/>
    <col min="7638" max="7638" width="1" style="1" customWidth="1"/>
    <col min="7639" max="7639" width="18" style="1" customWidth="1"/>
    <col min="7640" max="7640" width="1.7109375" style="1" customWidth="1"/>
    <col min="7641" max="7641" width="12.5703125" style="1" customWidth="1"/>
    <col min="7642" max="7642" width="1.5703125" style="1" customWidth="1"/>
    <col min="7643" max="7643" width="9.5703125" style="1" customWidth="1"/>
    <col min="7644" max="7644" width="1.7109375" style="1" customWidth="1"/>
    <col min="7645" max="7645" width="11.7109375" style="1" customWidth="1"/>
    <col min="7646" max="7646" width="1.5703125" style="1" customWidth="1"/>
    <col min="7647" max="7647" width="10.28515625" style="1" customWidth="1"/>
    <col min="7648" max="7648" width="2" style="1" customWidth="1"/>
    <col min="7649" max="7649" width="9.5703125" style="1" customWidth="1"/>
    <col min="7650" max="7892" width="8.85546875" style="1"/>
    <col min="7893" max="7893" width="4.5703125" style="1" customWidth="1"/>
    <col min="7894" max="7894" width="1" style="1" customWidth="1"/>
    <col min="7895" max="7895" width="18" style="1" customWidth="1"/>
    <col min="7896" max="7896" width="1.7109375" style="1" customWidth="1"/>
    <col min="7897" max="7897" width="12.5703125" style="1" customWidth="1"/>
    <col min="7898" max="7898" width="1.5703125" style="1" customWidth="1"/>
    <col min="7899" max="7899" width="9.5703125" style="1" customWidth="1"/>
    <col min="7900" max="7900" width="1.7109375" style="1" customWidth="1"/>
    <col min="7901" max="7901" width="11.7109375" style="1" customWidth="1"/>
    <col min="7902" max="7902" width="1.5703125" style="1" customWidth="1"/>
    <col min="7903" max="7903" width="10.28515625" style="1" customWidth="1"/>
    <col min="7904" max="7904" width="2" style="1" customWidth="1"/>
    <col min="7905" max="7905" width="9.5703125" style="1" customWidth="1"/>
    <col min="7906" max="8148" width="8.85546875" style="1"/>
    <col min="8149" max="8149" width="4.5703125" style="1" customWidth="1"/>
    <col min="8150" max="8150" width="1" style="1" customWidth="1"/>
    <col min="8151" max="8151" width="18" style="1" customWidth="1"/>
    <col min="8152" max="8152" width="1.7109375" style="1" customWidth="1"/>
    <col min="8153" max="8153" width="12.5703125" style="1" customWidth="1"/>
    <col min="8154" max="8154" width="1.5703125" style="1" customWidth="1"/>
    <col min="8155" max="8155" width="9.5703125" style="1" customWidth="1"/>
    <col min="8156" max="8156" width="1.7109375" style="1" customWidth="1"/>
    <col min="8157" max="8157" width="11.7109375" style="1" customWidth="1"/>
    <col min="8158" max="8158" width="1.5703125" style="1" customWidth="1"/>
    <col min="8159" max="8159" width="10.28515625" style="1" customWidth="1"/>
    <col min="8160" max="8160" width="2" style="1" customWidth="1"/>
    <col min="8161" max="8161" width="9.5703125" style="1" customWidth="1"/>
    <col min="8162" max="8404" width="8.85546875" style="1"/>
    <col min="8405" max="8405" width="4.5703125" style="1" customWidth="1"/>
    <col min="8406" max="8406" width="1" style="1" customWidth="1"/>
    <col min="8407" max="8407" width="18" style="1" customWidth="1"/>
    <col min="8408" max="8408" width="1.7109375" style="1" customWidth="1"/>
    <col min="8409" max="8409" width="12.5703125" style="1" customWidth="1"/>
    <col min="8410" max="8410" width="1.5703125" style="1" customWidth="1"/>
    <col min="8411" max="8411" width="9.5703125" style="1" customWidth="1"/>
    <col min="8412" max="8412" width="1.7109375" style="1" customWidth="1"/>
    <col min="8413" max="8413" width="11.7109375" style="1" customWidth="1"/>
    <col min="8414" max="8414" width="1.5703125" style="1" customWidth="1"/>
    <col min="8415" max="8415" width="10.28515625" style="1" customWidth="1"/>
    <col min="8416" max="8416" width="2" style="1" customWidth="1"/>
    <col min="8417" max="8417" width="9.5703125" style="1" customWidth="1"/>
    <col min="8418" max="8660" width="8.85546875" style="1"/>
    <col min="8661" max="8661" width="4.5703125" style="1" customWidth="1"/>
    <col min="8662" max="8662" width="1" style="1" customWidth="1"/>
    <col min="8663" max="8663" width="18" style="1" customWidth="1"/>
    <col min="8664" max="8664" width="1.7109375" style="1" customWidth="1"/>
    <col min="8665" max="8665" width="12.5703125" style="1" customWidth="1"/>
    <col min="8666" max="8666" width="1.5703125" style="1" customWidth="1"/>
    <col min="8667" max="8667" width="9.5703125" style="1" customWidth="1"/>
    <col min="8668" max="8668" width="1.7109375" style="1" customWidth="1"/>
    <col min="8669" max="8669" width="11.7109375" style="1" customWidth="1"/>
    <col min="8670" max="8670" width="1.5703125" style="1" customWidth="1"/>
    <col min="8671" max="8671" width="10.28515625" style="1" customWidth="1"/>
    <col min="8672" max="8672" width="2" style="1" customWidth="1"/>
    <col min="8673" max="8673" width="9.5703125" style="1" customWidth="1"/>
    <col min="8674" max="8916" width="8.85546875" style="1"/>
    <col min="8917" max="8917" width="4.5703125" style="1" customWidth="1"/>
    <col min="8918" max="8918" width="1" style="1" customWidth="1"/>
    <col min="8919" max="8919" width="18" style="1" customWidth="1"/>
    <col min="8920" max="8920" width="1.7109375" style="1" customWidth="1"/>
    <col min="8921" max="8921" width="12.5703125" style="1" customWidth="1"/>
    <col min="8922" max="8922" width="1.5703125" style="1" customWidth="1"/>
    <col min="8923" max="8923" width="9.5703125" style="1" customWidth="1"/>
    <col min="8924" max="8924" width="1.7109375" style="1" customWidth="1"/>
    <col min="8925" max="8925" width="11.7109375" style="1" customWidth="1"/>
    <col min="8926" max="8926" width="1.5703125" style="1" customWidth="1"/>
    <col min="8927" max="8927" width="10.28515625" style="1" customWidth="1"/>
    <col min="8928" max="8928" width="2" style="1" customWidth="1"/>
    <col min="8929" max="8929" width="9.5703125" style="1" customWidth="1"/>
    <col min="8930" max="9172" width="8.85546875" style="1"/>
    <col min="9173" max="9173" width="4.5703125" style="1" customWidth="1"/>
    <col min="9174" max="9174" width="1" style="1" customWidth="1"/>
    <col min="9175" max="9175" width="18" style="1" customWidth="1"/>
    <col min="9176" max="9176" width="1.7109375" style="1" customWidth="1"/>
    <col min="9177" max="9177" width="12.5703125" style="1" customWidth="1"/>
    <col min="9178" max="9178" width="1.5703125" style="1" customWidth="1"/>
    <col min="9179" max="9179" width="9.5703125" style="1" customWidth="1"/>
    <col min="9180" max="9180" width="1.7109375" style="1" customWidth="1"/>
    <col min="9181" max="9181" width="11.7109375" style="1" customWidth="1"/>
    <col min="9182" max="9182" width="1.5703125" style="1" customWidth="1"/>
    <col min="9183" max="9183" width="10.28515625" style="1" customWidth="1"/>
    <col min="9184" max="9184" width="2" style="1" customWidth="1"/>
    <col min="9185" max="9185" width="9.5703125" style="1" customWidth="1"/>
    <col min="9186" max="9428" width="8.85546875" style="1"/>
    <col min="9429" max="9429" width="4.5703125" style="1" customWidth="1"/>
    <col min="9430" max="9430" width="1" style="1" customWidth="1"/>
    <col min="9431" max="9431" width="18" style="1" customWidth="1"/>
    <col min="9432" max="9432" width="1.7109375" style="1" customWidth="1"/>
    <col min="9433" max="9433" width="12.5703125" style="1" customWidth="1"/>
    <col min="9434" max="9434" width="1.5703125" style="1" customWidth="1"/>
    <col min="9435" max="9435" width="9.5703125" style="1" customWidth="1"/>
    <col min="9436" max="9436" width="1.7109375" style="1" customWidth="1"/>
    <col min="9437" max="9437" width="11.7109375" style="1" customWidth="1"/>
    <col min="9438" max="9438" width="1.5703125" style="1" customWidth="1"/>
    <col min="9439" max="9439" width="10.28515625" style="1" customWidth="1"/>
    <col min="9440" max="9440" width="2" style="1" customWidth="1"/>
    <col min="9441" max="9441" width="9.5703125" style="1" customWidth="1"/>
    <col min="9442" max="9684" width="8.85546875" style="1"/>
    <col min="9685" max="9685" width="4.5703125" style="1" customWidth="1"/>
    <col min="9686" max="9686" width="1" style="1" customWidth="1"/>
    <col min="9687" max="9687" width="18" style="1" customWidth="1"/>
    <col min="9688" max="9688" width="1.7109375" style="1" customWidth="1"/>
    <col min="9689" max="9689" width="12.5703125" style="1" customWidth="1"/>
    <col min="9690" max="9690" width="1.5703125" style="1" customWidth="1"/>
    <col min="9691" max="9691" width="9.5703125" style="1" customWidth="1"/>
    <col min="9692" max="9692" width="1.7109375" style="1" customWidth="1"/>
    <col min="9693" max="9693" width="11.7109375" style="1" customWidth="1"/>
    <col min="9694" max="9694" width="1.5703125" style="1" customWidth="1"/>
    <col min="9695" max="9695" width="10.28515625" style="1" customWidth="1"/>
    <col min="9696" max="9696" width="2" style="1" customWidth="1"/>
    <col min="9697" max="9697" width="9.5703125" style="1" customWidth="1"/>
    <col min="9698" max="9940" width="8.85546875" style="1"/>
    <col min="9941" max="9941" width="4.5703125" style="1" customWidth="1"/>
    <col min="9942" max="9942" width="1" style="1" customWidth="1"/>
    <col min="9943" max="9943" width="18" style="1" customWidth="1"/>
    <col min="9944" max="9944" width="1.7109375" style="1" customWidth="1"/>
    <col min="9945" max="9945" width="12.5703125" style="1" customWidth="1"/>
    <col min="9946" max="9946" width="1.5703125" style="1" customWidth="1"/>
    <col min="9947" max="9947" width="9.5703125" style="1" customWidth="1"/>
    <col min="9948" max="9948" width="1.7109375" style="1" customWidth="1"/>
    <col min="9949" max="9949" width="11.7109375" style="1" customWidth="1"/>
    <col min="9950" max="9950" width="1.5703125" style="1" customWidth="1"/>
    <col min="9951" max="9951" width="10.28515625" style="1" customWidth="1"/>
    <col min="9952" max="9952" width="2" style="1" customWidth="1"/>
    <col min="9953" max="9953" width="9.5703125" style="1" customWidth="1"/>
    <col min="9954" max="10196" width="8.85546875" style="1"/>
    <col min="10197" max="10197" width="4.5703125" style="1" customWidth="1"/>
    <col min="10198" max="10198" width="1" style="1" customWidth="1"/>
    <col min="10199" max="10199" width="18" style="1" customWidth="1"/>
    <col min="10200" max="10200" width="1.7109375" style="1" customWidth="1"/>
    <col min="10201" max="10201" width="12.5703125" style="1" customWidth="1"/>
    <col min="10202" max="10202" width="1.5703125" style="1" customWidth="1"/>
    <col min="10203" max="10203" width="9.5703125" style="1" customWidth="1"/>
    <col min="10204" max="10204" width="1.7109375" style="1" customWidth="1"/>
    <col min="10205" max="10205" width="11.7109375" style="1" customWidth="1"/>
    <col min="10206" max="10206" width="1.5703125" style="1" customWidth="1"/>
    <col min="10207" max="10207" width="10.28515625" style="1" customWidth="1"/>
    <col min="10208" max="10208" width="2" style="1" customWidth="1"/>
    <col min="10209" max="10209" width="9.5703125" style="1" customWidth="1"/>
    <col min="10210" max="10452" width="8.85546875" style="1"/>
    <col min="10453" max="10453" width="4.5703125" style="1" customWidth="1"/>
    <col min="10454" max="10454" width="1" style="1" customWidth="1"/>
    <col min="10455" max="10455" width="18" style="1" customWidth="1"/>
    <col min="10456" max="10456" width="1.7109375" style="1" customWidth="1"/>
    <col min="10457" max="10457" width="12.5703125" style="1" customWidth="1"/>
    <col min="10458" max="10458" width="1.5703125" style="1" customWidth="1"/>
    <col min="10459" max="10459" width="9.5703125" style="1" customWidth="1"/>
    <col min="10460" max="10460" width="1.7109375" style="1" customWidth="1"/>
    <col min="10461" max="10461" width="11.7109375" style="1" customWidth="1"/>
    <col min="10462" max="10462" width="1.5703125" style="1" customWidth="1"/>
    <col min="10463" max="10463" width="10.28515625" style="1" customWidth="1"/>
    <col min="10464" max="10464" width="2" style="1" customWidth="1"/>
    <col min="10465" max="10465" width="9.5703125" style="1" customWidth="1"/>
    <col min="10466" max="10708" width="8.85546875" style="1"/>
    <col min="10709" max="10709" width="4.5703125" style="1" customWidth="1"/>
    <col min="10710" max="10710" width="1" style="1" customWidth="1"/>
    <col min="10711" max="10711" width="18" style="1" customWidth="1"/>
    <col min="10712" max="10712" width="1.7109375" style="1" customWidth="1"/>
    <col min="10713" max="10713" width="12.5703125" style="1" customWidth="1"/>
    <col min="10714" max="10714" width="1.5703125" style="1" customWidth="1"/>
    <col min="10715" max="10715" width="9.5703125" style="1" customWidth="1"/>
    <col min="10716" max="10716" width="1.7109375" style="1" customWidth="1"/>
    <col min="10717" max="10717" width="11.7109375" style="1" customWidth="1"/>
    <col min="10718" max="10718" width="1.5703125" style="1" customWidth="1"/>
    <col min="10719" max="10719" width="10.28515625" style="1" customWidth="1"/>
    <col min="10720" max="10720" width="2" style="1" customWidth="1"/>
    <col min="10721" max="10721" width="9.5703125" style="1" customWidth="1"/>
    <col min="10722" max="10964" width="8.85546875" style="1"/>
    <col min="10965" max="10965" width="4.5703125" style="1" customWidth="1"/>
    <col min="10966" max="10966" width="1" style="1" customWidth="1"/>
    <col min="10967" max="10967" width="18" style="1" customWidth="1"/>
    <col min="10968" max="10968" width="1.7109375" style="1" customWidth="1"/>
    <col min="10969" max="10969" width="12.5703125" style="1" customWidth="1"/>
    <col min="10970" max="10970" width="1.5703125" style="1" customWidth="1"/>
    <col min="10971" max="10971" width="9.5703125" style="1" customWidth="1"/>
    <col min="10972" max="10972" width="1.7109375" style="1" customWidth="1"/>
    <col min="10973" max="10973" width="11.7109375" style="1" customWidth="1"/>
    <col min="10974" max="10974" width="1.5703125" style="1" customWidth="1"/>
    <col min="10975" max="10975" width="10.28515625" style="1" customWidth="1"/>
    <col min="10976" max="10976" width="2" style="1" customWidth="1"/>
    <col min="10977" max="10977" width="9.5703125" style="1" customWidth="1"/>
    <col min="10978" max="11220" width="8.85546875" style="1"/>
    <col min="11221" max="11221" width="4.5703125" style="1" customWidth="1"/>
    <col min="11222" max="11222" width="1" style="1" customWidth="1"/>
    <col min="11223" max="11223" width="18" style="1" customWidth="1"/>
    <col min="11224" max="11224" width="1.7109375" style="1" customWidth="1"/>
    <col min="11225" max="11225" width="12.5703125" style="1" customWidth="1"/>
    <col min="11226" max="11226" width="1.5703125" style="1" customWidth="1"/>
    <col min="11227" max="11227" width="9.5703125" style="1" customWidth="1"/>
    <col min="11228" max="11228" width="1.7109375" style="1" customWidth="1"/>
    <col min="11229" max="11229" width="11.7109375" style="1" customWidth="1"/>
    <col min="11230" max="11230" width="1.5703125" style="1" customWidth="1"/>
    <col min="11231" max="11231" width="10.28515625" style="1" customWidth="1"/>
    <col min="11232" max="11232" width="2" style="1" customWidth="1"/>
    <col min="11233" max="11233" width="9.5703125" style="1" customWidth="1"/>
    <col min="11234" max="11476" width="8.85546875" style="1"/>
    <col min="11477" max="11477" width="4.5703125" style="1" customWidth="1"/>
    <col min="11478" max="11478" width="1" style="1" customWidth="1"/>
    <col min="11479" max="11479" width="18" style="1" customWidth="1"/>
    <col min="11480" max="11480" width="1.7109375" style="1" customWidth="1"/>
    <col min="11481" max="11481" width="12.5703125" style="1" customWidth="1"/>
    <col min="11482" max="11482" width="1.5703125" style="1" customWidth="1"/>
    <col min="11483" max="11483" width="9.5703125" style="1" customWidth="1"/>
    <col min="11484" max="11484" width="1.7109375" style="1" customWidth="1"/>
    <col min="11485" max="11485" width="11.7109375" style="1" customWidth="1"/>
    <col min="11486" max="11486" width="1.5703125" style="1" customWidth="1"/>
    <col min="11487" max="11487" width="10.28515625" style="1" customWidth="1"/>
    <col min="11488" max="11488" width="2" style="1" customWidth="1"/>
    <col min="11489" max="11489" width="9.5703125" style="1" customWidth="1"/>
    <col min="11490" max="11732" width="8.85546875" style="1"/>
    <col min="11733" max="11733" width="4.5703125" style="1" customWidth="1"/>
    <col min="11734" max="11734" width="1" style="1" customWidth="1"/>
    <col min="11735" max="11735" width="18" style="1" customWidth="1"/>
    <col min="11736" max="11736" width="1.7109375" style="1" customWidth="1"/>
    <col min="11737" max="11737" width="12.5703125" style="1" customWidth="1"/>
    <col min="11738" max="11738" width="1.5703125" style="1" customWidth="1"/>
    <col min="11739" max="11739" width="9.5703125" style="1" customWidth="1"/>
    <col min="11740" max="11740" width="1.7109375" style="1" customWidth="1"/>
    <col min="11741" max="11741" width="11.7109375" style="1" customWidth="1"/>
    <col min="11742" max="11742" width="1.5703125" style="1" customWidth="1"/>
    <col min="11743" max="11743" width="10.28515625" style="1" customWidth="1"/>
    <col min="11744" max="11744" width="2" style="1" customWidth="1"/>
    <col min="11745" max="11745" width="9.5703125" style="1" customWidth="1"/>
    <col min="11746" max="11988" width="8.85546875" style="1"/>
    <col min="11989" max="11989" width="4.5703125" style="1" customWidth="1"/>
    <col min="11990" max="11990" width="1" style="1" customWidth="1"/>
    <col min="11991" max="11991" width="18" style="1" customWidth="1"/>
    <col min="11992" max="11992" width="1.7109375" style="1" customWidth="1"/>
    <col min="11993" max="11993" width="12.5703125" style="1" customWidth="1"/>
    <col min="11994" max="11994" width="1.5703125" style="1" customWidth="1"/>
    <col min="11995" max="11995" width="9.5703125" style="1" customWidth="1"/>
    <col min="11996" max="11996" width="1.7109375" style="1" customWidth="1"/>
    <col min="11997" max="11997" width="11.7109375" style="1" customWidth="1"/>
    <col min="11998" max="11998" width="1.5703125" style="1" customWidth="1"/>
    <col min="11999" max="11999" width="10.28515625" style="1" customWidth="1"/>
    <col min="12000" max="12000" width="2" style="1" customWidth="1"/>
    <col min="12001" max="12001" width="9.5703125" style="1" customWidth="1"/>
    <col min="12002" max="12244" width="8.85546875" style="1"/>
    <col min="12245" max="12245" width="4.5703125" style="1" customWidth="1"/>
    <col min="12246" max="12246" width="1" style="1" customWidth="1"/>
    <col min="12247" max="12247" width="18" style="1" customWidth="1"/>
    <col min="12248" max="12248" width="1.7109375" style="1" customWidth="1"/>
    <col min="12249" max="12249" width="12.5703125" style="1" customWidth="1"/>
    <col min="12250" max="12250" width="1.5703125" style="1" customWidth="1"/>
    <col min="12251" max="12251" width="9.5703125" style="1" customWidth="1"/>
    <col min="12252" max="12252" width="1.7109375" style="1" customWidth="1"/>
    <col min="12253" max="12253" width="11.7109375" style="1" customWidth="1"/>
    <col min="12254" max="12254" width="1.5703125" style="1" customWidth="1"/>
    <col min="12255" max="12255" width="10.28515625" style="1" customWidth="1"/>
    <col min="12256" max="12256" width="2" style="1" customWidth="1"/>
    <col min="12257" max="12257" width="9.5703125" style="1" customWidth="1"/>
    <col min="12258" max="12500" width="8.85546875" style="1"/>
    <col min="12501" max="12501" width="4.5703125" style="1" customWidth="1"/>
    <col min="12502" max="12502" width="1" style="1" customWidth="1"/>
    <col min="12503" max="12503" width="18" style="1" customWidth="1"/>
    <col min="12504" max="12504" width="1.7109375" style="1" customWidth="1"/>
    <col min="12505" max="12505" width="12.5703125" style="1" customWidth="1"/>
    <col min="12506" max="12506" width="1.5703125" style="1" customWidth="1"/>
    <col min="12507" max="12507" width="9.5703125" style="1" customWidth="1"/>
    <col min="12508" max="12508" width="1.7109375" style="1" customWidth="1"/>
    <col min="12509" max="12509" width="11.7109375" style="1" customWidth="1"/>
    <col min="12510" max="12510" width="1.5703125" style="1" customWidth="1"/>
    <col min="12511" max="12511" width="10.28515625" style="1" customWidth="1"/>
    <col min="12512" max="12512" width="2" style="1" customWidth="1"/>
    <col min="12513" max="12513" width="9.5703125" style="1" customWidth="1"/>
    <col min="12514" max="12756" width="8.85546875" style="1"/>
    <col min="12757" max="12757" width="4.5703125" style="1" customWidth="1"/>
    <col min="12758" max="12758" width="1" style="1" customWidth="1"/>
    <col min="12759" max="12759" width="18" style="1" customWidth="1"/>
    <col min="12760" max="12760" width="1.7109375" style="1" customWidth="1"/>
    <col min="12761" max="12761" width="12.5703125" style="1" customWidth="1"/>
    <col min="12762" max="12762" width="1.5703125" style="1" customWidth="1"/>
    <col min="12763" max="12763" width="9.5703125" style="1" customWidth="1"/>
    <col min="12764" max="12764" width="1.7109375" style="1" customWidth="1"/>
    <col min="12765" max="12765" width="11.7109375" style="1" customWidth="1"/>
    <col min="12766" max="12766" width="1.5703125" style="1" customWidth="1"/>
    <col min="12767" max="12767" width="10.28515625" style="1" customWidth="1"/>
    <col min="12768" max="12768" width="2" style="1" customWidth="1"/>
    <col min="12769" max="12769" width="9.5703125" style="1" customWidth="1"/>
    <col min="12770" max="13012" width="8.85546875" style="1"/>
    <col min="13013" max="13013" width="4.5703125" style="1" customWidth="1"/>
    <col min="13014" max="13014" width="1" style="1" customWidth="1"/>
    <col min="13015" max="13015" width="18" style="1" customWidth="1"/>
    <col min="13016" max="13016" width="1.7109375" style="1" customWidth="1"/>
    <col min="13017" max="13017" width="12.5703125" style="1" customWidth="1"/>
    <col min="13018" max="13018" width="1.5703125" style="1" customWidth="1"/>
    <col min="13019" max="13019" width="9.5703125" style="1" customWidth="1"/>
    <col min="13020" max="13020" width="1.7109375" style="1" customWidth="1"/>
    <col min="13021" max="13021" width="11.7109375" style="1" customWidth="1"/>
    <col min="13022" max="13022" width="1.5703125" style="1" customWidth="1"/>
    <col min="13023" max="13023" width="10.28515625" style="1" customWidth="1"/>
    <col min="13024" max="13024" width="2" style="1" customWidth="1"/>
    <col min="13025" max="13025" width="9.5703125" style="1" customWidth="1"/>
    <col min="13026" max="13268" width="8.85546875" style="1"/>
    <col min="13269" max="13269" width="4.5703125" style="1" customWidth="1"/>
    <col min="13270" max="13270" width="1" style="1" customWidth="1"/>
    <col min="13271" max="13271" width="18" style="1" customWidth="1"/>
    <col min="13272" max="13272" width="1.7109375" style="1" customWidth="1"/>
    <col min="13273" max="13273" width="12.5703125" style="1" customWidth="1"/>
    <col min="13274" max="13274" width="1.5703125" style="1" customWidth="1"/>
    <col min="13275" max="13275" width="9.5703125" style="1" customWidth="1"/>
    <col min="13276" max="13276" width="1.7109375" style="1" customWidth="1"/>
    <col min="13277" max="13277" width="11.7109375" style="1" customWidth="1"/>
    <col min="13278" max="13278" width="1.5703125" style="1" customWidth="1"/>
    <col min="13279" max="13279" width="10.28515625" style="1" customWidth="1"/>
    <col min="13280" max="13280" width="2" style="1" customWidth="1"/>
    <col min="13281" max="13281" width="9.5703125" style="1" customWidth="1"/>
    <col min="13282" max="13524" width="8.85546875" style="1"/>
    <col min="13525" max="13525" width="4.5703125" style="1" customWidth="1"/>
    <col min="13526" max="13526" width="1" style="1" customWidth="1"/>
    <col min="13527" max="13527" width="18" style="1" customWidth="1"/>
    <col min="13528" max="13528" width="1.7109375" style="1" customWidth="1"/>
    <col min="13529" max="13529" width="12.5703125" style="1" customWidth="1"/>
    <col min="13530" max="13530" width="1.5703125" style="1" customWidth="1"/>
    <col min="13531" max="13531" width="9.5703125" style="1" customWidth="1"/>
    <col min="13532" max="13532" width="1.7109375" style="1" customWidth="1"/>
    <col min="13533" max="13533" width="11.7109375" style="1" customWidth="1"/>
    <col min="13534" max="13534" width="1.5703125" style="1" customWidth="1"/>
    <col min="13535" max="13535" width="10.28515625" style="1" customWidth="1"/>
    <col min="13536" max="13536" width="2" style="1" customWidth="1"/>
    <col min="13537" max="13537" width="9.5703125" style="1" customWidth="1"/>
    <col min="13538" max="13780" width="8.85546875" style="1"/>
    <col min="13781" max="13781" width="4.5703125" style="1" customWidth="1"/>
    <col min="13782" max="13782" width="1" style="1" customWidth="1"/>
    <col min="13783" max="13783" width="18" style="1" customWidth="1"/>
    <col min="13784" max="13784" width="1.7109375" style="1" customWidth="1"/>
    <col min="13785" max="13785" width="12.5703125" style="1" customWidth="1"/>
    <col min="13786" max="13786" width="1.5703125" style="1" customWidth="1"/>
    <col min="13787" max="13787" width="9.5703125" style="1" customWidth="1"/>
    <col min="13788" max="13788" width="1.7109375" style="1" customWidth="1"/>
    <col min="13789" max="13789" width="11.7109375" style="1" customWidth="1"/>
    <col min="13790" max="13790" width="1.5703125" style="1" customWidth="1"/>
    <col min="13791" max="13791" width="10.28515625" style="1" customWidth="1"/>
    <col min="13792" max="13792" width="2" style="1" customWidth="1"/>
    <col min="13793" max="13793" width="9.5703125" style="1" customWidth="1"/>
    <col min="13794" max="14036" width="8.85546875" style="1"/>
    <col min="14037" max="14037" width="4.5703125" style="1" customWidth="1"/>
    <col min="14038" max="14038" width="1" style="1" customWidth="1"/>
    <col min="14039" max="14039" width="18" style="1" customWidth="1"/>
    <col min="14040" max="14040" width="1.7109375" style="1" customWidth="1"/>
    <col min="14041" max="14041" width="12.5703125" style="1" customWidth="1"/>
    <col min="14042" max="14042" width="1.5703125" style="1" customWidth="1"/>
    <col min="14043" max="14043" width="9.5703125" style="1" customWidth="1"/>
    <col min="14044" max="14044" width="1.7109375" style="1" customWidth="1"/>
    <col min="14045" max="14045" width="11.7109375" style="1" customWidth="1"/>
    <col min="14046" max="14046" width="1.5703125" style="1" customWidth="1"/>
    <col min="14047" max="14047" width="10.28515625" style="1" customWidth="1"/>
    <col min="14048" max="14048" width="2" style="1" customWidth="1"/>
    <col min="14049" max="14049" width="9.5703125" style="1" customWidth="1"/>
    <col min="14050" max="14292" width="8.85546875" style="1"/>
    <col min="14293" max="14293" width="4.5703125" style="1" customWidth="1"/>
    <col min="14294" max="14294" width="1" style="1" customWidth="1"/>
    <col min="14295" max="14295" width="18" style="1" customWidth="1"/>
    <col min="14296" max="14296" width="1.7109375" style="1" customWidth="1"/>
    <col min="14297" max="14297" width="12.5703125" style="1" customWidth="1"/>
    <col min="14298" max="14298" width="1.5703125" style="1" customWidth="1"/>
    <col min="14299" max="14299" width="9.5703125" style="1" customWidth="1"/>
    <col min="14300" max="14300" width="1.7109375" style="1" customWidth="1"/>
    <col min="14301" max="14301" width="11.7109375" style="1" customWidth="1"/>
    <col min="14302" max="14302" width="1.5703125" style="1" customWidth="1"/>
    <col min="14303" max="14303" width="10.28515625" style="1" customWidth="1"/>
    <col min="14304" max="14304" width="2" style="1" customWidth="1"/>
    <col min="14305" max="14305" width="9.5703125" style="1" customWidth="1"/>
    <col min="14306" max="14548" width="8.85546875" style="1"/>
    <col min="14549" max="14549" width="4.5703125" style="1" customWidth="1"/>
    <col min="14550" max="14550" width="1" style="1" customWidth="1"/>
    <col min="14551" max="14551" width="18" style="1" customWidth="1"/>
    <col min="14552" max="14552" width="1.7109375" style="1" customWidth="1"/>
    <col min="14553" max="14553" width="12.5703125" style="1" customWidth="1"/>
    <col min="14554" max="14554" width="1.5703125" style="1" customWidth="1"/>
    <col min="14555" max="14555" width="9.5703125" style="1" customWidth="1"/>
    <col min="14556" max="14556" width="1.7109375" style="1" customWidth="1"/>
    <col min="14557" max="14557" width="11.7109375" style="1" customWidth="1"/>
    <col min="14558" max="14558" width="1.5703125" style="1" customWidth="1"/>
    <col min="14559" max="14559" width="10.28515625" style="1" customWidth="1"/>
    <col min="14560" max="14560" width="2" style="1" customWidth="1"/>
    <col min="14561" max="14561" width="9.5703125" style="1" customWidth="1"/>
    <col min="14562" max="14804" width="8.85546875" style="1"/>
    <col min="14805" max="14805" width="4.5703125" style="1" customWidth="1"/>
    <col min="14806" max="14806" width="1" style="1" customWidth="1"/>
    <col min="14807" max="14807" width="18" style="1" customWidth="1"/>
    <col min="14808" max="14808" width="1.7109375" style="1" customWidth="1"/>
    <col min="14809" max="14809" width="12.5703125" style="1" customWidth="1"/>
    <col min="14810" max="14810" width="1.5703125" style="1" customWidth="1"/>
    <col min="14811" max="14811" width="9.5703125" style="1" customWidth="1"/>
    <col min="14812" max="14812" width="1.7109375" style="1" customWidth="1"/>
    <col min="14813" max="14813" width="11.7109375" style="1" customWidth="1"/>
    <col min="14814" max="14814" width="1.5703125" style="1" customWidth="1"/>
    <col min="14815" max="14815" width="10.28515625" style="1" customWidth="1"/>
    <col min="14816" max="14816" width="2" style="1" customWidth="1"/>
    <col min="14817" max="14817" width="9.5703125" style="1" customWidth="1"/>
    <col min="14818" max="15060" width="8.85546875" style="1"/>
    <col min="15061" max="15061" width="4.5703125" style="1" customWidth="1"/>
    <col min="15062" max="15062" width="1" style="1" customWidth="1"/>
    <col min="15063" max="15063" width="18" style="1" customWidth="1"/>
    <col min="15064" max="15064" width="1.7109375" style="1" customWidth="1"/>
    <col min="15065" max="15065" width="12.5703125" style="1" customWidth="1"/>
    <col min="15066" max="15066" width="1.5703125" style="1" customWidth="1"/>
    <col min="15067" max="15067" width="9.5703125" style="1" customWidth="1"/>
    <col min="15068" max="15068" width="1.7109375" style="1" customWidth="1"/>
    <col min="15069" max="15069" width="11.7109375" style="1" customWidth="1"/>
    <col min="15070" max="15070" width="1.5703125" style="1" customWidth="1"/>
    <col min="15071" max="15071" width="10.28515625" style="1" customWidth="1"/>
    <col min="15072" max="15072" width="2" style="1" customWidth="1"/>
    <col min="15073" max="15073" width="9.5703125" style="1" customWidth="1"/>
    <col min="15074" max="15316" width="8.85546875" style="1"/>
    <col min="15317" max="15317" width="4.5703125" style="1" customWidth="1"/>
    <col min="15318" max="15318" width="1" style="1" customWidth="1"/>
    <col min="15319" max="15319" width="18" style="1" customWidth="1"/>
    <col min="15320" max="15320" width="1.7109375" style="1" customWidth="1"/>
    <col min="15321" max="15321" width="12.5703125" style="1" customWidth="1"/>
    <col min="15322" max="15322" width="1.5703125" style="1" customWidth="1"/>
    <col min="15323" max="15323" width="9.5703125" style="1" customWidth="1"/>
    <col min="15324" max="15324" width="1.7109375" style="1" customWidth="1"/>
    <col min="15325" max="15325" width="11.7109375" style="1" customWidth="1"/>
    <col min="15326" max="15326" width="1.5703125" style="1" customWidth="1"/>
    <col min="15327" max="15327" width="10.28515625" style="1" customWidth="1"/>
    <col min="15328" max="15328" width="2" style="1" customWidth="1"/>
    <col min="15329" max="15329" width="9.5703125" style="1" customWidth="1"/>
    <col min="15330" max="15572" width="8.85546875" style="1"/>
    <col min="15573" max="15573" width="4.5703125" style="1" customWidth="1"/>
    <col min="15574" max="15574" width="1" style="1" customWidth="1"/>
    <col min="15575" max="15575" width="18" style="1" customWidth="1"/>
    <col min="15576" max="15576" width="1.7109375" style="1" customWidth="1"/>
    <col min="15577" max="15577" width="12.5703125" style="1" customWidth="1"/>
    <col min="15578" max="15578" width="1.5703125" style="1" customWidth="1"/>
    <col min="15579" max="15579" width="9.5703125" style="1" customWidth="1"/>
    <col min="15580" max="15580" width="1.7109375" style="1" customWidth="1"/>
    <col min="15581" max="15581" width="11.7109375" style="1" customWidth="1"/>
    <col min="15582" max="15582" width="1.5703125" style="1" customWidth="1"/>
    <col min="15583" max="15583" width="10.28515625" style="1" customWidth="1"/>
    <col min="15584" max="15584" width="2" style="1" customWidth="1"/>
    <col min="15585" max="15585" width="9.5703125" style="1" customWidth="1"/>
    <col min="15586" max="15828" width="8.85546875" style="1"/>
    <col min="15829" max="15829" width="4.5703125" style="1" customWidth="1"/>
    <col min="15830" max="15830" width="1" style="1" customWidth="1"/>
    <col min="15831" max="15831" width="18" style="1" customWidth="1"/>
    <col min="15832" max="15832" width="1.7109375" style="1" customWidth="1"/>
    <col min="15833" max="15833" width="12.5703125" style="1" customWidth="1"/>
    <col min="15834" max="15834" width="1.5703125" style="1" customWidth="1"/>
    <col min="15835" max="15835" width="9.5703125" style="1" customWidth="1"/>
    <col min="15836" max="15836" width="1.7109375" style="1" customWidth="1"/>
    <col min="15837" max="15837" width="11.7109375" style="1" customWidth="1"/>
    <col min="15838" max="15838" width="1.5703125" style="1" customWidth="1"/>
    <col min="15839" max="15839" width="10.28515625" style="1" customWidth="1"/>
    <col min="15840" max="15840" width="2" style="1" customWidth="1"/>
    <col min="15841" max="15841" width="9.5703125" style="1" customWidth="1"/>
    <col min="15842" max="16084" width="8.85546875" style="1"/>
    <col min="16085" max="16085" width="4.5703125" style="1" customWidth="1"/>
    <col min="16086" max="16086" width="1" style="1" customWidth="1"/>
    <col min="16087" max="16087" width="18" style="1" customWidth="1"/>
    <col min="16088" max="16088" width="1.7109375" style="1" customWidth="1"/>
    <col min="16089" max="16089" width="12.5703125" style="1" customWidth="1"/>
    <col min="16090" max="16090" width="1.5703125" style="1" customWidth="1"/>
    <col min="16091" max="16091" width="9.5703125" style="1" customWidth="1"/>
    <col min="16092" max="16092" width="1.7109375" style="1" customWidth="1"/>
    <col min="16093" max="16093" width="11.7109375" style="1" customWidth="1"/>
    <col min="16094" max="16094" width="1.5703125" style="1" customWidth="1"/>
    <col min="16095" max="16095" width="10.28515625" style="1" customWidth="1"/>
    <col min="16096" max="16096" width="2" style="1" customWidth="1"/>
    <col min="16097" max="16097" width="9.5703125" style="1" customWidth="1"/>
    <col min="16098" max="16351" width="8.85546875" style="1"/>
    <col min="16352" max="16384" width="8.7109375" style="1" customWidth="1"/>
  </cols>
  <sheetData>
    <row r="1" spans="2:29" ht="73.900000000000006" customHeight="1" x14ac:dyDescent="0.2"/>
    <row r="2" spans="2:29" x14ac:dyDescent="0.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x14ac:dyDescent="0.2">
      <c r="B3" s="7" t="s">
        <v>73</v>
      </c>
      <c r="C3" s="8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2:29" x14ac:dyDescent="0.2">
      <c r="C4" s="9"/>
      <c r="D4" s="9"/>
      <c r="E4" s="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2:29" s="14" customFormat="1" x14ac:dyDescent="0.2">
      <c r="B5" s="13"/>
      <c r="C5" s="13"/>
      <c r="D5" s="13"/>
      <c r="E5" s="13"/>
      <c r="G5" s="13"/>
      <c r="I5" s="13"/>
      <c r="K5" s="13"/>
      <c r="M5" s="13"/>
      <c r="O5" s="13"/>
      <c r="Q5" s="13"/>
      <c r="R5" s="42" t="s">
        <v>2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13"/>
    </row>
    <row r="6" spans="2:29" ht="51" x14ac:dyDescent="0.2">
      <c r="B6" s="30" t="s">
        <v>3</v>
      </c>
      <c r="C6" s="2"/>
      <c r="D6" s="15" t="s">
        <v>4</v>
      </c>
      <c r="E6" s="12"/>
      <c r="F6" s="29" t="s">
        <v>5</v>
      </c>
      <c r="G6" s="13"/>
      <c r="H6" s="29" t="s">
        <v>6</v>
      </c>
      <c r="I6" s="13"/>
      <c r="J6" s="29" t="s">
        <v>7</v>
      </c>
      <c r="K6" s="13"/>
      <c r="L6" s="29" t="s">
        <v>8</v>
      </c>
      <c r="M6" s="13"/>
      <c r="N6" s="29" t="s">
        <v>9</v>
      </c>
      <c r="O6" s="13"/>
      <c r="P6" s="29" t="s">
        <v>10</v>
      </c>
      <c r="Q6" s="12"/>
      <c r="R6" s="29" t="s">
        <v>5</v>
      </c>
      <c r="S6" s="13"/>
      <c r="T6" s="29" t="s">
        <v>6</v>
      </c>
      <c r="U6" s="13"/>
      <c r="V6" s="29" t="s">
        <v>7</v>
      </c>
      <c r="W6" s="13"/>
      <c r="X6" s="29" t="s">
        <v>8</v>
      </c>
      <c r="Y6" s="13"/>
      <c r="Z6" s="29" t="s">
        <v>9</v>
      </c>
      <c r="AA6" s="13"/>
      <c r="AB6" s="29" t="s">
        <v>10</v>
      </c>
      <c r="AC6" s="12"/>
    </row>
    <row r="7" spans="2:29" ht="13.9" customHeight="1" x14ac:dyDescent="0.2">
      <c r="B7" s="12"/>
      <c r="C7" s="2"/>
      <c r="D7" s="2"/>
      <c r="E7" s="12"/>
      <c r="F7" s="16" t="s">
        <v>11</v>
      </c>
      <c r="G7" s="12"/>
      <c r="H7" s="16" t="s">
        <v>12</v>
      </c>
      <c r="I7" s="16"/>
      <c r="J7" s="16" t="s">
        <v>13</v>
      </c>
      <c r="K7" s="16"/>
      <c r="L7" s="16" t="s">
        <v>14</v>
      </c>
      <c r="M7" s="16"/>
      <c r="N7" s="16" t="s">
        <v>15</v>
      </c>
      <c r="O7" s="12"/>
      <c r="P7" s="16" t="s">
        <v>16</v>
      </c>
      <c r="Q7" s="16"/>
      <c r="R7" s="16" t="s">
        <v>17</v>
      </c>
      <c r="S7" s="16"/>
      <c r="T7" s="16" t="s">
        <v>18</v>
      </c>
      <c r="U7" s="16"/>
      <c r="V7" s="16" t="s">
        <v>19</v>
      </c>
      <c r="W7" s="12"/>
      <c r="X7" s="16" t="s">
        <v>20</v>
      </c>
      <c r="Y7" s="12"/>
      <c r="Z7" s="16" t="s">
        <v>21</v>
      </c>
      <c r="AA7" s="12"/>
      <c r="AB7" s="16" t="s">
        <v>75</v>
      </c>
      <c r="AC7" s="16"/>
    </row>
    <row r="8" spans="2:29" ht="13.9" customHeight="1" x14ac:dyDescent="0.2">
      <c r="B8" s="12"/>
      <c r="C8" s="2"/>
      <c r="D8" s="18" t="s">
        <v>22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2:29" ht="13.9" customHeight="1" x14ac:dyDescent="0.2">
      <c r="B9" s="12"/>
      <c r="C9" s="2"/>
      <c r="D9" s="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2:29" ht="13.9" customHeight="1" x14ac:dyDescent="0.2">
      <c r="B10" s="12"/>
      <c r="C10" s="2"/>
      <c r="D10" s="18" t="s">
        <v>23</v>
      </c>
      <c r="E10" s="12"/>
      <c r="F10" s="17"/>
      <c r="G10" s="12"/>
      <c r="H10" s="17"/>
      <c r="I10" s="12"/>
      <c r="J10" s="17"/>
      <c r="K10" s="12"/>
      <c r="L10" s="17"/>
      <c r="M10" s="12"/>
      <c r="N10" s="17"/>
      <c r="O10" s="12"/>
      <c r="P10" s="17"/>
      <c r="Q10" s="12"/>
      <c r="R10" s="17"/>
      <c r="S10" s="12"/>
      <c r="T10" s="17"/>
      <c r="U10" s="12"/>
      <c r="V10" s="17"/>
      <c r="W10" s="12"/>
      <c r="X10" s="17"/>
      <c r="Y10" s="12"/>
      <c r="Z10" s="17"/>
      <c r="AA10" s="12"/>
      <c r="AB10" s="17"/>
      <c r="AC10" s="12"/>
    </row>
    <row r="11" spans="2:29" ht="13.9" customHeight="1" x14ac:dyDescent="0.2">
      <c r="B11" s="12">
        <v>1</v>
      </c>
      <c r="C11" s="2"/>
      <c r="D11" s="21" t="s">
        <v>24</v>
      </c>
      <c r="E11" s="12"/>
      <c r="F11" s="4">
        <v>184227.09505855662</v>
      </c>
      <c r="G11" s="22"/>
      <c r="H11" s="4">
        <v>189660.48613735064</v>
      </c>
      <c r="I11" s="22"/>
      <c r="J11" s="4">
        <v>189702.40927453258</v>
      </c>
      <c r="K11" s="22"/>
      <c r="L11" s="4">
        <v>184854.92118025065</v>
      </c>
      <c r="M11" s="22"/>
      <c r="N11" s="4">
        <v>202288.29837691187</v>
      </c>
      <c r="O11" s="22"/>
      <c r="P11" s="4">
        <v>182842.36986386828</v>
      </c>
      <c r="Q11" s="22"/>
      <c r="R11" s="31">
        <v>0</v>
      </c>
      <c r="S11" s="32"/>
      <c r="T11" s="31">
        <v>2.3E-3</v>
      </c>
      <c r="U11" s="32"/>
      <c r="V11" s="31">
        <v>1.1000000000000001E-3</v>
      </c>
      <c r="W11" s="32"/>
      <c r="X11" s="31">
        <v>0</v>
      </c>
      <c r="Y11" s="32"/>
      <c r="Z11" s="31">
        <v>1E-4</v>
      </c>
      <c r="AA11" s="32"/>
      <c r="AB11" s="31">
        <v>0</v>
      </c>
      <c r="AC11" s="22"/>
    </row>
    <row r="12" spans="2:29" ht="13.9" customHeight="1" x14ac:dyDescent="0.2">
      <c r="B12" s="12">
        <f>MAX(B$11:B11)+1</f>
        <v>2</v>
      </c>
      <c r="C12" s="2"/>
      <c r="D12" s="21" t="s">
        <v>25</v>
      </c>
      <c r="E12" s="12"/>
      <c r="F12" s="4">
        <v>51634.311542609721</v>
      </c>
      <c r="G12" s="22"/>
      <c r="H12" s="4">
        <v>61798.677419456813</v>
      </c>
      <c r="I12" s="22"/>
      <c r="J12" s="4">
        <v>61811.387292268213</v>
      </c>
      <c r="K12" s="22"/>
      <c r="L12" s="4">
        <v>58210.535188353635</v>
      </c>
      <c r="M12" s="22"/>
      <c r="N12" s="4">
        <v>63869.011937198666</v>
      </c>
      <c r="O12" s="22"/>
      <c r="P12" s="4">
        <v>55657.88753744671</v>
      </c>
      <c r="Q12" s="22"/>
      <c r="R12" s="31">
        <v>0</v>
      </c>
      <c r="S12" s="32"/>
      <c r="T12" s="31">
        <v>5.5999999999999999E-3</v>
      </c>
      <c r="U12" s="32"/>
      <c r="V12" s="31">
        <v>3.0999999999999999E-3</v>
      </c>
      <c r="W12" s="32"/>
      <c r="X12" s="31">
        <v>0</v>
      </c>
      <c r="Y12" s="32"/>
      <c r="Z12" s="31">
        <v>2.0000000000000001E-4</v>
      </c>
      <c r="AA12" s="32"/>
      <c r="AB12" s="31">
        <v>0</v>
      </c>
      <c r="AC12" s="22"/>
    </row>
    <row r="13" spans="2:29" ht="13.9" customHeight="1" x14ac:dyDescent="0.2">
      <c r="B13" s="12">
        <f>MAX(B$11:B12)+1</f>
        <v>3</v>
      </c>
      <c r="C13" s="2"/>
      <c r="D13" s="21" t="s">
        <v>26</v>
      </c>
      <c r="E13" s="12"/>
      <c r="F13" s="4">
        <v>497.3389678740067</v>
      </c>
      <c r="G13" s="22"/>
      <c r="H13" s="4">
        <v>682.90678621791517</v>
      </c>
      <c r="I13" s="22"/>
      <c r="J13" s="4">
        <v>680.93230971263586</v>
      </c>
      <c r="K13" s="22"/>
      <c r="L13" s="4">
        <v>601.9212743551584</v>
      </c>
      <c r="M13" s="22"/>
      <c r="N13" s="4">
        <v>673.96455699753369</v>
      </c>
      <c r="O13" s="22"/>
      <c r="P13" s="4">
        <v>578.32886572833411</v>
      </c>
      <c r="Q13" s="22"/>
      <c r="R13" s="31">
        <v>0</v>
      </c>
      <c r="S13" s="32"/>
      <c r="T13" s="31">
        <v>6.7500000000000004E-2</v>
      </c>
      <c r="U13" s="32"/>
      <c r="V13" s="31">
        <v>7.0199999999999999E-2</v>
      </c>
      <c r="W13" s="32"/>
      <c r="X13" s="31">
        <v>0</v>
      </c>
      <c r="Y13" s="32"/>
      <c r="Z13" s="31">
        <v>1E-4</v>
      </c>
      <c r="AA13" s="32"/>
      <c r="AB13" s="31">
        <v>0</v>
      </c>
      <c r="AC13" s="22"/>
    </row>
    <row r="14" spans="2:29" ht="13.9" customHeight="1" x14ac:dyDescent="0.2">
      <c r="B14" s="12">
        <f>MAX(B$11:B13)+1</f>
        <v>4</v>
      </c>
      <c r="C14" s="2"/>
      <c r="D14" s="21" t="s">
        <v>27</v>
      </c>
      <c r="E14" s="12"/>
      <c r="F14" s="4">
        <v>5772.0698032123328</v>
      </c>
      <c r="G14" s="22"/>
      <c r="H14" s="4">
        <v>6412.7069960223971</v>
      </c>
      <c r="I14" s="22"/>
      <c r="J14" s="4">
        <v>6381.0812547835922</v>
      </c>
      <c r="K14" s="22"/>
      <c r="L14" s="4">
        <v>5248.0690195421394</v>
      </c>
      <c r="M14" s="22"/>
      <c r="N14" s="4">
        <v>5863.4486941262185</v>
      </c>
      <c r="O14" s="22"/>
      <c r="P14" s="4">
        <v>5086.6329052629899</v>
      </c>
      <c r="Q14" s="22"/>
      <c r="R14" s="31">
        <v>0</v>
      </c>
      <c r="S14" s="32"/>
      <c r="T14" s="31">
        <v>6.6799999999999998E-2</v>
      </c>
      <c r="U14" s="32"/>
      <c r="V14" s="31">
        <v>6.9599999999999995E-2</v>
      </c>
      <c r="W14" s="32"/>
      <c r="X14" s="31">
        <v>0</v>
      </c>
      <c r="Y14" s="32"/>
      <c r="Z14" s="31">
        <v>1E-4</v>
      </c>
      <c r="AA14" s="32"/>
      <c r="AB14" s="31">
        <v>0</v>
      </c>
      <c r="AC14" s="22"/>
    </row>
    <row r="15" spans="2:29" ht="13.9" customHeight="1" x14ac:dyDescent="0.2">
      <c r="B15" s="12">
        <f>MAX(B$11:B14)+1</f>
        <v>5</v>
      </c>
      <c r="C15" s="2"/>
      <c r="D15" s="21" t="s">
        <v>28</v>
      </c>
      <c r="E15" s="12"/>
      <c r="F15" s="4">
        <v>0</v>
      </c>
      <c r="G15" s="4"/>
      <c r="H15" s="4">
        <v>0</v>
      </c>
      <c r="I15" s="4"/>
      <c r="J15" s="4">
        <v>0</v>
      </c>
      <c r="K15" s="4"/>
      <c r="L15" s="4">
        <v>0</v>
      </c>
      <c r="M15" s="4"/>
      <c r="N15" s="4">
        <v>0</v>
      </c>
      <c r="O15" s="4"/>
      <c r="P15" s="4">
        <v>0</v>
      </c>
      <c r="Q15" s="4"/>
      <c r="R15" s="31">
        <v>0</v>
      </c>
      <c r="S15" s="31"/>
      <c r="T15" s="31">
        <v>0</v>
      </c>
      <c r="U15" s="31"/>
      <c r="V15" s="31">
        <v>0</v>
      </c>
      <c r="W15" s="31"/>
      <c r="X15" s="31">
        <v>0</v>
      </c>
      <c r="Y15" s="31"/>
      <c r="Z15" s="31">
        <v>0</v>
      </c>
      <c r="AA15" s="31"/>
      <c r="AB15" s="31">
        <v>0</v>
      </c>
      <c r="AC15" s="4"/>
    </row>
    <row r="16" spans="2:29" ht="13.9" customHeight="1" x14ac:dyDescent="0.2">
      <c r="B16" s="12">
        <f>MAX(B$11:B15)+1</f>
        <v>6</v>
      </c>
      <c r="C16" s="2"/>
      <c r="D16" s="21" t="s">
        <v>29</v>
      </c>
      <c r="E16" s="12"/>
      <c r="F16" s="4">
        <v>0</v>
      </c>
      <c r="G16" s="4"/>
      <c r="H16" s="4">
        <v>0</v>
      </c>
      <c r="I16" s="4"/>
      <c r="J16" s="4">
        <v>0</v>
      </c>
      <c r="K16" s="4"/>
      <c r="L16" s="4">
        <v>0</v>
      </c>
      <c r="M16" s="4"/>
      <c r="N16" s="4">
        <v>0</v>
      </c>
      <c r="O16" s="4"/>
      <c r="P16" s="4">
        <v>0</v>
      </c>
      <c r="Q16" s="4"/>
      <c r="R16" s="31">
        <v>0</v>
      </c>
      <c r="S16" s="31"/>
      <c r="T16" s="31">
        <v>0</v>
      </c>
      <c r="U16" s="31"/>
      <c r="V16" s="31">
        <v>0</v>
      </c>
      <c r="W16" s="31"/>
      <c r="X16" s="31">
        <v>0</v>
      </c>
      <c r="Y16" s="31"/>
      <c r="Z16" s="31">
        <v>0</v>
      </c>
      <c r="AA16" s="31"/>
      <c r="AB16" s="31">
        <v>0</v>
      </c>
      <c r="AC16" s="4"/>
    </row>
    <row r="17" spans="2:29" ht="13.9" customHeight="1" x14ac:dyDescent="0.2">
      <c r="B17" s="12">
        <f>MAX(B$11:B16)+1</f>
        <v>7</v>
      </c>
      <c r="C17" s="2"/>
      <c r="D17" s="21" t="s">
        <v>30</v>
      </c>
      <c r="E17" s="12"/>
      <c r="F17" s="4">
        <v>441.52624857052211</v>
      </c>
      <c r="G17" s="22"/>
      <c r="H17" s="4">
        <v>227.99657102477983</v>
      </c>
      <c r="I17" s="22"/>
      <c r="J17" s="4">
        <v>228.99836660670442</v>
      </c>
      <c r="K17" s="22"/>
      <c r="L17" s="4">
        <v>208.97439172304044</v>
      </c>
      <c r="M17" s="22"/>
      <c r="N17" s="4">
        <v>211.21335644080807</v>
      </c>
      <c r="O17" s="22"/>
      <c r="P17" s="4">
        <v>222.25047768483765</v>
      </c>
      <c r="Q17" s="22"/>
      <c r="R17" s="31">
        <v>0</v>
      </c>
      <c r="S17" s="32"/>
      <c r="T17" s="31">
        <v>-5.7999999999999996E-3</v>
      </c>
      <c r="U17" s="32"/>
      <c r="V17" s="31">
        <v>5.0000000000000001E-4</v>
      </c>
      <c r="W17" s="32"/>
      <c r="X17" s="31">
        <v>0</v>
      </c>
      <c r="Y17" s="32"/>
      <c r="Z17" s="31">
        <v>0</v>
      </c>
      <c r="AA17" s="32"/>
      <c r="AB17" s="31">
        <v>0</v>
      </c>
      <c r="AC17" s="22"/>
    </row>
    <row r="18" spans="2:29" ht="13.9" customHeight="1" x14ac:dyDescent="0.2">
      <c r="B18" s="12">
        <f>MAX(B$11:B17)+1</f>
        <v>8</v>
      </c>
      <c r="C18" s="2"/>
      <c r="D18" s="21" t="s">
        <v>31</v>
      </c>
      <c r="E18" s="12"/>
      <c r="F18" s="4">
        <v>78.222573896410225</v>
      </c>
      <c r="G18" s="22"/>
      <c r="H18" s="4">
        <v>51.681845548075337</v>
      </c>
      <c r="I18" s="22"/>
      <c r="J18" s="4">
        <v>51.55743449955807</v>
      </c>
      <c r="K18" s="22"/>
      <c r="L18" s="4">
        <v>46.188443080800873</v>
      </c>
      <c r="M18" s="22"/>
      <c r="N18" s="4">
        <v>47.716885973968139</v>
      </c>
      <c r="O18" s="22"/>
      <c r="P18" s="4">
        <v>49.032086492878008</v>
      </c>
      <c r="Q18" s="22"/>
      <c r="R18" s="31">
        <v>0</v>
      </c>
      <c r="S18" s="32"/>
      <c r="T18" s="31">
        <v>1.8E-3</v>
      </c>
      <c r="U18" s="32"/>
      <c r="V18" s="31">
        <v>3.0999999999999999E-3</v>
      </c>
      <c r="W18" s="32"/>
      <c r="X18" s="31">
        <v>0</v>
      </c>
      <c r="Y18" s="32"/>
      <c r="Z18" s="31">
        <v>2.9999999999999997E-4</v>
      </c>
      <c r="AA18" s="32"/>
      <c r="AB18" s="31">
        <v>0</v>
      </c>
      <c r="AC18" s="22"/>
    </row>
    <row r="19" spans="2:29" ht="13.9" customHeight="1" x14ac:dyDescent="0.2">
      <c r="B19" s="12">
        <f>MAX(B$11:B18)+1</f>
        <v>9</v>
      </c>
      <c r="C19" s="2"/>
      <c r="D19" s="21" t="s">
        <v>32</v>
      </c>
      <c r="E19" s="12"/>
      <c r="F19" s="4">
        <v>214.41179122568761</v>
      </c>
      <c r="G19" s="22"/>
      <c r="H19" s="4">
        <v>480.33089549808176</v>
      </c>
      <c r="I19" s="22"/>
      <c r="J19" s="4">
        <v>478.37854390826027</v>
      </c>
      <c r="K19" s="22"/>
      <c r="L19" s="4">
        <v>404.71661487595742</v>
      </c>
      <c r="M19" s="22"/>
      <c r="N19" s="4">
        <v>416.61260134987788</v>
      </c>
      <c r="O19" s="22"/>
      <c r="P19" s="4">
        <v>426.65908902485529</v>
      </c>
      <c r="Q19" s="22"/>
      <c r="R19" s="31">
        <v>0</v>
      </c>
      <c r="S19" s="32"/>
      <c r="T19" s="31">
        <v>2E-3</v>
      </c>
      <c r="U19" s="32"/>
      <c r="V19" s="31">
        <v>3.3999999999999998E-3</v>
      </c>
      <c r="W19" s="32"/>
      <c r="X19" s="31">
        <v>0</v>
      </c>
      <c r="Y19" s="32"/>
      <c r="Z19" s="31">
        <v>2.9999999999999997E-4</v>
      </c>
      <c r="AA19" s="32"/>
      <c r="AB19" s="31">
        <v>0</v>
      </c>
      <c r="AC19" s="22"/>
    </row>
    <row r="20" spans="2:29" ht="13.9" customHeight="1" x14ac:dyDescent="0.2">
      <c r="B20" s="12">
        <f>MAX(B$11:B19)+1</f>
        <v>10</v>
      </c>
      <c r="C20" s="2"/>
      <c r="D20" s="21" t="s">
        <v>33</v>
      </c>
      <c r="E20" s="12"/>
      <c r="F20" s="4">
        <v>4465.615241482963</v>
      </c>
      <c r="G20" s="22"/>
      <c r="H20" s="4">
        <v>4297.9847595935971</v>
      </c>
      <c r="I20" s="22"/>
      <c r="J20" s="4">
        <v>4260.1442141814223</v>
      </c>
      <c r="K20" s="22"/>
      <c r="L20" s="4">
        <v>3565.5957570823298</v>
      </c>
      <c r="M20" s="22"/>
      <c r="N20" s="4">
        <v>3733.2711749904611</v>
      </c>
      <c r="O20" s="22"/>
      <c r="P20" s="4">
        <v>3284.0539610727742</v>
      </c>
      <c r="Q20" s="22"/>
      <c r="R20" s="31">
        <v>0</v>
      </c>
      <c r="S20" s="32"/>
      <c r="T20" s="31">
        <v>0</v>
      </c>
      <c r="U20" s="32"/>
      <c r="V20" s="31">
        <v>-3.9100000000000003E-2</v>
      </c>
      <c r="W20" s="32"/>
      <c r="X20" s="31">
        <v>0</v>
      </c>
      <c r="Y20" s="32"/>
      <c r="Z20" s="31">
        <v>5.0000000000000001E-4</v>
      </c>
      <c r="AA20" s="32"/>
      <c r="AB20" s="31">
        <v>0</v>
      </c>
      <c r="AC20" s="22"/>
    </row>
    <row r="21" spans="2:29" ht="13.9" customHeight="1" x14ac:dyDescent="0.2">
      <c r="B21" s="12">
        <f>MAX(B$11:B20)+1</f>
        <v>11</v>
      </c>
      <c r="C21" s="2"/>
      <c r="D21" s="1" t="s">
        <v>34</v>
      </c>
      <c r="E21" s="12"/>
      <c r="F21" s="23">
        <f>SUM(F11:F20)</f>
        <v>247330.59122742829</v>
      </c>
      <c r="G21" s="20"/>
      <c r="H21" s="23">
        <f>SUM(H11:H20)</f>
        <v>263612.77141071227</v>
      </c>
      <c r="I21" s="20"/>
      <c r="J21" s="23">
        <f>SUM(J11:J20)</f>
        <v>263594.88869049295</v>
      </c>
      <c r="K21" s="20"/>
      <c r="L21" s="23">
        <f>SUM(L11:L20)</f>
        <v>253140.92186926372</v>
      </c>
      <c r="M21" s="20"/>
      <c r="N21" s="23">
        <f>SUM(N11:N20)</f>
        <v>277103.53758398944</v>
      </c>
      <c r="O21" s="20"/>
      <c r="P21" s="23">
        <f>SUM(P11:P20)</f>
        <v>248147.21478658167</v>
      </c>
      <c r="Q21" s="20"/>
      <c r="R21" s="33">
        <v>0</v>
      </c>
      <c r="S21" s="34"/>
      <c r="T21" s="33">
        <v>4.7000000000000002E-3</v>
      </c>
      <c r="U21" s="34"/>
      <c r="V21" s="33">
        <v>2.5999999999999999E-3</v>
      </c>
      <c r="W21" s="34"/>
      <c r="X21" s="33">
        <v>0</v>
      </c>
      <c r="Y21" s="34"/>
      <c r="Z21" s="33">
        <v>1E-4</v>
      </c>
      <c r="AA21" s="34"/>
      <c r="AB21" s="33">
        <v>0</v>
      </c>
      <c r="AC21" s="20"/>
    </row>
    <row r="22" spans="2:29" ht="13.9" customHeight="1" x14ac:dyDescent="0.2">
      <c r="B22" s="12"/>
      <c r="C22" s="2"/>
      <c r="D22" s="21"/>
      <c r="E22" s="1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4"/>
    </row>
    <row r="23" spans="2:29" ht="13.9" customHeight="1" x14ac:dyDescent="0.2">
      <c r="B23" s="12"/>
      <c r="C23" s="2"/>
      <c r="D23" s="18" t="s">
        <v>35</v>
      </c>
      <c r="E23" s="12"/>
      <c r="F23" s="17"/>
      <c r="G23" s="12"/>
      <c r="H23" s="17"/>
      <c r="I23" s="12"/>
      <c r="J23" s="17"/>
      <c r="K23" s="12"/>
      <c r="L23" s="17"/>
      <c r="M23" s="12"/>
      <c r="N23" s="17"/>
      <c r="O23" s="12"/>
      <c r="P23" s="17"/>
      <c r="Q23" s="12"/>
      <c r="R23" s="35"/>
      <c r="S23" s="36"/>
      <c r="T23" s="35"/>
      <c r="U23" s="36"/>
      <c r="V23" s="35"/>
      <c r="W23" s="36"/>
      <c r="X23" s="35"/>
      <c r="Y23" s="36"/>
      <c r="Z23" s="35"/>
      <c r="AA23" s="36"/>
      <c r="AB23" s="35"/>
      <c r="AC23" s="12"/>
    </row>
    <row r="24" spans="2:29" ht="13.9" customHeight="1" x14ac:dyDescent="0.2">
      <c r="B24" s="12">
        <f>MAX(B$11:B23)+1</f>
        <v>12</v>
      </c>
      <c r="C24" s="2"/>
      <c r="D24" s="21" t="s">
        <v>24</v>
      </c>
      <c r="E24" s="12"/>
      <c r="F24" s="4">
        <v>933877.9764612671</v>
      </c>
      <c r="G24" s="22"/>
      <c r="H24" s="4">
        <v>953712.61098158313</v>
      </c>
      <c r="I24" s="22"/>
      <c r="J24" s="4">
        <v>953943.13052742044</v>
      </c>
      <c r="K24" s="22"/>
      <c r="L24" s="4">
        <v>953069.10343574733</v>
      </c>
      <c r="M24" s="22"/>
      <c r="N24" s="4">
        <v>930091.18901424552</v>
      </c>
      <c r="O24" s="22"/>
      <c r="P24" s="4">
        <v>961803.95751780458</v>
      </c>
      <c r="Q24" s="22"/>
      <c r="R24" s="31">
        <v>0</v>
      </c>
      <c r="S24" s="32"/>
      <c r="T24" s="31">
        <v>2.5999999999999999E-3</v>
      </c>
      <c r="U24" s="32"/>
      <c r="V24" s="31">
        <v>1.1999999999999999E-3</v>
      </c>
      <c r="W24" s="32"/>
      <c r="X24" s="31">
        <v>3.2000000000000002E-3</v>
      </c>
      <c r="Y24" s="32"/>
      <c r="Z24" s="31">
        <v>3.3999999999999998E-3</v>
      </c>
      <c r="AA24" s="32"/>
      <c r="AB24" s="31">
        <v>0</v>
      </c>
      <c r="AC24" s="22"/>
    </row>
    <row r="25" spans="2:29" ht="13.9" customHeight="1" x14ac:dyDescent="0.2">
      <c r="B25" s="12">
        <f>MAX(B$11:B24)+1</f>
        <v>13</v>
      </c>
      <c r="C25" s="2"/>
      <c r="D25" s="21" t="s">
        <v>25</v>
      </c>
      <c r="E25" s="12"/>
      <c r="F25" s="4">
        <v>353374.24975836789</v>
      </c>
      <c r="G25" s="22"/>
      <c r="H25" s="4">
        <v>352643.33564713382</v>
      </c>
      <c r="I25" s="22"/>
      <c r="J25" s="4">
        <v>352730.59754633828</v>
      </c>
      <c r="K25" s="22"/>
      <c r="L25" s="4">
        <v>346318.19219195918</v>
      </c>
      <c r="M25" s="22"/>
      <c r="N25" s="4">
        <v>339706.22343418235</v>
      </c>
      <c r="O25" s="22"/>
      <c r="P25" s="4">
        <v>358625.6488978347</v>
      </c>
      <c r="Q25" s="22"/>
      <c r="R25" s="31">
        <v>0</v>
      </c>
      <c r="S25" s="32"/>
      <c r="T25" s="31">
        <v>5.4999999999999997E-3</v>
      </c>
      <c r="U25" s="32"/>
      <c r="V25" s="31">
        <v>3.0999999999999999E-3</v>
      </c>
      <c r="W25" s="32"/>
      <c r="X25" s="31">
        <v>6.7000000000000002E-3</v>
      </c>
      <c r="Y25" s="32"/>
      <c r="Z25" s="31">
        <v>6.4000000000000003E-3</v>
      </c>
      <c r="AA25" s="32"/>
      <c r="AB25" s="31">
        <v>0</v>
      </c>
      <c r="AC25" s="22"/>
    </row>
    <row r="26" spans="2:29" ht="13.9" customHeight="1" x14ac:dyDescent="0.2">
      <c r="B26" s="12">
        <f>MAX(B$11:B25)+1</f>
        <v>14</v>
      </c>
      <c r="C26" s="2"/>
      <c r="D26" s="21" t="s">
        <v>26</v>
      </c>
      <c r="E26" s="12"/>
      <c r="F26" s="4">
        <v>1097.7622468594029</v>
      </c>
      <c r="G26" s="22"/>
      <c r="H26" s="4">
        <v>1846.3566048471212</v>
      </c>
      <c r="I26" s="22"/>
      <c r="J26" s="4">
        <v>1843.2967599130211</v>
      </c>
      <c r="K26" s="22"/>
      <c r="L26" s="4">
        <v>1909.8919157519806</v>
      </c>
      <c r="M26" s="22"/>
      <c r="N26" s="4">
        <v>1895.2069893603937</v>
      </c>
      <c r="O26" s="22"/>
      <c r="P26" s="4">
        <v>1715.3441327296298</v>
      </c>
      <c r="Q26" s="22"/>
      <c r="R26" s="31">
        <v>0</v>
      </c>
      <c r="S26" s="32"/>
      <c r="T26" s="31">
        <v>6.7100000000000007E-2</v>
      </c>
      <c r="U26" s="32"/>
      <c r="V26" s="31">
        <v>6.9699999999999998E-2</v>
      </c>
      <c r="W26" s="32"/>
      <c r="X26" s="31">
        <v>7.2599999999999998E-2</v>
      </c>
      <c r="Y26" s="32"/>
      <c r="Z26" s="31">
        <v>7.3200000000000001E-2</v>
      </c>
      <c r="AA26" s="32"/>
      <c r="AB26" s="31">
        <v>0</v>
      </c>
      <c r="AC26" s="22"/>
    </row>
    <row r="27" spans="2:29" ht="13.9" customHeight="1" x14ac:dyDescent="0.2">
      <c r="B27" s="12">
        <f>MAX(B$11:B26)+1</f>
        <v>15</v>
      </c>
      <c r="C27" s="2"/>
      <c r="D27" s="21" t="s">
        <v>27</v>
      </c>
      <c r="E27" s="12"/>
      <c r="F27" s="4">
        <v>32194.143281766101</v>
      </c>
      <c r="G27" s="22"/>
      <c r="H27" s="4">
        <v>36846.257486927796</v>
      </c>
      <c r="I27" s="22"/>
      <c r="J27" s="4">
        <v>36681.818199256304</v>
      </c>
      <c r="K27" s="22"/>
      <c r="L27" s="4">
        <v>38196.518009345993</v>
      </c>
      <c r="M27" s="22"/>
      <c r="N27" s="4">
        <v>37945.689764420553</v>
      </c>
      <c r="O27" s="22"/>
      <c r="P27" s="4">
        <v>35240.168562296712</v>
      </c>
      <c r="Q27" s="22"/>
      <c r="R27" s="31">
        <v>0</v>
      </c>
      <c r="S27" s="32"/>
      <c r="T27" s="31">
        <v>6.6000000000000003E-2</v>
      </c>
      <c r="U27" s="32"/>
      <c r="V27" s="31">
        <v>6.88E-2</v>
      </c>
      <c r="W27" s="32"/>
      <c r="X27" s="31">
        <v>7.1199999999999999E-2</v>
      </c>
      <c r="Y27" s="32"/>
      <c r="Z27" s="31">
        <v>7.1599999999999997E-2</v>
      </c>
      <c r="AA27" s="32"/>
      <c r="AB27" s="31">
        <v>0</v>
      </c>
      <c r="AC27" s="22"/>
    </row>
    <row r="28" spans="2:29" ht="13.9" customHeight="1" x14ac:dyDescent="0.2">
      <c r="B28" s="12">
        <f>MAX(B$11:B27)+1</f>
        <v>16</v>
      </c>
      <c r="C28" s="2"/>
      <c r="D28" s="21" t="s">
        <v>28</v>
      </c>
      <c r="E28" s="12"/>
      <c r="F28" s="4">
        <v>5522.5069124480842</v>
      </c>
      <c r="G28" s="22"/>
      <c r="H28" s="4">
        <v>6822.1847742473301</v>
      </c>
      <c r="I28" s="22"/>
      <c r="J28" s="4">
        <v>6752.0993426415043</v>
      </c>
      <c r="K28" s="22"/>
      <c r="L28" s="4">
        <v>7101.4573994955517</v>
      </c>
      <c r="M28" s="22"/>
      <c r="N28" s="4">
        <v>7066.2554937816212</v>
      </c>
      <c r="O28" s="22"/>
      <c r="P28" s="4">
        <v>7111.6063791017359</v>
      </c>
      <c r="Q28" s="22"/>
      <c r="R28" s="31">
        <v>0</v>
      </c>
      <c r="S28" s="32"/>
      <c r="T28" s="31">
        <v>7.0199999999999999E-2</v>
      </c>
      <c r="U28" s="32"/>
      <c r="V28" s="31">
        <v>7.3599999999999999E-2</v>
      </c>
      <c r="W28" s="32"/>
      <c r="X28" s="31">
        <v>7.4800000000000005E-2</v>
      </c>
      <c r="Y28" s="32"/>
      <c r="Z28" s="31">
        <v>7.51E-2</v>
      </c>
      <c r="AA28" s="32"/>
      <c r="AB28" s="31">
        <v>0</v>
      </c>
      <c r="AC28" s="22"/>
    </row>
    <row r="29" spans="2:29" ht="13.9" customHeight="1" x14ac:dyDescent="0.2">
      <c r="B29" s="12">
        <f>MAX(B$11:B28)+1</f>
        <v>17</v>
      </c>
      <c r="C29" s="2"/>
      <c r="D29" s="21" t="s">
        <v>29</v>
      </c>
      <c r="E29" s="12"/>
      <c r="F29" s="4">
        <v>13694.341691251893</v>
      </c>
      <c r="G29" s="22"/>
      <c r="H29" s="4">
        <v>12895.583658344016</v>
      </c>
      <c r="I29" s="22"/>
      <c r="J29" s="4">
        <v>12895.468551505004</v>
      </c>
      <c r="K29" s="22"/>
      <c r="L29" s="4">
        <v>12892.305811430224</v>
      </c>
      <c r="M29" s="22"/>
      <c r="N29" s="4">
        <v>11681.954717775026</v>
      </c>
      <c r="O29" s="22"/>
      <c r="P29" s="4">
        <v>12929.955943296174</v>
      </c>
      <c r="Q29" s="22"/>
      <c r="R29" s="31">
        <v>0</v>
      </c>
      <c r="S29" s="32"/>
      <c r="T29" s="31">
        <v>-2.1999999999999999E-2</v>
      </c>
      <c r="U29" s="32"/>
      <c r="V29" s="31">
        <v>-1.5100000000000001E-2</v>
      </c>
      <c r="W29" s="32"/>
      <c r="X29" s="31">
        <v>0</v>
      </c>
      <c r="Y29" s="32"/>
      <c r="Z29" s="31">
        <v>-8.6999999999999994E-3</v>
      </c>
      <c r="AA29" s="32"/>
      <c r="AB29" s="31">
        <v>-6.1999999999999998E-3</v>
      </c>
      <c r="AC29" s="22"/>
    </row>
    <row r="30" spans="2:29" ht="13.9" customHeight="1" x14ac:dyDescent="0.2">
      <c r="B30" s="12">
        <f>MAX(B$11:B29)+1</f>
        <v>18</v>
      </c>
      <c r="C30" s="2"/>
      <c r="D30" s="21" t="s">
        <v>30</v>
      </c>
      <c r="E30" s="12"/>
      <c r="F30" s="4">
        <v>2440.6583606846839</v>
      </c>
      <c r="G30" s="22"/>
      <c r="H30" s="4">
        <v>1265.7348068812166</v>
      </c>
      <c r="I30" s="22"/>
      <c r="J30" s="4">
        <v>1270.9659445987768</v>
      </c>
      <c r="K30" s="22"/>
      <c r="L30" s="4">
        <v>1298.5864056143992</v>
      </c>
      <c r="M30" s="22"/>
      <c r="N30" s="4">
        <v>1322.8461425366602</v>
      </c>
      <c r="O30" s="22"/>
      <c r="P30" s="4">
        <v>1254.3199639482689</v>
      </c>
      <c r="Q30" s="22"/>
      <c r="R30" s="31">
        <v>0</v>
      </c>
      <c r="S30" s="32"/>
      <c r="T30" s="31">
        <v>-6.1999999999999998E-3</v>
      </c>
      <c r="U30" s="32"/>
      <c r="V30" s="31">
        <v>5.9999999999999995E-4</v>
      </c>
      <c r="W30" s="32"/>
      <c r="X30" s="31">
        <v>0</v>
      </c>
      <c r="Y30" s="32"/>
      <c r="Z30" s="31">
        <v>0</v>
      </c>
      <c r="AA30" s="32"/>
      <c r="AB30" s="31">
        <v>0</v>
      </c>
      <c r="AC30" s="22"/>
    </row>
    <row r="31" spans="2:29" ht="13.9" customHeight="1" x14ac:dyDescent="0.2">
      <c r="B31" s="12">
        <f>MAX(B$11:B30)+1</f>
        <v>19</v>
      </c>
      <c r="C31" s="2"/>
      <c r="D31" s="21" t="s">
        <v>31</v>
      </c>
      <c r="E31" s="12"/>
      <c r="F31" s="4">
        <v>755.58442714625551</v>
      </c>
      <c r="G31" s="22"/>
      <c r="H31" s="4">
        <v>471.83987823610551</v>
      </c>
      <c r="I31" s="22"/>
      <c r="J31" s="4">
        <v>471.10317959919405</v>
      </c>
      <c r="K31" s="22"/>
      <c r="L31" s="4">
        <v>478.26403299917439</v>
      </c>
      <c r="M31" s="22"/>
      <c r="N31" s="4">
        <v>488.51749213321602</v>
      </c>
      <c r="O31" s="22"/>
      <c r="P31" s="4">
        <v>458.31481847247858</v>
      </c>
      <c r="Q31" s="22"/>
      <c r="R31" s="31">
        <v>0</v>
      </c>
      <c r="S31" s="32"/>
      <c r="T31" s="31">
        <v>1.9E-3</v>
      </c>
      <c r="U31" s="32"/>
      <c r="V31" s="31">
        <v>3.3E-3</v>
      </c>
      <c r="W31" s="32"/>
      <c r="X31" s="31">
        <v>0</v>
      </c>
      <c r="Y31" s="32"/>
      <c r="Z31" s="31">
        <v>1E-4</v>
      </c>
      <c r="AA31" s="32"/>
      <c r="AB31" s="31">
        <v>0</v>
      </c>
      <c r="AC31" s="22"/>
    </row>
    <row r="32" spans="2:29" ht="13.9" customHeight="1" x14ac:dyDescent="0.2">
      <c r="B32" s="12">
        <f>MAX(B$11:B31)+1</f>
        <v>20</v>
      </c>
      <c r="C32" s="2"/>
      <c r="D32" s="21" t="s">
        <v>32</v>
      </c>
      <c r="E32" s="12"/>
      <c r="F32" s="4">
        <v>901.07332272907308</v>
      </c>
      <c r="G32" s="22"/>
      <c r="H32" s="4">
        <v>1995.9752076009097</v>
      </c>
      <c r="I32" s="22"/>
      <c r="J32" s="4">
        <v>1980.213269020499</v>
      </c>
      <c r="K32" s="22"/>
      <c r="L32" s="4">
        <v>2068.0468320087543</v>
      </c>
      <c r="M32" s="22"/>
      <c r="N32" s="4">
        <v>2141.3442061856408</v>
      </c>
      <c r="O32" s="22"/>
      <c r="P32" s="4">
        <v>2000.4459950280573</v>
      </c>
      <c r="Q32" s="22"/>
      <c r="R32" s="31">
        <v>0</v>
      </c>
      <c r="S32" s="32"/>
      <c r="T32" s="31">
        <v>2.0999999999999999E-3</v>
      </c>
      <c r="U32" s="32"/>
      <c r="V32" s="31">
        <v>3.5000000000000001E-3</v>
      </c>
      <c r="W32" s="32"/>
      <c r="X32" s="31">
        <v>0</v>
      </c>
      <c r="Y32" s="32"/>
      <c r="Z32" s="31">
        <v>-1E-3</v>
      </c>
      <c r="AA32" s="32"/>
      <c r="AB32" s="31">
        <v>0</v>
      </c>
      <c r="AC32" s="22"/>
    </row>
    <row r="33" spans="2:29" ht="13.9" customHeight="1" x14ac:dyDescent="0.2">
      <c r="B33" s="12">
        <f>MAX(B$11:B32)+1</f>
        <v>21</v>
      </c>
      <c r="C33" s="2"/>
      <c r="D33" s="1" t="s">
        <v>36</v>
      </c>
      <c r="E33" s="12"/>
      <c r="F33" s="23">
        <f>SUM(F24:F32)</f>
        <v>1343858.2964625205</v>
      </c>
      <c r="G33" s="20"/>
      <c r="H33" s="23">
        <f>SUM(H24:H32)</f>
        <v>1368499.8790458017</v>
      </c>
      <c r="I33" s="20"/>
      <c r="J33" s="23">
        <f>SUM(J24:J32)</f>
        <v>1368568.6933202925</v>
      </c>
      <c r="K33" s="20"/>
      <c r="L33" s="23">
        <f>SUM(L24:L32)</f>
        <v>1363332.3660343529</v>
      </c>
      <c r="M33" s="20"/>
      <c r="N33" s="23">
        <f>SUM(N24:N32)</f>
        <v>1332339.227254621</v>
      </c>
      <c r="O33" s="20"/>
      <c r="P33" s="23">
        <f>SUM(P24:P32)</f>
        <v>1381139.7622105123</v>
      </c>
      <c r="Q33" s="20"/>
      <c r="R33" s="33">
        <v>0</v>
      </c>
      <c r="S33" s="34"/>
      <c r="T33" s="33">
        <v>5.1000000000000004E-3</v>
      </c>
      <c r="U33" s="34"/>
      <c r="V33" s="33">
        <v>3.5999999999999999E-3</v>
      </c>
      <c r="W33" s="34"/>
      <c r="X33" s="33">
        <v>6.3E-3</v>
      </c>
      <c r="Y33" s="34"/>
      <c r="Z33" s="33">
        <v>6.3E-3</v>
      </c>
      <c r="AA33" s="34"/>
      <c r="AB33" s="33">
        <v>-1E-4</v>
      </c>
      <c r="AC33" s="20"/>
    </row>
    <row r="34" spans="2:29" ht="13.9" customHeight="1" x14ac:dyDescent="0.2">
      <c r="B34" s="12"/>
      <c r="C34" s="2"/>
      <c r="D34" s="21"/>
      <c r="E34" s="1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4"/>
    </row>
    <row r="35" spans="2:29" ht="13.9" customHeight="1" x14ac:dyDescent="0.2">
      <c r="B35" s="12">
        <f>MAX(B$11:B34)+1</f>
        <v>22</v>
      </c>
      <c r="C35" s="2"/>
      <c r="D35" s="1" t="s">
        <v>37</v>
      </c>
      <c r="E35" s="12"/>
      <c r="F35" s="23">
        <f>F21+F33</f>
        <v>1591188.8876899488</v>
      </c>
      <c r="G35" s="20"/>
      <c r="H35" s="23">
        <f>H21+H33</f>
        <v>1632112.650456514</v>
      </c>
      <c r="I35" s="20"/>
      <c r="J35" s="23">
        <f>J21+J33</f>
        <v>1632163.5820107856</v>
      </c>
      <c r="K35" s="20"/>
      <c r="L35" s="23">
        <f>L21+L33</f>
        <v>1616473.2879036167</v>
      </c>
      <c r="M35" s="20"/>
      <c r="N35" s="23">
        <f>N21+N33</f>
        <v>1609442.7648386103</v>
      </c>
      <c r="O35" s="20"/>
      <c r="P35" s="23">
        <f>P21+P33</f>
        <v>1629286.976997094</v>
      </c>
      <c r="Q35" s="20"/>
      <c r="R35" s="33">
        <v>0</v>
      </c>
      <c r="S35" s="34"/>
      <c r="T35" s="33">
        <v>5.0000000000000001E-3</v>
      </c>
      <c r="U35" s="34"/>
      <c r="V35" s="33">
        <v>3.5000000000000001E-3</v>
      </c>
      <c r="W35" s="34"/>
      <c r="X35" s="33">
        <v>5.3E-3</v>
      </c>
      <c r="Y35" s="34"/>
      <c r="Z35" s="33">
        <v>5.1999999999999998E-3</v>
      </c>
      <c r="AA35" s="34"/>
      <c r="AB35" s="33">
        <v>0</v>
      </c>
      <c r="AC35" s="20"/>
    </row>
    <row r="36" spans="2:29" ht="13.9" customHeight="1" x14ac:dyDescent="0.2">
      <c r="B36" s="12"/>
      <c r="C36" s="2"/>
      <c r="D36" s="21"/>
      <c r="E36" s="1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4"/>
    </row>
    <row r="37" spans="2:29" ht="13.9" customHeight="1" x14ac:dyDescent="0.2">
      <c r="B37" s="12"/>
      <c r="C37" s="2"/>
      <c r="D37" s="21"/>
      <c r="E37" s="1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4"/>
    </row>
    <row r="38" spans="2:29" ht="13.9" customHeight="1" x14ac:dyDescent="0.2">
      <c r="B38" s="12"/>
      <c r="C38" s="2"/>
      <c r="D38" s="18" t="s">
        <v>38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35"/>
      <c r="S38" s="36"/>
      <c r="T38" s="35"/>
      <c r="U38" s="36"/>
      <c r="V38" s="35"/>
      <c r="W38" s="36"/>
      <c r="X38" s="35"/>
      <c r="Y38" s="36"/>
      <c r="Z38" s="35"/>
      <c r="AA38" s="36"/>
      <c r="AB38" s="35"/>
      <c r="AC38" s="12"/>
    </row>
    <row r="39" spans="2:29" ht="13.9" customHeight="1" x14ac:dyDescent="0.2">
      <c r="B39" s="12"/>
      <c r="C39" s="2"/>
      <c r="D39" s="21"/>
      <c r="E39" s="12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4"/>
    </row>
    <row r="40" spans="2:29" ht="13.9" customHeight="1" x14ac:dyDescent="0.2">
      <c r="B40" s="12"/>
      <c r="C40" s="2"/>
      <c r="D40" s="18" t="s">
        <v>39</v>
      </c>
      <c r="E40" s="1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37"/>
      <c r="S40" s="34"/>
      <c r="T40" s="37"/>
      <c r="U40" s="34"/>
      <c r="V40" s="37"/>
      <c r="W40" s="34"/>
      <c r="X40" s="37"/>
      <c r="Y40" s="34"/>
      <c r="Z40" s="37"/>
      <c r="AA40" s="34"/>
      <c r="AB40" s="37"/>
      <c r="AC40" s="20"/>
    </row>
    <row r="41" spans="2:29" ht="13.9" customHeight="1" x14ac:dyDescent="0.2">
      <c r="B41" s="12">
        <f>MAX(B$11:B40)+1</f>
        <v>23</v>
      </c>
      <c r="C41" s="2"/>
      <c r="D41" s="21" t="s">
        <v>40</v>
      </c>
      <c r="E41" s="12"/>
      <c r="F41" s="4">
        <v>101479.40951902373</v>
      </c>
      <c r="G41" s="22"/>
      <c r="H41" s="4">
        <v>80390.618545945836</v>
      </c>
      <c r="I41" s="22"/>
      <c r="J41" s="4">
        <v>80411.772987717093</v>
      </c>
      <c r="K41" s="22"/>
      <c r="L41" s="4">
        <v>77923.663846200667</v>
      </c>
      <c r="M41" s="22"/>
      <c r="N41" s="4">
        <v>85486.326931771036</v>
      </c>
      <c r="O41" s="22"/>
      <c r="P41" s="4">
        <v>79438.185652380402</v>
      </c>
      <c r="Q41" s="22"/>
      <c r="R41" s="31">
        <v>0</v>
      </c>
      <c r="S41" s="32"/>
      <c r="T41" s="31">
        <v>2.5999999999999999E-3</v>
      </c>
      <c r="U41" s="32"/>
      <c r="V41" s="31">
        <v>1.1999999999999999E-3</v>
      </c>
      <c r="W41" s="32"/>
      <c r="X41" s="31">
        <v>0</v>
      </c>
      <c r="Y41" s="32"/>
      <c r="Z41" s="31">
        <v>1E-4</v>
      </c>
      <c r="AA41" s="32"/>
      <c r="AB41" s="31">
        <v>0</v>
      </c>
      <c r="AC41" s="22"/>
    </row>
    <row r="42" spans="2:29" ht="13.9" customHeight="1" x14ac:dyDescent="0.2">
      <c r="B42" s="12">
        <f>MAX(B$11:B41)+1</f>
        <v>24</v>
      </c>
      <c r="C42" s="2"/>
      <c r="D42" s="21" t="s">
        <v>41</v>
      </c>
      <c r="E42" s="12"/>
      <c r="F42" s="4">
        <v>10780.796158833975</v>
      </c>
      <c r="G42" s="22"/>
      <c r="H42" s="4">
        <v>8973.0669251640047</v>
      </c>
      <c r="I42" s="22"/>
      <c r="J42" s="4">
        <v>8975.18348381738</v>
      </c>
      <c r="K42" s="22"/>
      <c r="L42" s="4">
        <v>8294.8818687247767</v>
      </c>
      <c r="M42" s="22"/>
      <c r="N42" s="4">
        <v>8998.2573567905583</v>
      </c>
      <c r="O42" s="22"/>
      <c r="P42" s="4">
        <v>9145.3914447302122</v>
      </c>
      <c r="Q42" s="22"/>
      <c r="R42" s="31">
        <v>0</v>
      </c>
      <c r="S42" s="32"/>
      <c r="T42" s="31">
        <v>6.1000000000000004E-3</v>
      </c>
      <c r="U42" s="32"/>
      <c r="V42" s="31">
        <v>3.5000000000000001E-3</v>
      </c>
      <c r="W42" s="32"/>
      <c r="X42" s="31">
        <v>0</v>
      </c>
      <c r="Y42" s="32"/>
      <c r="Z42" s="31">
        <v>2.0000000000000001E-4</v>
      </c>
      <c r="AA42" s="32"/>
      <c r="AB42" s="31">
        <v>0</v>
      </c>
      <c r="AC42" s="22"/>
    </row>
    <row r="43" spans="2:29" ht="13.9" customHeight="1" x14ac:dyDescent="0.2">
      <c r="B43" s="12">
        <f>MAX(B$11:B42)+1</f>
        <v>25</v>
      </c>
      <c r="C43" s="2"/>
      <c r="D43" s="21" t="s">
        <v>42</v>
      </c>
      <c r="E43" s="12"/>
      <c r="F43" s="4">
        <v>7020.9742804775624</v>
      </c>
      <c r="G43" s="22"/>
      <c r="H43" s="4">
        <v>6754.8141799728473</v>
      </c>
      <c r="I43" s="22"/>
      <c r="J43" s="4">
        <v>6743.7675940503186</v>
      </c>
      <c r="K43" s="22"/>
      <c r="L43" s="4">
        <v>6496.113686015181</v>
      </c>
      <c r="M43" s="22"/>
      <c r="N43" s="4">
        <v>7114.693071345615</v>
      </c>
      <c r="O43" s="22"/>
      <c r="P43" s="4">
        <v>6506.250450497314</v>
      </c>
      <c r="Q43" s="22"/>
      <c r="R43" s="31">
        <v>0</v>
      </c>
      <c r="S43" s="32"/>
      <c r="T43" s="31">
        <v>1.29E-2</v>
      </c>
      <c r="U43" s="32"/>
      <c r="V43" s="31">
        <v>1.95E-2</v>
      </c>
      <c r="W43" s="32"/>
      <c r="X43" s="31">
        <v>0</v>
      </c>
      <c r="Y43" s="32"/>
      <c r="Z43" s="31">
        <v>0</v>
      </c>
      <c r="AA43" s="32"/>
      <c r="AB43" s="31">
        <v>0</v>
      </c>
      <c r="AC43" s="22"/>
    </row>
    <row r="44" spans="2:29" ht="13.9" customHeight="1" x14ac:dyDescent="0.2">
      <c r="B44" s="12">
        <f>MAX(B$11:B43)+1</f>
        <v>26</v>
      </c>
      <c r="C44" s="2"/>
      <c r="D44" s="21" t="s">
        <v>43</v>
      </c>
      <c r="E44" s="12"/>
      <c r="F44" s="4">
        <v>663.96488062291075</v>
      </c>
      <c r="G44" s="22"/>
      <c r="H44" s="4">
        <v>291.69872414300596</v>
      </c>
      <c r="I44" s="22"/>
      <c r="J44" s="4">
        <v>291.67797601310701</v>
      </c>
      <c r="K44" s="22"/>
      <c r="L44" s="4">
        <v>289.9271872255004</v>
      </c>
      <c r="M44" s="22"/>
      <c r="N44" s="4">
        <v>328.15055619857276</v>
      </c>
      <c r="O44" s="22"/>
      <c r="P44" s="4">
        <v>274.08586932470888</v>
      </c>
      <c r="Q44" s="22"/>
      <c r="R44" s="31">
        <v>1E-4</v>
      </c>
      <c r="S44" s="32"/>
      <c r="T44" s="31">
        <v>2.0000000000000001E-4</v>
      </c>
      <c r="U44" s="32"/>
      <c r="V44" s="31">
        <v>2.9999999999999997E-4</v>
      </c>
      <c r="W44" s="32"/>
      <c r="X44" s="31">
        <v>0</v>
      </c>
      <c r="Y44" s="32"/>
      <c r="Z44" s="31">
        <v>0</v>
      </c>
      <c r="AA44" s="32"/>
      <c r="AB44" s="31">
        <v>0</v>
      </c>
      <c r="AC44" s="22"/>
    </row>
    <row r="45" spans="2:29" ht="13.9" customHeight="1" x14ac:dyDescent="0.2">
      <c r="B45" s="12">
        <f>MAX(B$11:B44)+1</f>
        <v>27</v>
      </c>
      <c r="C45" s="2"/>
      <c r="D45" s="21" t="s">
        <v>44</v>
      </c>
      <c r="E45" s="12"/>
      <c r="F45" s="4">
        <v>931.44222771145007</v>
      </c>
      <c r="G45" s="22"/>
      <c r="H45" s="4">
        <v>789.12897987836573</v>
      </c>
      <c r="I45" s="22"/>
      <c r="J45" s="4">
        <v>790.24762142459838</v>
      </c>
      <c r="K45" s="22"/>
      <c r="L45" s="4">
        <v>782.25771917592078</v>
      </c>
      <c r="M45" s="22"/>
      <c r="N45" s="4">
        <v>883.15237848531615</v>
      </c>
      <c r="O45" s="22"/>
      <c r="P45" s="4">
        <v>791.33273332065073</v>
      </c>
      <c r="Q45" s="22"/>
      <c r="R45" s="31">
        <v>0</v>
      </c>
      <c r="S45" s="32"/>
      <c r="T45" s="31">
        <v>1E-4</v>
      </c>
      <c r="U45" s="32"/>
      <c r="V45" s="31">
        <v>-7.1999999999999998E-3</v>
      </c>
      <c r="W45" s="32"/>
      <c r="X45" s="31">
        <v>0</v>
      </c>
      <c r="Y45" s="32"/>
      <c r="Z45" s="31">
        <v>0</v>
      </c>
      <c r="AA45" s="32"/>
      <c r="AB45" s="31">
        <v>0</v>
      </c>
      <c r="AC45" s="22"/>
    </row>
    <row r="46" spans="2:29" ht="13.9" customHeight="1" x14ac:dyDescent="0.2">
      <c r="B46" s="12">
        <f>MAX(B$11:B45)+1</f>
        <v>28</v>
      </c>
      <c r="C46" s="2"/>
      <c r="D46" s="21" t="s">
        <v>45</v>
      </c>
      <c r="E46" s="12"/>
      <c r="F46" s="4">
        <v>63862.07385781996</v>
      </c>
      <c r="G46" s="22"/>
      <c r="H46" s="4">
        <v>53802.416724505092</v>
      </c>
      <c r="I46" s="22"/>
      <c r="J46" s="4">
        <v>53816.354028016896</v>
      </c>
      <c r="K46" s="22"/>
      <c r="L46" s="4">
        <v>52175.236851087226</v>
      </c>
      <c r="M46" s="22"/>
      <c r="N46" s="4">
        <v>57336.956888725072</v>
      </c>
      <c r="O46" s="22"/>
      <c r="P46" s="4">
        <v>53146.042497381473</v>
      </c>
      <c r="Q46" s="22"/>
      <c r="R46" s="31">
        <v>0</v>
      </c>
      <c r="S46" s="32"/>
      <c r="T46" s="31">
        <v>2.5999999999999999E-3</v>
      </c>
      <c r="U46" s="32"/>
      <c r="V46" s="31">
        <v>1.1999999999999999E-3</v>
      </c>
      <c r="W46" s="32"/>
      <c r="X46" s="31">
        <v>0</v>
      </c>
      <c r="Y46" s="32"/>
      <c r="Z46" s="31">
        <v>1E-4</v>
      </c>
      <c r="AA46" s="32"/>
      <c r="AB46" s="31">
        <v>0</v>
      </c>
      <c r="AC46" s="22"/>
    </row>
    <row r="47" spans="2:29" ht="13.9" customHeight="1" x14ac:dyDescent="0.2">
      <c r="B47" s="12">
        <f>MAX(B$11:B46)+1</f>
        <v>29</v>
      </c>
      <c r="C47" s="2"/>
      <c r="D47" s="21" t="s">
        <v>46</v>
      </c>
      <c r="E47" s="12"/>
      <c r="F47" s="4">
        <v>6029.2699590998927</v>
      </c>
      <c r="G47" s="22"/>
      <c r="H47" s="4">
        <v>6167.9167724243471</v>
      </c>
      <c r="I47" s="22"/>
      <c r="J47" s="4">
        <v>6169.1766118811011</v>
      </c>
      <c r="K47" s="22"/>
      <c r="L47" s="4">
        <v>5741.9891766921201</v>
      </c>
      <c r="M47" s="22"/>
      <c r="N47" s="4">
        <v>6232.0280829805961</v>
      </c>
      <c r="O47" s="22"/>
      <c r="P47" s="4">
        <v>6308.1667219547298</v>
      </c>
      <c r="Q47" s="22"/>
      <c r="R47" s="31">
        <v>0</v>
      </c>
      <c r="S47" s="32"/>
      <c r="T47" s="31">
        <v>6.1000000000000004E-3</v>
      </c>
      <c r="U47" s="32"/>
      <c r="V47" s="31">
        <v>3.5000000000000001E-3</v>
      </c>
      <c r="W47" s="32"/>
      <c r="X47" s="31">
        <v>0</v>
      </c>
      <c r="Y47" s="32"/>
      <c r="Z47" s="31">
        <v>2.0000000000000001E-4</v>
      </c>
      <c r="AA47" s="32"/>
      <c r="AB47" s="31">
        <v>0</v>
      </c>
      <c r="AC47" s="22"/>
    </row>
    <row r="48" spans="2:29" ht="13.9" customHeight="1" x14ac:dyDescent="0.2">
      <c r="B48" s="12">
        <f>MAX(B$11:B47)+1</f>
        <v>30</v>
      </c>
      <c r="C48" s="2"/>
      <c r="D48" s="21" t="s">
        <v>47</v>
      </c>
      <c r="E48" s="12"/>
      <c r="F48" s="4">
        <v>1442.9879045054302</v>
      </c>
      <c r="G48" s="22"/>
      <c r="H48" s="4">
        <v>1740.1747399519397</v>
      </c>
      <c r="I48" s="22"/>
      <c r="J48" s="4">
        <v>1734.172420984698</v>
      </c>
      <c r="K48" s="22"/>
      <c r="L48" s="4">
        <v>1497.2061646409202</v>
      </c>
      <c r="M48" s="22"/>
      <c r="N48" s="4">
        <v>1670.3097933453739</v>
      </c>
      <c r="O48" s="22"/>
      <c r="P48" s="4">
        <v>1485.4943372743905</v>
      </c>
      <c r="Q48" s="22"/>
      <c r="R48" s="31">
        <v>0</v>
      </c>
      <c r="S48" s="32"/>
      <c r="T48" s="31">
        <v>3.95E-2</v>
      </c>
      <c r="U48" s="32"/>
      <c r="V48" s="31">
        <v>3.9699999999999999E-2</v>
      </c>
      <c r="W48" s="32"/>
      <c r="X48" s="31">
        <v>0</v>
      </c>
      <c r="Y48" s="32"/>
      <c r="Z48" s="31">
        <v>1E-4</v>
      </c>
      <c r="AA48" s="32"/>
      <c r="AB48" s="31">
        <v>0</v>
      </c>
      <c r="AC48" s="22"/>
    </row>
    <row r="49" spans="2:29" ht="13.9" customHeight="1" x14ac:dyDescent="0.2">
      <c r="B49" s="12">
        <f>MAX(B$11:B48)+1</f>
        <v>31</v>
      </c>
      <c r="C49" s="2"/>
      <c r="D49" s="21" t="s">
        <v>48</v>
      </c>
      <c r="E49" s="12"/>
      <c r="F49" s="4">
        <v>1375.393919915012</v>
      </c>
      <c r="G49" s="22"/>
      <c r="H49" s="4">
        <v>461.42150881871595</v>
      </c>
      <c r="I49" s="22"/>
      <c r="J49" s="4">
        <v>461.14149718929582</v>
      </c>
      <c r="K49" s="22"/>
      <c r="L49" s="4">
        <v>449.62190547164414</v>
      </c>
      <c r="M49" s="22"/>
      <c r="N49" s="4">
        <v>513.3940604202204</v>
      </c>
      <c r="O49" s="22"/>
      <c r="P49" s="4">
        <v>396.98129156990257</v>
      </c>
      <c r="Q49" s="22"/>
      <c r="R49" s="31">
        <v>6.9999999999999999E-4</v>
      </c>
      <c r="S49" s="32"/>
      <c r="T49" s="31">
        <v>4.0000000000000002E-4</v>
      </c>
      <c r="U49" s="32"/>
      <c r="V49" s="31">
        <v>8.0000000000000004E-4</v>
      </c>
      <c r="W49" s="32"/>
      <c r="X49" s="31">
        <v>0</v>
      </c>
      <c r="Y49" s="32"/>
      <c r="Z49" s="31">
        <v>1E-4</v>
      </c>
      <c r="AA49" s="32"/>
      <c r="AB49" s="31">
        <v>0</v>
      </c>
      <c r="AC49" s="22"/>
    </row>
    <row r="50" spans="2:29" ht="13.9" customHeight="1" x14ac:dyDescent="0.2">
      <c r="B50" s="12">
        <f>MAX(B$11:B49)+1</f>
        <v>32</v>
      </c>
      <c r="C50" s="2"/>
      <c r="D50" s="21" t="s">
        <v>49</v>
      </c>
      <c r="E50" s="12"/>
      <c r="F50" s="4">
        <v>4536.7005369898543</v>
      </c>
      <c r="G50" s="22"/>
      <c r="H50" s="4">
        <v>3419.1163523046839</v>
      </c>
      <c r="I50" s="22"/>
      <c r="J50" s="4">
        <v>3421.0769668564394</v>
      </c>
      <c r="K50" s="22"/>
      <c r="L50" s="4">
        <v>3406.470824524728</v>
      </c>
      <c r="M50" s="22"/>
      <c r="N50" s="4">
        <v>4138.8576821446077</v>
      </c>
      <c r="O50" s="22"/>
      <c r="P50" s="4">
        <v>3428.2095708353809</v>
      </c>
      <c r="Q50" s="22"/>
      <c r="R50" s="31">
        <v>0</v>
      </c>
      <c r="S50" s="32"/>
      <c r="T50" s="31">
        <v>-1.26E-2</v>
      </c>
      <c r="U50" s="32"/>
      <c r="V50" s="31">
        <v>-1.15E-2</v>
      </c>
      <c r="W50" s="32"/>
      <c r="X50" s="31">
        <v>0</v>
      </c>
      <c r="Y50" s="32"/>
      <c r="Z50" s="31">
        <v>1E-4</v>
      </c>
      <c r="AA50" s="32"/>
      <c r="AB50" s="31">
        <v>-3.5000000000000001E-3</v>
      </c>
      <c r="AC50" s="22"/>
    </row>
    <row r="51" spans="2:29" ht="13.9" customHeight="1" x14ac:dyDescent="0.2">
      <c r="B51" s="12">
        <f>MAX(B$11:B50)+1</f>
        <v>33</v>
      </c>
      <c r="C51" s="2"/>
      <c r="D51" s="1" t="s">
        <v>50</v>
      </c>
      <c r="E51" s="12"/>
      <c r="F51" s="23">
        <f>SUM(F41:F50)</f>
        <v>198123.01324499975</v>
      </c>
      <c r="G51" s="20"/>
      <c r="H51" s="23">
        <f>SUM(H41:H50)</f>
        <v>162790.37345310886</v>
      </c>
      <c r="I51" s="20"/>
      <c r="J51" s="23">
        <f>SUM(J41:J50)</f>
        <v>162814.5711879509</v>
      </c>
      <c r="K51" s="20"/>
      <c r="L51" s="23">
        <f>SUM(L41:L50)</f>
        <v>157057.36922975868</v>
      </c>
      <c r="M51" s="20"/>
      <c r="N51" s="23">
        <f>SUM(N41:N50)</f>
        <v>172702.12680220697</v>
      </c>
      <c r="O51" s="20"/>
      <c r="P51" s="23">
        <f>SUM(P41:P50)</f>
        <v>160920.14056926919</v>
      </c>
      <c r="Q51" s="20"/>
      <c r="R51" s="33">
        <v>0</v>
      </c>
      <c r="S51" s="34"/>
      <c r="T51" s="33">
        <v>3.3999999999999998E-3</v>
      </c>
      <c r="U51" s="34"/>
      <c r="V51" s="33">
        <v>2.3E-3</v>
      </c>
      <c r="W51" s="34"/>
      <c r="X51" s="33">
        <v>0</v>
      </c>
      <c r="Y51" s="34"/>
      <c r="Z51" s="33">
        <v>1E-4</v>
      </c>
      <c r="AA51" s="34"/>
      <c r="AB51" s="33">
        <v>-1E-4</v>
      </c>
      <c r="AC51" s="20"/>
    </row>
    <row r="52" spans="2:29" ht="13.9" customHeight="1" x14ac:dyDescent="0.2">
      <c r="B52" s="12"/>
      <c r="C52" s="2"/>
      <c r="E52" s="12"/>
      <c r="F52" s="24"/>
      <c r="G52" s="20"/>
      <c r="H52" s="24"/>
      <c r="I52" s="20"/>
      <c r="J52" s="24"/>
      <c r="K52" s="20"/>
      <c r="L52" s="24"/>
      <c r="M52" s="20"/>
      <c r="N52" s="24"/>
      <c r="O52" s="20"/>
      <c r="P52" s="24"/>
      <c r="Q52" s="20"/>
      <c r="R52" s="38"/>
      <c r="S52" s="34"/>
      <c r="T52" s="38"/>
      <c r="U52" s="34"/>
      <c r="V52" s="38"/>
      <c r="W52" s="34"/>
      <c r="X52" s="38"/>
      <c r="Y52" s="34"/>
      <c r="Z52" s="38"/>
      <c r="AA52" s="34"/>
      <c r="AB52" s="38"/>
      <c r="AC52" s="20"/>
    </row>
    <row r="53" spans="2:29" ht="13.9" customHeight="1" x14ac:dyDescent="0.2">
      <c r="B53" s="12"/>
      <c r="C53" s="2"/>
      <c r="D53" s="18" t="s">
        <v>23</v>
      </c>
      <c r="E53" s="1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20"/>
    </row>
    <row r="54" spans="2:29" ht="13.9" customHeight="1" x14ac:dyDescent="0.2">
      <c r="B54" s="12">
        <f>MAX(B$11:B53)+1</f>
        <v>34</v>
      </c>
      <c r="C54" s="2"/>
      <c r="D54" s="21" t="s">
        <v>40</v>
      </c>
      <c r="E54" s="12"/>
      <c r="F54" s="4">
        <v>74897.6012973998</v>
      </c>
      <c r="G54" s="22"/>
      <c r="H54" s="4">
        <v>66662.787237214856</v>
      </c>
      <c r="I54" s="22"/>
      <c r="J54" s="4">
        <v>66676.758307378943</v>
      </c>
      <c r="K54" s="22"/>
      <c r="L54" s="4">
        <v>64835.671670255026</v>
      </c>
      <c r="M54" s="22"/>
      <c r="N54" s="4">
        <v>71149.096369231629</v>
      </c>
      <c r="O54" s="22"/>
      <c r="P54" s="4">
        <v>64004.270884179205</v>
      </c>
      <c r="Q54" s="22"/>
      <c r="R54" s="31">
        <v>0</v>
      </c>
      <c r="S54" s="32"/>
      <c r="T54" s="31">
        <v>2.5999999999999999E-3</v>
      </c>
      <c r="U54" s="32"/>
      <c r="V54" s="31">
        <v>1.1999999999999999E-3</v>
      </c>
      <c r="W54" s="32"/>
      <c r="X54" s="31">
        <v>0</v>
      </c>
      <c r="Y54" s="32"/>
      <c r="Z54" s="31">
        <v>1E-4</v>
      </c>
      <c r="AA54" s="32"/>
      <c r="AB54" s="31">
        <v>0</v>
      </c>
      <c r="AC54" s="22"/>
    </row>
    <row r="55" spans="2:29" ht="13.9" customHeight="1" x14ac:dyDescent="0.2">
      <c r="B55" s="12">
        <f>MAX(B$11:B54)+1</f>
        <v>35</v>
      </c>
      <c r="C55" s="2"/>
      <c r="D55" s="21" t="s">
        <v>41</v>
      </c>
      <c r="E55" s="12"/>
      <c r="F55" s="4">
        <v>10419.589545371267</v>
      </c>
      <c r="G55" s="22"/>
      <c r="H55" s="4">
        <v>7428.8962802941296</v>
      </c>
      <c r="I55" s="22"/>
      <c r="J55" s="4">
        <v>7431.0469131909804</v>
      </c>
      <c r="K55" s="22"/>
      <c r="L55" s="4">
        <v>6786.2013556279762</v>
      </c>
      <c r="M55" s="22"/>
      <c r="N55" s="4">
        <v>7362.9467851002082</v>
      </c>
      <c r="O55" s="22"/>
      <c r="P55" s="4">
        <v>6362.729484760267</v>
      </c>
      <c r="Q55" s="22"/>
      <c r="R55" s="31">
        <v>0</v>
      </c>
      <c r="S55" s="32"/>
      <c r="T55" s="31">
        <v>6.1000000000000004E-3</v>
      </c>
      <c r="U55" s="32"/>
      <c r="V55" s="31">
        <v>3.5000000000000001E-3</v>
      </c>
      <c r="W55" s="32"/>
      <c r="X55" s="31">
        <v>0</v>
      </c>
      <c r="Y55" s="32"/>
      <c r="Z55" s="31">
        <v>2.0000000000000001E-4</v>
      </c>
      <c r="AA55" s="32"/>
      <c r="AB55" s="31">
        <v>0</v>
      </c>
      <c r="AC55" s="22"/>
    </row>
    <row r="56" spans="2:29" ht="13.9" customHeight="1" x14ac:dyDescent="0.2">
      <c r="B56" s="12">
        <f>MAX(B$11:B55)+1</f>
        <v>36</v>
      </c>
      <c r="C56" s="2"/>
      <c r="D56" s="21" t="s">
        <v>42</v>
      </c>
      <c r="E56" s="12"/>
      <c r="F56" s="4">
        <v>10444.451400433256</v>
      </c>
      <c r="G56" s="22"/>
      <c r="H56" s="4">
        <v>9151.5027310737332</v>
      </c>
      <c r="I56" s="22"/>
      <c r="J56" s="4">
        <v>9138.2212194727599</v>
      </c>
      <c r="K56" s="22"/>
      <c r="L56" s="4">
        <v>8603.8287126052364</v>
      </c>
      <c r="M56" s="22"/>
      <c r="N56" s="4">
        <v>10500.105993003961</v>
      </c>
      <c r="O56" s="22"/>
      <c r="P56" s="4">
        <v>8581.5544246006393</v>
      </c>
      <c r="Q56" s="22"/>
      <c r="R56" s="31">
        <v>0</v>
      </c>
      <c r="S56" s="32"/>
      <c r="T56" s="31">
        <v>3.8999999999999998E-3</v>
      </c>
      <c r="U56" s="32"/>
      <c r="V56" s="31">
        <v>7.6E-3</v>
      </c>
      <c r="W56" s="32"/>
      <c r="X56" s="31">
        <v>0</v>
      </c>
      <c r="Y56" s="32"/>
      <c r="Z56" s="31">
        <v>1E-4</v>
      </c>
      <c r="AA56" s="32"/>
      <c r="AB56" s="31">
        <v>-3.8999999999999998E-3</v>
      </c>
      <c r="AC56" s="22"/>
    </row>
    <row r="57" spans="2:29" ht="13.9" customHeight="1" x14ac:dyDescent="0.2">
      <c r="B57" s="12">
        <f>MAX(B$11:B56)+1</f>
        <v>37</v>
      </c>
      <c r="C57" s="2"/>
      <c r="D57" s="21" t="s">
        <v>43</v>
      </c>
      <c r="E57" s="12"/>
      <c r="F57" s="4">
        <v>581.32713122385564</v>
      </c>
      <c r="G57" s="22"/>
      <c r="H57" s="4">
        <v>1129.6789958764582</v>
      </c>
      <c r="I57" s="22"/>
      <c r="J57" s="4">
        <v>1129.6672441824619</v>
      </c>
      <c r="K57" s="22"/>
      <c r="L57" s="4">
        <v>1127.500799338264</v>
      </c>
      <c r="M57" s="22"/>
      <c r="N57" s="4">
        <v>1323.5779635899119</v>
      </c>
      <c r="O57" s="22"/>
      <c r="P57" s="4">
        <v>1131.3155401969002</v>
      </c>
      <c r="Q57" s="22"/>
      <c r="R57" s="31">
        <v>1E-4</v>
      </c>
      <c r="S57" s="32"/>
      <c r="T57" s="31">
        <v>1E-4</v>
      </c>
      <c r="U57" s="32"/>
      <c r="V57" s="31">
        <v>1E-4</v>
      </c>
      <c r="W57" s="32"/>
      <c r="X57" s="31">
        <v>0</v>
      </c>
      <c r="Y57" s="32"/>
      <c r="Z57" s="31">
        <v>0</v>
      </c>
      <c r="AA57" s="32"/>
      <c r="AB57" s="31">
        <v>0</v>
      </c>
      <c r="AC57" s="22"/>
    </row>
    <row r="58" spans="2:29" ht="13.9" customHeight="1" x14ac:dyDescent="0.2">
      <c r="B58" s="12">
        <f>MAX(B$11:B57)+1</f>
        <v>38</v>
      </c>
      <c r="C58" s="2"/>
      <c r="D58" s="21" t="s">
        <v>44</v>
      </c>
      <c r="E58" s="12"/>
      <c r="F58" s="4">
        <v>2002.9012433404346</v>
      </c>
      <c r="G58" s="22"/>
      <c r="H58" s="4">
        <v>1731.1598515752758</v>
      </c>
      <c r="I58" s="22"/>
      <c r="J58" s="4">
        <v>1733.5975078639472</v>
      </c>
      <c r="K58" s="22"/>
      <c r="L58" s="4">
        <v>1716.1865369162372</v>
      </c>
      <c r="M58" s="22"/>
      <c r="N58" s="4">
        <v>1936.0482983421325</v>
      </c>
      <c r="O58" s="22"/>
      <c r="P58" s="4">
        <v>1735.9620989577004</v>
      </c>
      <c r="Q58" s="22"/>
      <c r="R58" s="31">
        <v>0</v>
      </c>
      <c r="S58" s="32"/>
      <c r="T58" s="31">
        <v>1E-4</v>
      </c>
      <c r="U58" s="32"/>
      <c r="V58" s="31">
        <v>-7.1000000000000004E-3</v>
      </c>
      <c r="W58" s="32"/>
      <c r="X58" s="31">
        <v>0</v>
      </c>
      <c r="Y58" s="32"/>
      <c r="Z58" s="31">
        <v>0</v>
      </c>
      <c r="AA58" s="32"/>
      <c r="AB58" s="31">
        <v>0</v>
      </c>
      <c r="AC58" s="22"/>
    </row>
    <row r="59" spans="2:29" ht="13.9" customHeight="1" x14ac:dyDescent="0.2">
      <c r="B59" s="12">
        <f>MAX(B$11:B58)+1</f>
        <v>39</v>
      </c>
      <c r="C59" s="2"/>
      <c r="D59" s="1" t="s">
        <v>34</v>
      </c>
      <c r="E59" s="12"/>
      <c r="F59" s="23">
        <f>SUM(F54:F58)</f>
        <v>98345.870617768611</v>
      </c>
      <c r="G59" s="20"/>
      <c r="H59" s="23">
        <f>SUM(H54:H58)</f>
        <v>86104.025096034442</v>
      </c>
      <c r="I59" s="20"/>
      <c r="J59" s="23">
        <f>SUM(J54:J58)</f>
        <v>86109.291192089091</v>
      </c>
      <c r="K59" s="20"/>
      <c r="L59" s="23">
        <f>SUM(L54:L58)</f>
        <v>83069.389074742736</v>
      </c>
      <c r="M59" s="20"/>
      <c r="N59" s="23">
        <f>SUM(N54:N58)</f>
        <v>92271.775409267852</v>
      </c>
      <c r="O59" s="20"/>
      <c r="P59" s="23">
        <f>SUM(P54:P58)</f>
        <v>81815.832432694689</v>
      </c>
      <c r="Q59" s="20"/>
      <c r="R59" s="33">
        <v>0</v>
      </c>
      <c r="S59" s="34"/>
      <c r="T59" s="33">
        <v>3.0000000000000001E-3</v>
      </c>
      <c r="U59" s="34"/>
      <c r="V59" s="33">
        <v>1.9E-3</v>
      </c>
      <c r="W59" s="34"/>
      <c r="X59" s="33">
        <v>0</v>
      </c>
      <c r="Y59" s="34"/>
      <c r="Z59" s="33">
        <v>1E-4</v>
      </c>
      <c r="AA59" s="34"/>
      <c r="AB59" s="33">
        <v>-4.0000000000000002E-4</v>
      </c>
      <c r="AC59" s="20"/>
    </row>
    <row r="60" spans="2:29" ht="13.9" customHeight="1" x14ac:dyDescent="0.2">
      <c r="B60" s="12"/>
      <c r="C60" s="2"/>
      <c r="D60" s="21"/>
      <c r="E60" s="1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4"/>
    </row>
    <row r="61" spans="2:29" ht="13.9" customHeight="1" x14ac:dyDescent="0.2">
      <c r="B61" s="12">
        <f>MAX(B$11:B60)+1</f>
        <v>40</v>
      </c>
      <c r="C61" s="2"/>
      <c r="D61" s="1" t="s">
        <v>51</v>
      </c>
      <c r="E61" s="12"/>
      <c r="F61" s="23">
        <f>F51+F59</f>
        <v>296468.88386276836</v>
      </c>
      <c r="G61" s="20"/>
      <c r="H61" s="23">
        <f>H51+H59</f>
        <v>248894.39854914328</v>
      </c>
      <c r="I61" s="20"/>
      <c r="J61" s="23">
        <f>J51+J59</f>
        <v>248923.86238003999</v>
      </c>
      <c r="K61" s="20"/>
      <c r="L61" s="23">
        <f>L51+L59</f>
        <v>240126.75830450142</v>
      </c>
      <c r="M61" s="20"/>
      <c r="N61" s="23">
        <f>N51+N59</f>
        <v>264973.90221147484</v>
      </c>
      <c r="O61" s="20"/>
      <c r="P61" s="23">
        <f>P51+P59</f>
        <v>242735.97300196387</v>
      </c>
      <c r="Q61" s="20"/>
      <c r="R61" s="33">
        <v>0</v>
      </c>
      <c r="S61" s="34"/>
      <c r="T61" s="33">
        <v>3.2000000000000002E-3</v>
      </c>
      <c r="U61" s="34"/>
      <c r="V61" s="33">
        <v>2.0999999999999999E-3</v>
      </c>
      <c r="W61" s="34"/>
      <c r="X61" s="33">
        <v>0</v>
      </c>
      <c r="Y61" s="34"/>
      <c r="Z61" s="33">
        <v>1E-4</v>
      </c>
      <c r="AA61" s="34"/>
      <c r="AB61" s="33">
        <v>-2.0000000000000001E-4</v>
      </c>
      <c r="AC61" s="20"/>
    </row>
    <row r="62" spans="2:29" ht="13.9" customHeight="1" x14ac:dyDescent="0.2">
      <c r="B62" s="12"/>
      <c r="C62" s="2"/>
      <c r="D62" s="2"/>
      <c r="E62" s="12"/>
      <c r="F62" s="19"/>
      <c r="G62" s="25"/>
      <c r="H62" s="19"/>
      <c r="I62" s="25"/>
      <c r="J62" s="19"/>
      <c r="K62" s="25"/>
      <c r="L62" s="19"/>
      <c r="M62" s="25"/>
      <c r="N62" s="19"/>
      <c r="O62" s="25"/>
      <c r="P62" s="19"/>
      <c r="Q62" s="25"/>
      <c r="R62" s="37"/>
      <c r="S62" s="32"/>
      <c r="T62" s="37"/>
      <c r="U62" s="32"/>
      <c r="V62" s="37"/>
      <c r="W62" s="32"/>
      <c r="X62" s="37"/>
      <c r="Y62" s="32"/>
      <c r="Z62" s="37"/>
      <c r="AA62" s="32"/>
      <c r="AB62" s="37"/>
      <c r="AC62" s="25"/>
    </row>
    <row r="63" spans="2:29" ht="13.9" customHeight="1" x14ac:dyDescent="0.2">
      <c r="B63" s="12"/>
      <c r="C63" s="2"/>
      <c r="D63" s="2"/>
      <c r="E63" s="12"/>
      <c r="F63" s="19"/>
      <c r="G63" s="26"/>
      <c r="H63" s="19"/>
      <c r="I63" s="26"/>
      <c r="J63" s="19"/>
      <c r="K63" s="26"/>
      <c r="L63" s="19"/>
      <c r="M63" s="26"/>
      <c r="N63" s="19"/>
      <c r="O63" s="26"/>
      <c r="P63" s="19"/>
      <c r="Q63" s="26"/>
      <c r="R63" s="37"/>
      <c r="S63" s="39"/>
      <c r="T63" s="37"/>
      <c r="U63" s="39"/>
      <c r="V63" s="37"/>
      <c r="W63" s="39"/>
      <c r="X63" s="37"/>
      <c r="Y63" s="39"/>
      <c r="Z63" s="37"/>
      <c r="AA63" s="39"/>
      <c r="AB63" s="37"/>
      <c r="AC63" s="26"/>
    </row>
    <row r="64" spans="2:29" ht="13.9" customHeight="1" x14ac:dyDescent="0.2">
      <c r="B64" s="12"/>
      <c r="C64" s="2"/>
      <c r="D64" s="18" t="s">
        <v>52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35"/>
      <c r="S64" s="36"/>
      <c r="T64" s="35"/>
      <c r="U64" s="36"/>
      <c r="V64" s="35"/>
      <c r="W64" s="36"/>
      <c r="X64" s="35"/>
      <c r="Y64" s="36"/>
      <c r="Z64" s="35"/>
      <c r="AA64" s="36"/>
      <c r="AB64" s="35"/>
      <c r="AC64" s="12"/>
    </row>
    <row r="65" spans="2:29" ht="13.9" customHeight="1" x14ac:dyDescent="0.2">
      <c r="B65" s="12"/>
      <c r="C65" s="2"/>
      <c r="D65" s="21"/>
      <c r="E65" s="1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4"/>
    </row>
    <row r="66" spans="2:29" ht="13.9" customHeight="1" x14ac:dyDescent="0.2">
      <c r="B66" s="12"/>
      <c r="C66" s="2"/>
      <c r="D66" s="27" t="s">
        <v>53</v>
      </c>
      <c r="E66" s="12"/>
      <c r="F66" s="19"/>
      <c r="G66" s="25"/>
      <c r="H66" s="19"/>
      <c r="I66" s="25"/>
      <c r="J66" s="19"/>
      <c r="K66" s="25"/>
      <c r="L66" s="19"/>
      <c r="M66" s="25"/>
      <c r="N66" s="19"/>
      <c r="O66" s="25"/>
      <c r="P66" s="19"/>
      <c r="Q66" s="25"/>
      <c r="R66" s="37"/>
      <c r="S66" s="32"/>
      <c r="T66" s="37"/>
      <c r="U66" s="32"/>
      <c r="V66" s="37"/>
      <c r="W66" s="32"/>
      <c r="X66" s="37"/>
      <c r="Y66" s="32"/>
      <c r="Z66" s="37"/>
      <c r="AA66" s="32"/>
      <c r="AB66" s="37"/>
      <c r="AC66" s="25"/>
    </row>
    <row r="67" spans="2:29" ht="13.9" customHeight="1" x14ac:dyDescent="0.2">
      <c r="B67" s="12">
        <f>MAX(B$11:B66)+1</f>
        <v>41</v>
      </c>
      <c r="C67" s="2"/>
      <c r="D67" s="28" t="s">
        <v>54</v>
      </c>
      <c r="E67" s="12"/>
      <c r="F67" s="4">
        <v>637817.25484523363</v>
      </c>
      <c r="G67" s="22"/>
      <c r="H67" s="4">
        <v>650268.04789715202</v>
      </c>
      <c r="I67" s="22"/>
      <c r="J67" s="4">
        <v>650430.43473002582</v>
      </c>
      <c r="K67" s="22"/>
      <c r="L67" s="4">
        <v>649368.69732079667</v>
      </c>
      <c r="M67" s="22"/>
      <c r="N67" s="4">
        <v>634947.78781731392</v>
      </c>
      <c r="O67" s="22"/>
      <c r="P67" s="4">
        <v>653292.92056665127</v>
      </c>
      <c r="Q67" s="22"/>
      <c r="R67" s="31">
        <v>8.9999999999999993E-3</v>
      </c>
      <c r="S67" s="32"/>
      <c r="T67" s="31">
        <v>2.5999999999999999E-3</v>
      </c>
      <c r="U67" s="32"/>
      <c r="V67" s="31">
        <v>1.1999999999999999E-3</v>
      </c>
      <c r="W67" s="32"/>
      <c r="X67" s="31">
        <v>3.2000000000000002E-3</v>
      </c>
      <c r="Y67" s="32"/>
      <c r="Z67" s="31">
        <v>3.3E-3</v>
      </c>
      <c r="AA67" s="32"/>
      <c r="AB67" s="31">
        <v>9.1000000000000004E-3</v>
      </c>
      <c r="AC67" s="22"/>
    </row>
    <row r="68" spans="2:29" ht="13.9" customHeight="1" x14ac:dyDescent="0.2">
      <c r="B68" s="12">
        <f>MAX(B$11:B67)+1</f>
        <v>42</v>
      </c>
      <c r="C68" s="2"/>
      <c r="D68" s="28" t="s">
        <v>55</v>
      </c>
      <c r="E68" s="12"/>
      <c r="F68" s="4">
        <v>90682.19043592838</v>
      </c>
      <c r="G68" s="22"/>
      <c r="H68" s="4">
        <v>89516.463297364447</v>
      </c>
      <c r="I68" s="22"/>
      <c r="J68" s="4">
        <v>89538.992845137909</v>
      </c>
      <c r="K68" s="22"/>
      <c r="L68" s="4">
        <v>87589.966158919036</v>
      </c>
      <c r="M68" s="22"/>
      <c r="N68" s="4">
        <v>86084.326381580526</v>
      </c>
      <c r="O68" s="22"/>
      <c r="P68" s="4">
        <v>90686.595927195653</v>
      </c>
      <c r="Q68" s="22"/>
      <c r="R68" s="31">
        <v>2.64E-2</v>
      </c>
      <c r="S68" s="32"/>
      <c r="T68" s="31">
        <v>6.1000000000000004E-3</v>
      </c>
      <c r="U68" s="32"/>
      <c r="V68" s="31">
        <v>3.5000000000000001E-3</v>
      </c>
      <c r="W68" s="32"/>
      <c r="X68" s="31">
        <v>7.4999999999999997E-3</v>
      </c>
      <c r="Y68" s="32"/>
      <c r="Z68" s="31">
        <v>7.1000000000000004E-3</v>
      </c>
      <c r="AA68" s="32"/>
      <c r="AB68" s="31">
        <v>2.4500000000000001E-2</v>
      </c>
      <c r="AC68" s="22"/>
    </row>
    <row r="69" spans="2:29" ht="13.9" customHeight="1" x14ac:dyDescent="0.2">
      <c r="B69" s="12">
        <f>MAX(B$11:B68)+1</f>
        <v>43</v>
      </c>
      <c r="C69" s="2"/>
      <c r="D69" s="28" t="s">
        <v>56</v>
      </c>
      <c r="E69" s="12"/>
      <c r="F69" s="4">
        <v>35028.633602234098</v>
      </c>
      <c r="G69" s="22"/>
      <c r="H69" s="4">
        <v>28346.671934030008</v>
      </c>
      <c r="I69" s="22"/>
      <c r="J69" s="4">
        <v>28237.714866755992</v>
      </c>
      <c r="K69" s="22"/>
      <c r="L69" s="4">
        <v>29436.503608647767</v>
      </c>
      <c r="M69" s="22"/>
      <c r="N69" s="4">
        <v>29234.02582769428</v>
      </c>
      <c r="O69" s="22"/>
      <c r="P69" s="4">
        <v>31677.921618916913</v>
      </c>
      <c r="Q69" s="22"/>
      <c r="R69" s="31">
        <v>7.8899999999999998E-2</v>
      </c>
      <c r="S69" s="32"/>
      <c r="T69" s="31">
        <v>6.6799999999999998E-2</v>
      </c>
      <c r="U69" s="32"/>
      <c r="V69" s="31">
        <v>6.9599999999999995E-2</v>
      </c>
      <c r="W69" s="32"/>
      <c r="X69" s="31">
        <v>7.2099999999999997E-2</v>
      </c>
      <c r="Y69" s="32"/>
      <c r="Z69" s="31">
        <v>7.2599999999999998E-2</v>
      </c>
      <c r="AA69" s="32"/>
      <c r="AB69" s="31">
        <v>0.12570000000000001</v>
      </c>
      <c r="AC69" s="22"/>
    </row>
    <row r="70" spans="2:29" ht="13.9" customHeight="1" x14ac:dyDescent="0.2">
      <c r="B70" s="12">
        <f>MAX(B$11:B69)+1</f>
        <v>44</v>
      </c>
      <c r="C70" s="2"/>
      <c r="D70" s="28" t="s">
        <v>57</v>
      </c>
      <c r="E70" s="12"/>
      <c r="F70" s="4">
        <v>81.031499157609574</v>
      </c>
      <c r="G70" s="22"/>
      <c r="H70" s="4">
        <v>34.295830142316731</v>
      </c>
      <c r="I70" s="22"/>
      <c r="J70" s="4">
        <v>34.282787069858628</v>
      </c>
      <c r="K70" s="22"/>
      <c r="L70" s="4">
        <v>34.636549233014314</v>
      </c>
      <c r="M70" s="22"/>
      <c r="N70" s="4">
        <v>35.323558717555052</v>
      </c>
      <c r="O70" s="22"/>
      <c r="P70" s="4">
        <v>37.549458265418579</v>
      </c>
      <c r="Q70" s="22"/>
      <c r="R70" s="31">
        <v>6.6E-3</v>
      </c>
      <c r="S70" s="32"/>
      <c r="T70" s="31">
        <v>2E-3</v>
      </c>
      <c r="U70" s="32"/>
      <c r="V70" s="31">
        <v>3.3999999999999998E-3</v>
      </c>
      <c r="W70" s="32"/>
      <c r="X70" s="31">
        <v>0</v>
      </c>
      <c r="Y70" s="32"/>
      <c r="Z70" s="31">
        <v>1E-4</v>
      </c>
      <c r="AA70" s="32"/>
      <c r="AB70" s="31">
        <v>0</v>
      </c>
      <c r="AC70" s="22"/>
    </row>
    <row r="71" spans="2:29" ht="13.9" customHeight="1" x14ac:dyDescent="0.2">
      <c r="B71" s="12">
        <f>MAX(B$11:B70)+1</f>
        <v>45</v>
      </c>
      <c r="C71" s="2"/>
      <c r="D71" s="28" t="s">
        <v>58</v>
      </c>
      <c r="E71" s="12"/>
      <c r="F71" s="4">
        <v>377.59918728546046</v>
      </c>
      <c r="G71" s="22"/>
      <c r="H71" s="4">
        <v>298.08120718682164</v>
      </c>
      <c r="I71" s="22"/>
      <c r="J71" s="4">
        <v>297.29958217644975</v>
      </c>
      <c r="K71" s="22"/>
      <c r="L71" s="4">
        <v>308.50139887229858</v>
      </c>
      <c r="M71" s="22"/>
      <c r="N71" s="4">
        <v>306.29145413365745</v>
      </c>
      <c r="O71" s="22"/>
      <c r="P71" s="4">
        <v>336.79327648653452</v>
      </c>
      <c r="Q71" s="22"/>
      <c r="R71" s="31">
        <v>3.5200000000000002E-2</v>
      </c>
      <c r="S71" s="32"/>
      <c r="T71" s="31">
        <v>6.0400000000000002E-2</v>
      </c>
      <c r="U71" s="32"/>
      <c r="V71" s="31">
        <v>6.2700000000000006E-2</v>
      </c>
      <c r="W71" s="32"/>
      <c r="X71" s="31">
        <v>6.5600000000000006E-2</v>
      </c>
      <c r="Y71" s="32"/>
      <c r="Z71" s="31">
        <v>6.6100000000000006E-2</v>
      </c>
      <c r="AA71" s="32"/>
      <c r="AB71" s="31">
        <v>0.11550000000000001</v>
      </c>
      <c r="AC71" s="22"/>
    </row>
    <row r="72" spans="2:29" ht="13.9" customHeight="1" x14ac:dyDescent="0.2">
      <c r="B72" s="12">
        <f>MAX(B$11:B71)+1</f>
        <v>46</v>
      </c>
      <c r="C72" s="2"/>
      <c r="D72" s="28" t="s">
        <v>59</v>
      </c>
      <c r="E72" s="12"/>
      <c r="F72" s="4">
        <v>1456.1681342202012</v>
      </c>
      <c r="G72" s="22"/>
      <c r="H72" s="4">
        <v>990.27220873293413</v>
      </c>
      <c r="I72" s="22"/>
      <c r="J72" s="4">
        <v>987.25344051697016</v>
      </c>
      <c r="K72" s="22"/>
      <c r="L72" s="4">
        <v>1007.7014417113456</v>
      </c>
      <c r="M72" s="22"/>
      <c r="N72" s="4">
        <v>1029.8639380184043</v>
      </c>
      <c r="O72" s="22"/>
      <c r="P72" s="4">
        <v>1083.721751031419</v>
      </c>
      <c r="Q72" s="22"/>
      <c r="R72" s="31">
        <v>1.4200000000000001E-2</v>
      </c>
      <c r="S72" s="32"/>
      <c r="T72" s="31">
        <v>1.6999999999999999E-3</v>
      </c>
      <c r="U72" s="32"/>
      <c r="V72" s="31">
        <v>2.8E-3</v>
      </c>
      <c r="W72" s="32"/>
      <c r="X72" s="31">
        <v>0</v>
      </c>
      <c r="Y72" s="32"/>
      <c r="Z72" s="31">
        <v>1E-4</v>
      </c>
      <c r="AA72" s="32"/>
      <c r="AB72" s="31">
        <v>0</v>
      </c>
      <c r="AC72" s="22"/>
    </row>
    <row r="73" spans="2:29" ht="13.9" customHeight="1" x14ac:dyDescent="0.2">
      <c r="B73" s="12">
        <f>MAX(B$11:B72)+1</f>
        <v>47</v>
      </c>
      <c r="C73" s="2"/>
      <c r="D73" s="28" t="s">
        <v>60</v>
      </c>
      <c r="E73" s="12"/>
      <c r="F73" s="4">
        <v>38334.255390217026</v>
      </c>
      <c r="G73" s="22"/>
      <c r="H73" s="4">
        <v>33923.83710130609</v>
      </c>
      <c r="I73" s="22"/>
      <c r="J73" s="4">
        <v>33792.841813854779</v>
      </c>
      <c r="K73" s="22"/>
      <c r="L73" s="4">
        <v>34947.394326785456</v>
      </c>
      <c r="M73" s="22"/>
      <c r="N73" s="4">
        <v>34696.301619730446</v>
      </c>
      <c r="O73" s="22"/>
      <c r="P73" s="4">
        <v>34813.611417102424</v>
      </c>
      <c r="Q73" s="22"/>
      <c r="R73" s="31">
        <v>0.17549999999999999</v>
      </c>
      <c r="S73" s="32"/>
      <c r="T73" s="31">
        <v>6.9699999999999998E-2</v>
      </c>
      <c r="U73" s="32"/>
      <c r="V73" s="31">
        <v>7.2599999999999998E-2</v>
      </c>
      <c r="W73" s="32"/>
      <c r="X73" s="31">
        <v>7.51E-2</v>
      </c>
      <c r="Y73" s="32"/>
      <c r="Z73" s="31">
        <v>7.5700000000000003E-2</v>
      </c>
      <c r="AA73" s="32"/>
      <c r="AB73" s="31">
        <v>0.1308</v>
      </c>
      <c r="AC73" s="22"/>
    </row>
    <row r="74" spans="2:29" ht="13.9" customHeight="1" x14ac:dyDescent="0.2">
      <c r="B74" s="12">
        <f>MAX(B$11:B73)+1</f>
        <v>48</v>
      </c>
      <c r="C74" s="2"/>
      <c r="D74" s="28" t="s">
        <v>61</v>
      </c>
      <c r="E74" s="12"/>
      <c r="F74" s="4">
        <v>910.9794029803312</v>
      </c>
      <c r="G74" s="22"/>
      <c r="H74" s="4">
        <v>1023.8024974492415</v>
      </c>
      <c r="I74" s="22"/>
      <c r="J74" s="4">
        <v>1020.0142747824167</v>
      </c>
      <c r="K74" s="22"/>
      <c r="L74" s="4">
        <v>1048.2393379184737</v>
      </c>
      <c r="M74" s="22"/>
      <c r="N74" s="4">
        <v>1076.5992958734018</v>
      </c>
      <c r="O74" s="22"/>
      <c r="P74" s="4">
        <v>1144.6117932425518</v>
      </c>
      <c r="Q74" s="22"/>
      <c r="R74" s="31">
        <v>0</v>
      </c>
      <c r="S74" s="32"/>
      <c r="T74" s="31">
        <v>1E-3</v>
      </c>
      <c r="U74" s="32"/>
      <c r="V74" s="31">
        <v>3.0999999999999999E-3</v>
      </c>
      <c r="W74" s="32"/>
      <c r="X74" s="31">
        <v>0</v>
      </c>
      <c r="Y74" s="32"/>
      <c r="Z74" s="31">
        <v>1E-4</v>
      </c>
      <c r="AA74" s="32"/>
      <c r="AB74" s="31">
        <v>0</v>
      </c>
      <c r="AC74" s="22"/>
    </row>
    <row r="75" spans="2:29" ht="13.9" customHeight="1" x14ac:dyDescent="0.2">
      <c r="B75" s="12">
        <f>MAX(B$11:B74)+1</f>
        <v>49</v>
      </c>
      <c r="C75" s="2"/>
      <c r="D75" s="28" t="s">
        <v>62</v>
      </c>
      <c r="E75" s="12"/>
      <c r="F75" s="4">
        <v>1605.5959588578107</v>
      </c>
      <c r="G75" s="22"/>
      <c r="H75" s="4">
        <v>1686.6787244169295</v>
      </c>
      <c r="I75" s="22"/>
      <c r="J75" s="4">
        <v>1668.6307093879232</v>
      </c>
      <c r="K75" s="22"/>
      <c r="L75" s="4">
        <v>2561.349790729269</v>
      </c>
      <c r="M75" s="22"/>
      <c r="N75" s="4">
        <v>2596.9922780038496</v>
      </c>
      <c r="O75" s="22"/>
      <c r="P75" s="4">
        <v>1632.8026954197967</v>
      </c>
      <c r="Q75" s="22"/>
      <c r="R75" s="31">
        <v>0</v>
      </c>
      <c r="S75" s="32"/>
      <c r="T75" s="31">
        <v>0</v>
      </c>
      <c r="U75" s="32"/>
      <c r="V75" s="31">
        <v>-4.0099999999999997E-2</v>
      </c>
      <c r="W75" s="32"/>
      <c r="X75" s="31">
        <v>0</v>
      </c>
      <c r="Y75" s="32"/>
      <c r="Z75" s="31">
        <v>0</v>
      </c>
      <c r="AA75" s="32"/>
      <c r="AB75" s="31">
        <v>0</v>
      </c>
      <c r="AC75" s="22"/>
    </row>
    <row r="76" spans="2:29" ht="13.9" customHeight="1" x14ac:dyDescent="0.2">
      <c r="B76" s="12">
        <f>MAX(B$11:B75)+1</f>
        <v>50</v>
      </c>
      <c r="D76" s="28" t="s">
        <v>63</v>
      </c>
      <c r="E76" s="12"/>
      <c r="F76" s="4">
        <v>11279.379763694335</v>
      </c>
      <c r="G76" s="22"/>
      <c r="H76" s="4">
        <v>10864.973104279507</v>
      </c>
      <c r="I76" s="22"/>
      <c r="J76" s="4">
        <v>10864.94436330544</v>
      </c>
      <c r="K76" s="22"/>
      <c r="L76" s="4">
        <v>12861.728413139797</v>
      </c>
      <c r="M76" s="22"/>
      <c r="N76" s="4">
        <v>12716.69981118989</v>
      </c>
      <c r="O76" s="22"/>
      <c r="P76" s="4">
        <v>10904.611405414142</v>
      </c>
      <c r="Q76" s="22"/>
      <c r="R76" s="31">
        <v>6.5699999999999995E-2</v>
      </c>
      <c r="S76" s="32"/>
      <c r="T76" s="31">
        <v>-0.2397</v>
      </c>
      <c r="U76" s="32"/>
      <c r="V76" s="31">
        <v>-8.5999999999999993E-2</v>
      </c>
      <c r="W76" s="32"/>
      <c r="X76" s="31">
        <v>-0.10929999999999999</v>
      </c>
      <c r="Y76" s="32"/>
      <c r="Z76" s="31">
        <v>-0.1104</v>
      </c>
      <c r="AA76" s="32"/>
      <c r="AB76" s="31">
        <v>-0.12640000000000001</v>
      </c>
      <c r="AC76" s="22"/>
    </row>
    <row r="77" spans="2:29" ht="13.9" customHeight="1" x14ac:dyDescent="0.2">
      <c r="B77" s="12">
        <f>MAX(B$11:B76)+1</f>
        <v>51</v>
      </c>
      <c r="D77" s="28" t="s">
        <v>64</v>
      </c>
      <c r="E77" s="12"/>
      <c r="F77" s="4">
        <v>121.23148167288561</v>
      </c>
      <c r="G77" s="22"/>
      <c r="H77" s="4">
        <v>21.544390343912397</v>
      </c>
      <c r="I77" s="22"/>
      <c r="J77" s="4">
        <v>21.544390343912397</v>
      </c>
      <c r="K77" s="22"/>
      <c r="L77" s="4">
        <v>21.544390343908059</v>
      </c>
      <c r="M77" s="22"/>
      <c r="N77" s="4">
        <v>20.818026469303796</v>
      </c>
      <c r="O77" s="22"/>
      <c r="P77" s="4">
        <v>21.569163512367879</v>
      </c>
      <c r="Q77" s="22"/>
      <c r="R77" s="31">
        <v>0</v>
      </c>
      <c r="S77" s="32"/>
      <c r="T77" s="31">
        <v>0</v>
      </c>
      <c r="U77" s="32"/>
      <c r="V77" s="31">
        <v>0</v>
      </c>
      <c r="W77" s="32"/>
      <c r="X77" s="31">
        <v>0</v>
      </c>
      <c r="Y77" s="32"/>
      <c r="Z77" s="31">
        <v>0</v>
      </c>
      <c r="AA77" s="32"/>
      <c r="AB77" s="31">
        <v>0</v>
      </c>
      <c r="AC77" s="22"/>
    </row>
    <row r="78" spans="2:29" ht="13.9" customHeight="1" x14ac:dyDescent="0.2">
      <c r="B78" s="12">
        <f>MAX(B$11:B77)+1</f>
        <v>52</v>
      </c>
      <c r="D78" s="28" t="s">
        <v>65</v>
      </c>
      <c r="E78" s="12"/>
      <c r="F78" s="4">
        <v>61714.091231054896</v>
      </c>
      <c r="G78" s="22"/>
      <c r="H78" s="4">
        <v>68607.173326356598</v>
      </c>
      <c r="I78" s="22"/>
      <c r="J78" s="4">
        <v>68607.282832566038</v>
      </c>
      <c r="K78" s="22"/>
      <c r="L78" s="4">
        <v>85825.015248366471</v>
      </c>
      <c r="M78" s="22"/>
      <c r="N78" s="4">
        <v>84561.249100087181</v>
      </c>
      <c r="O78" s="22"/>
      <c r="P78" s="4">
        <v>68849.223114654931</v>
      </c>
      <c r="Q78" s="22"/>
      <c r="R78" s="31">
        <v>-0.21659999999999999</v>
      </c>
      <c r="S78" s="32"/>
      <c r="T78" s="31">
        <v>-0.14630000000000001</v>
      </c>
      <c r="U78" s="32"/>
      <c r="V78" s="31">
        <v>-0.1246</v>
      </c>
      <c r="W78" s="32"/>
      <c r="X78" s="31">
        <v>-0.14080000000000001</v>
      </c>
      <c r="Y78" s="32"/>
      <c r="Z78" s="31">
        <v>-0.14169999999999999</v>
      </c>
      <c r="AA78" s="32"/>
      <c r="AB78" s="31">
        <v>-0.16830000000000001</v>
      </c>
      <c r="AC78" s="22"/>
    </row>
    <row r="79" spans="2:29" ht="13.9" customHeight="1" x14ac:dyDescent="0.2">
      <c r="B79" s="12">
        <f>MAX(B$11:B78)+1</f>
        <v>53</v>
      </c>
      <c r="D79" s="28" t="s">
        <v>66</v>
      </c>
      <c r="E79" s="12"/>
      <c r="F79" s="4">
        <v>469.88310814871107</v>
      </c>
      <c r="G79" s="22"/>
      <c r="H79" s="4">
        <v>468.48330589333329</v>
      </c>
      <c r="I79" s="22"/>
      <c r="J79" s="4">
        <v>468.48330589333329</v>
      </c>
      <c r="K79" s="22"/>
      <c r="L79" s="4">
        <v>468.48330589326406</v>
      </c>
      <c r="M79" s="22"/>
      <c r="N79" s="4">
        <v>467.32629946763814</v>
      </c>
      <c r="O79" s="22"/>
      <c r="P79" s="4">
        <v>468.83846722508576</v>
      </c>
      <c r="Q79" s="22"/>
      <c r="R79" s="31">
        <v>0</v>
      </c>
      <c r="S79" s="32"/>
      <c r="T79" s="31">
        <v>0</v>
      </c>
      <c r="U79" s="32"/>
      <c r="V79" s="31">
        <v>0</v>
      </c>
      <c r="W79" s="32"/>
      <c r="X79" s="31">
        <v>0</v>
      </c>
      <c r="Y79" s="32"/>
      <c r="Z79" s="31">
        <v>0</v>
      </c>
      <c r="AA79" s="32"/>
      <c r="AB79" s="31">
        <v>0</v>
      </c>
      <c r="AC79" s="22"/>
    </row>
    <row r="80" spans="2:29" ht="13.9" customHeight="1" x14ac:dyDescent="0.2">
      <c r="B80" s="12">
        <f>MAX(B$11:B79)+1</f>
        <v>54</v>
      </c>
      <c r="D80" s="28" t="s">
        <v>67</v>
      </c>
      <c r="E80" s="12"/>
      <c r="F80" s="4">
        <v>7386.3243014231311</v>
      </c>
      <c r="G80" s="22"/>
      <c r="H80" s="4">
        <v>7800.5833082322588</v>
      </c>
      <c r="I80" s="22"/>
      <c r="J80" s="4">
        <v>7800.5801851092574</v>
      </c>
      <c r="K80" s="22"/>
      <c r="L80" s="4">
        <v>12778.029525666818</v>
      </c>
      <c r="M80" s="22"/>
      <c r="N80" s="4">
        <v>12667.891499651962</v>
      </c>
      <c r="O80" s="22"/>
      <c r="P80" s="4">
        <v>7884.5351516372875</v>
      </c>
      <c r="Q80" s="22"/>
      <c r="R80" s="31">
        <v>0</v>
      </c>
      <c r="S80" s="32"/>
      <c r="T80" s="31">
        <v>0</v>
      </c>
      <c r="U80" s="32"/>
      <c r="V80" s="31">
        <v>-6.6600000000000006E-2</v>
      </c>
      <c r="W80" s="32"/>
      <c r="X80" s="31">
        <v>0</v>
      </c>
      <c r="Y80" s="32"/>
      <c r="Z80" s="31">
        <v>-1E-4</v>
      </c>
      <c r="AA80" s="32"/>
      <c r="AB80" s="31">
        <v>0</v>
      </c>
      <c r="AC80" s="22"/>
    </row>
    <row r="81" spans="2:29" ht="13.9" customHeight="1" x14ac:dyDescent="0.2">
      <c r="B81" s="12">
        <f>MAX(B$11:B80)+1</f>
        <v>55</v>
      </c>
      <c r="C81" s="2"/>
      <c r="D81" s="2" t="s">
        <v>68</v>
      </c>
      <c r="F81" s="23">
        <f>SUM(F67:F80)</f>
        <v>887264.61834210844</v>
      </c>
      <c r="G81" s="20"/>
      <c r="H81" s="23">
        <f>SUM(H67:H80)</f>
        <v>893850.90813288628</v>
      </c>
      <c r="I81" s="20"/>
      <c r="J81" s="23">
        <f>SUM(J67:J80)</f>
        <v>893770.30012692639</v>
      </c>
      <c r="K81" s="20"/>
      <c r="L81" s="23">
        <f>SUM(L67:L80)</f>
        <v>918257.79081702372</v>
      </c>
      <c r="M81" s="20"/>
      <c r="N81" s="23">
        <f>SUM(N67:N80)</f>
        <v>900441.4969079321</v>
      </c>
      <c r="O81" s="20"/>
      <c r="P81" s="23">
        <f>SUM(P67:P80)</f>
        <v>902835.30580675567</v>
      </c>
      <c r="Q81" s="20"/>
      <c r="R81" s="33">
        <v>0</v>
      </c>
      <c r="S81" s="34"/>
      <c r="T81" s="33">
        <v>-9.9000000000000008E-3</v>
      </c>
      <c r="U81" s="34"/>
      <c r="V81" s="33">
        <v>-6.8999999999999999E-3</v>
      </c>
      <c r="W81" s="34"/>
      <c r="X81" s="33">
        <v>-9.1999999999999998E-3</v>
      </c>
      <c r="Y81" s="34"/>
      <c r="Z81" s="33">
        <v>-9.1999999999999998E-3</v>
      </c>
      <c r="AA81" s="34"/>
      <c r="AB81" s="33">
        <v>1E-4</v>
      </c>
      <c r="AC81" s="20"/>
    </row>
    <row r="82" spans="2:29" ht="13.9" customHeight="1" x14ac:dyDescent="0.2">
      <c r="B82" s="12"/>
      <c r="C82" s="2"/>
      <c r="D82" s="21"/>
      <c r="E82" s="12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4"/>
    </row>
    <row r="83" spans="2:29" ht="13.9" customHeight="1" x14ac:dyDescent="0.2">
      <c r="B83" s="12">
        <f>MAX(B$11:B82)+1</f>
        <v>56</v>
      </c>
      <c r="C83" s="2"/>
      <c r="D83" s="1" t="s">
        <v>69</v>
      </c>
      <c r="E83" s="12"/>
      <c r="F83" s="23">
        <f>F81</f>
        <v>887264.61834210844</v>
      </c>
      <c r="G83" s="20"/>
      <c r="H83" s="23">
        <f>H81</f>
        <v>893850.90813288628</v>
      </c>
      <c r="I83" s="20"/>
      <c r="J83" s="23">
        <f>J81</f>
        <v>893770.30012692639</v>
      </c>
      <c r="K83" s="20"/>
      <c r="L83" s="23">
        <f>L81</f>
        <v>918257.79081702372</v>
      </c>
      <c r="M83" s="20"/>
      <c r="N83" s="23">
        <f>N81</f>
        <v>900441.4969079321</v>
      </c>
      <c r="O83" s="20"/>
      <c r="P83" s="23">
        <f>P81</f>
        <v>902835.30580675567</v>
      </c>
      <c r="Q83" s="20"/>
      <c r="R83" s="33">
        <v>0</v>
      </c>
      <c r="S83" s="34"/>
      <c r="T83" s="33">
        <v>-9.9000000000000008E-3</v>
      </c>
      <c r="U83" s="34"/>
      <c r="V83" s="33">
        <v>-6.8999999999999999E-3</v>
      </c>
      <c r="W83" s="34"/>
      <c r="X83" s="33">
        <v>-9.1999999999999998E-3</v>
      </c>
      <c r="Y83" s="34"/>
      <c r="Z83" s="33">
        <v>-9.1999999999999998E-3</v>
      </c>
      <c r="AA83" s="34"/>
      <c r="AB83" s="33">
        <v>1E-4</v>
      </c>
      <c r="AC83" s="20"/>
    </row>
    <row r="84" spans="2:29" ht="13.9" customHeight="1" x14ac:dyDescent="0.2">
      <c r="B84" s="3"/>
      <c r="C84" s="2"/>
      <c r="D84" s="12"/>
      <c r="F84" s="19"/>
      <c r="G84" s="26"/>
      <c r="H84" s="19"/>
      <c r="I84" s="26"/>
      <c r="J84" s="19"/>
      <c r="K84" s="26"/>
      <c r="L84" s="19"/>
      <c r="M84" s="26"/>
      <c r="N84" s="19"/>
      <c r="O84" s="26"/>
      <c r="P84" s="19"/>
      <c r="Q84" s="26"/>
      <c r="R84" s="37"/>
      <c r="S84" s="39"/>
      <c r="T84" s="37"/>
      <c r="U84" s="39"/>
      <c r="V84" s="37"/>
      <c r="W84" s="39"/>
      <c r="X84" s="37"/>
      <c r="Y84" s="39"/>
      <c r="Z84" s="37"/>
      <c r="AA84" s="39"/>
      <c r="AB84" s="37"/>
      <c r="AC84" s="26"/>
    </row>
    <row r="85" spans="2:29" ht="13.9" customHeight="1" x14ac:dyDescent="0.2">
      <c r="B85" s="12">
        <f>MAX(B$11:B84)+1</f>
        <v>57</v>
      </c>
      <c r="C85" s="2"/>
      <c r="D85" s="10" t="s">
        <v>70</v>
      </c>
      <c r="F85" s="23">
        <f>F35+F61+F83</f>
        <v>2774922.3898948254</v>
      </c>
      <c r="G85" s="20"/>
      <c r="H85" s="23">
        <f>H35+H61+H83</f>
        <v>2774857.9571385435</v>
      </c>
      <c r="I85" s="20"/>
      <c r="J85" s="23">
        <f>J35+J61+J83</f>
        <v>2774857.744517752</v>
      </c>
      <c r="K85" s="20"/>
      <c r="L85" s="23">
        <f>L35+L61+L83</f>
        <v>2774857.8370251418</v>
      </c>
      <c r="M85" s="20"/>
      <c r="N85" s="23">
        <f>N35+N61+N83</f>
        <v>2774858.1639580172</v>
      </c>
      <c r="O85" s="20"/>
      <c r="P85" s="23">
        <f>P35+P61+P83</f>
        <v>2774858.2558058137</v>
      </c>
      <c r="Q85" s="20"/>
      <c r="R85" s="33">
        <v>0</v>
      </c>
      <c r="S85" s="34"/>
      <c r="T85" s="33">
        <v>0</v>
      </c>
      <c r="U85" s="34"/>
      <c r="V85" s="33">
        <v>0</v>
      </c>
      <c r="W85" s="34"/>
      <c r="X85" s="33">
        <v>0</v>
      </c>
      <c r="Y85" s="34"/>
      <c r="Z85" s="33">
        <v>0</v>
      </c>
      <c r="AA85" s="34"/>
      <c r="AB85" s="33">
        <v>0</v>
      </c>
      <c r="AC85" s="20"/>
    </row>
    <row r="86" spans="2:29" ht="13.9" customHeight="1" x14ac:dyDescent="0.2">
      <c r="B86" s="12"/>
      <c r="C86" s="2"/>
      <c r="D86" s="2"/>
      <c r="E86" s="12"/>
    </row>
    <row r="87" spans="2:29" ht="13.9" customHeight="1" x14ac:dyDescent="0.2"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AC87" s="3"/>
    </row>
    <row r="88" spans="2:29" ht="13.9" customHeight="1" x14ac:dyDescent="0.2">
      <c r="B88" s="40" t="s">
        <v>71</v>
      </c>
      <c r="C88" s="2"/>
      <c r="D88" s="3"/>
      <c r="E88" s="3"/>
    </row>
    <row r="89" spans="2:29" ht="13.9" customHeight="1" x14ac:dyDescent="0.2">
      <c r="B89" s="41" t="s">
        <v>72</v>
      </c>
      <c r="D89" s="1" t="s">
        <v>77</v>
      </c>
    </row>
    <row r="90" spans="2:29" ht="13.9" customHeight="1" x14ac:dyDescent="0.2">
      <c r="B90" s="5"/>
      <c r="D90" s="3"/>
    </row>
  </sheetData>
  <mergeCells count="1">
    <mergeCell ref="R5:AB5"/>
  </mergeCells>
  <pageMargins left="0.7" right="0.7" top="0.75" bottom="0.75" header="0.3" footer="0.3"/>
  <pageSetup scale="57" firstPageNumber="3" fitToHeight="0" orientation="landscape" blackAndWhite="1" useFirstPageNumber="1" r:id="rId1"/>
  <headerFooter alignWithMargins="0">
    <oddHeader xml:space="preserve">&amp;R&amp;"Arial,Regular"&amp;10Filed: 2025-02-28
EB-2025-0064
Phase 3 Exhibit 7
Tab 0
Schedule 1
Attachment 5
Page &amp;P of 6
</oddHeader>
  </headerFooter>
  <rowBreaks count="1" manualBreakCount="1">
    <brk id="51" min="1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10C5-5CD7-4432-9032-9062224E66CB}">
  <sheetPr>
    <pageSetUpPr fitToPage="1"/>
  </sheetPr>
  <dimension ref="B1:AD94"/>
  <sheetViews>
    <sheetView tabSelected="1" view="pageLayout" zoomScale="80" zoomScaleNormal="70" zoomScaleSheetLayoutView="70" zoomScalePageLayoutView="80" workbookViewId="0">
      <selection activeCell="D1" sqref="D1"/>
    </sheetView>
  </sheetViews>
  <sheetFormatPr defaultRowHeight="12.75" x14ac:dyDescent="0.2"/>
  <cols>
    <col min="1" max="1" width="1.7109375" style="1" customWidth="1"/>
    <col min="2" max="2" width="4.7109375" style="6" customWidth="1"/>
    <col min="3" max="3" width="1.7109375" style="1" customWidth="1"/>
    <col min="4" max="4" width="26.42578125" style="1" customWidth="1"/>
    <col min="5" max="5" width="1.7109375" style="1" customWidth="1"/>
    <col min="6" max="6" width="13.85546875" style="1" customWidth="1"/>
    <col min="7" max="7" width="1.85546875" style="1" customWidth="1"/>
    <col min="8" max="8" width="13.85546875" style="1" customWidth="1"/>
    <col min="9" max="9" width="1.85546875" style="1" customWidth="1"/>
    <col min="10" max="10" width="13.85546875" style="1" customWidth="1"/>
    <col min="11" max="11" width="1.85546875" style="1" customWidth="1"/>
    <col min="12" max="12" width="13.85546875" style="1" customWidth="1"/>
    <col min="13" max="13" width="1.85546875" style="1" customWidth="1"/>
    <col min="14" max="14" width="13.85546875" style="1" customWidth="1"/>
    <col min="15" max="15" width="1.85546875" style="1" customWidth="1"/>
    <col min="16" max="16" width="13.85546875" style="1" customWidth="1"/>
    <col min="17" max="17" width="1.7109375" style="1" customWidth="1"/>
    <col min="18" max="18" width="11.5703125" style="1" customWidth="1"/>
    <col min="19" max="19" width="1.85546875" style="1" customWidth="1"/>
    <col min="20" max="20" width="11.5703125" style="1" customWidth="1"/>
    <col min="21" max="21" width="1.85546875" style="1" customWidth="1"/>
    <col min="22" max="22" width="11.5703125" style="1" customWidth="1"/>
    <col min="23" max="23" width="1.85546875" style="1" customWidth="1"/>
    <col min="24" max="24" width="11.5703125" style="1" customWidth="1"/>
    <col min="25" max="25" width="1.85546875" style="1" customWidth="1"/>
    <col min="26" max="26" width="11.5703125" style="1" customWidth="1"/>
    <col min="27" max="27" width="1.85546875" style="1" customWidth="1"/>
    <col min="28" max="28" width="11.5703125" style="1" customWidth="1"/>
    <col min="29" max="29" width="1.85546875" style="1" customWidth="1"/>
    <col min="30" max="30" width="8.85546875" style="1" customWidth="1"/>
    <col min="31" max="214" width="8.85546875" style="1"/>
    <col min="215" max="215" width="4.5703125" style="1" customWidth="1"/>
    <col min="216" max="216" width="1" style="1" customWidth="1"/>
    <col min="217" max="217" width="18" style="1" customWidth="1"/>
    <col min="218" max="218" width="1.7109375" style="1" customWidth="1"/>
    <col min="219" max="219" width="12.5703125" style="1" customWidth="1"/>
    <col min="220" max="220" width="1.5703125" style="1" customWidth="1"/>
    <col min="221" max="221" width="9.5703125" style="1" customWidth="1"/>
    <col min="222" max="222" width="1.7109375" style="1" customWidth="1"/>
    <col min="223" max="223" width="11.7109375" style="1" customWidth="1"/>
    <col min="224" max="224" width="1.5703125" style="1" customWidth="1"/>
    <col min="225" max="225" width="10.28515625" style="1" customWidth="1"/>
    <col min="226" max="226" width="2" style="1" customWidth="1"/>
    <col min="227" max="227" width="9.5703125" style="1" customWidth="1"/>
    <col min="228" max="470" width="8.85546875" style="1"/>
    <col min="471" max="471" width="4.5703125" style="1" customWidth="1"/>
    <col min="472" max="472" width="1" style="1" customWidth="1"/>
    <col min="473" max="473" width="18" style="1" customWidth="1"/>
    <col min="474" max="474" width="1.7109375" style="1" customWidth="1"/>
    <col min="475" max="475" width="12.5703125" style="1" customWidth="1"/>
    <col min="476" max="476" width="1.5703125" style="1" customWidth="1"/>
    <col min="477" max="477" width="9.5703125" style="1" customWidth="1"/>
    <col min="478" max="478" width="1.7109375" style="1" customWidth="1"/>
    <col min="479" max="479" width="11.7109375" style="1" customWidth="1"/>
    <col min="480" max="480" width="1.5703125" style="1" customWidth="1"/>
    <col min="481" max="481" width="10.28515625" style="1" customWidth="1"/>
    <col min="482" max="482" width="2" style="1" customWidth="1"/>
    <col min="483" max="483" width="9.5703125" style="1" customWidth="1"/>
    <col min="484" max="726" width="8.85546875" style="1"/>
    <col min="727" max="727" width="4.5703125" style="1" customWidth="1"/>
    <col min="728" max="728" width="1" style="1" customWidth="1"/>
    <col min="729" max="729" width="18" style="1" customWidth="1"/>
    <col min="730" max="730" width="1.7109375" style="1" customWidth="1"/>
    <col min="731" max="731" width="12.5703125" style="1" customWidth="1"/>
    <col min="732" max="732" width="1.5703125" style="1" customWidth="1"/>
    <col min="733" max="733" width="9.5703125" style="1" customWidth="1"/>
    <col min="734" max="734" width="1.7109375" style="1" customWidth="1"/>
    <col min="735" max="735" width="11.7109375" style="1" customWidth="1"/>
    <col min="736" max="736" width="1.5703125" style="1" customWidth="1"/>
    <col min="737" max="737" width="10.28515625" style="1" customWidth="1"/>
    <col min="738" max="738" width="2" style="1" customWidth="1"/>
    <col min="739" max="739" width="9.5703125" style="1" customWidth="1"/>
    <col min="740" max="982" width="8.85546875" style="1"/>
    <col min="983" max="983" width="4.5703125" style="1" customWidth="1"/>
    <col min="984" max="984" width="1" style="1" customWidth="1"/>
    <col min="985" max="985" width="18" style="1" customWidth="1"/>
    <col min="986" max="986" width="1.7109375" style="1" customWidth="1"/>
    <col min="987" max="987" width="12.5703125" style="1" customWidth="1"/>
    <col min="988" max="988" width="1.5703125" style="1" customWidth="1"/>
    <col min="989" max="989" width="9.5703125" style="1" customWidth="1"/>
    <col min="990" max="990" width="1.7109375" style="1" customWidth="1"/>
    <col min="991" max="991" width="11.7109375" style="1" customWidth="1"/>
    <col min="992" max="992" width="1.5703125" style="1" customWidth="1"/>
    <col min="993" max="993" width="10.28515625" style="1" customWidth="1"/>
    <col min="994" max="994" width="2" style="1" customWidth="1"/>
    <col min="995" max="995" width="9.5703125" style="1" customWidth="1"/>
    <col min="996" max="1238" width="8.85546875" style="1"/>
    <col min="1239" max="1239" width="4.5703125" style="1" customWidth="1"/>
    <col min="1240" max="1240" width="1" style="1" customWidth="1"/>
    <col min="1241" max="1241" width="18" style="1" customWidth="1"/>
    <col min="1242" max="1242" width="1.7109375" style="1" customWidth="1"/>
    <col min="1243" max="1243" width="12.5703125" style="1" customWidth="1"/>
    <col min="1244" max="1244" width="1.5703125" style="1" customWidth="1"/>
    <col min="1245" max="1245" width="9.5703125" style="1" customWidth="1"/>
    <col min="1246" max="1246" width="1.7109375" style="1" customWidth="1"/>
    <col min="1247" max="1247" width="11.7109375" style="1" customWidth="1"/>
    <col min="1248" max="1248" width="1.5703125" style="1" customWidth="1"/>
    <col min="1249" max="1249" width="10.28515625" style="1" customWidth="1"/>
    <col min="1250" max="1250" width="2" style="1" customWidth="1"/>
    <col min="1251" max="1251" width="9.5703125" style="1" customWidth="1"/>
    <col min="1252" max="1494" width="8.85546875" style="1"/>
    <col min="1495" max="1495" width="4.5703125" style="1" customWidth="1"/>
    <col min="1496" max="1496" width="1" style="1" customWidth="1"/>
    <col min="1497" max="1497" width="18" style="1" customWidth="1"/>
    <col min="1498" max="1498" width="1.7109375" style="1" customWidth="1"/>
    <col min="1499" max="1499" width="12.5703125" style="1" customWidth="1"/>
    <col min="1500" max="1500" width="1.5703125" style="1" customWidth="1"/>
    <col min="1501" max="1501" width="9.5703125" style="1" customWidth="1"/>
    <col min="1502" max="1502" width="1.7109375" style="1" customWidth="1"/>
    <col min="1503" max="1503" width="11.7109375" style="1" customWidth="1"/>
    <col min="1504" max="1504" width="1.5703125" style="1" customWidth="1"/>
    <col min="1505" max="1505" width="10.28515625" style="1" customWidth="1"/>
    <col min="1506" max="1506" width="2" style="1" customWidth="1"/>
    <col min="1507" max="1507" width="9.5703125" style="1" customWidth="1"/>
    <col min="1508" max="1750" width="8.85546875" style="1"/>
    <col min="1751" max="1751" width="4.5703125" style="1" customWidth="1"/>
    <col min="1752" max="1752" width="1" style="1" customWidth="1"/>
    <col min="1753" max="1753" width="18" style="1" customWidth="1"/>
    <col min="1754" max="1754" width="1.7109375" style="1" customWidth="1"/>
    <col min="1755" max="1755" width="12.5703125" style="1" customWidth="1"/>
    <col min="1756" max="1756" width="1.5703125" style="1" customWidth="1"/>
    <col min="1757" max="1757" width="9.5703125" style="1" customWidth="1"/>
    <col min="1758" max="1758" width="1.7109375" style="1" customWidth="1"/>
    <col min="1759" max="1759" width="11.7109375" style="1" customWidth="1"/>
    <col min="1760" max="1760" width="1.5703125" style="1" customWidth="1"/>
    <col min="1761" max="1761" width="10.28515625" style="1" customWidth="1"/>
    <col min="1762" max="1762" width="2" style="1" customWidth="1"/>
    <col min="1763" max="1763" width="9.5703125" style="1" customWidth="1"/>
    <col min="1764" max="2006" width="8.85546875" style="1"/>
    <col min="2007" max="2007" width="4.5703125" style="1" customWidth="1"/>
    <col min="2008" max="2008" width="1" style="1" customWidth="1"/>
    <col min="2009" max="2009" width="18" style="1" customWidth="1"/>
    <col min="2010" max="2010" width="1.7109375" style="1" customWidth="1"/>
    <col min="2011" max="2011" width="12.5703125" style="1" customWidth="1"/>
    <col min="2012" max="2012" width="1.5703125" style="1" customWidth="1"/>
    <col min="2013" max="2013" width="9.5703125" style="1" customWidth="1"/>
    <col min="2014" max="2014" width="1.7109375" style="1" customWidth="1"/>
    <col min="2015" max="2015" width="11.7109375" style="1" customWidth="1"/>
    <col min="2016" max="2016" width="1.5703125" style="1" customWidth="1"/>
    <col min="2017" max="2017" width="10.28515625" style="1" customWidth="1"/>
    <col min="2018" max="2018" width="2" style="1" customWidth="1"/>
    <col min="2019" max="2019" width="9.5703125" style="1" customWidth="1"/>
    <col min="2020" max="2262" width="8.85546875" style="1"/>
    <col min="2263" max="2263" width="4.5703125" style="1" customWidth="1"/>
    <col min="2264" max="2264" width="1" style="1" customWidth="1"/>
    <col min="2265" max="2265" width="18" style="1" customWidth="1"/>
    <col min="2266" max="2266" width="1.7109375" style="1" customWidth="1"/>
    <col min="2267" max="2267" width="12.5703125" style="1" customWidth="1"/>
    <col min="2268" max="2268" width="1.5703125" style="1" customWidth="1"/>
    <col min="2269" max="2269" width="9.5703125" style="1" customWidth="1"/>
    <col min="2270" max="2270" width="1.7109375" style="1" customWidth="1"/>
    <col min="2271" max="2271" width="11.7109375" style="1" customWidth="1"/>
    <col min="2272" max="2272" width="1.5703125" style="1" customWidth="1"/>
    <col min="2273" max="2273" width="10.28515625" style="1" customWidth="1"/>
    <col min="2274" max="2274" width="2" style="1" customWidth="1"/>
    <col min="2275" max="2275" width="9.5703125" style="1" customWidth="1"/>
    <col min="2276" max="2518" width="8.85546875" style="1"/>
    <col min="2519" max="2519" width="4.5703125" style="1" customWidth="1"/>
    <col min="2520" max="2520" width="1" style="1" customWidth="1"/>
    <col min="2521" max="2521" width="18" style="1" customWidth="1"/>
    <col min="2522" max="2522" width="1.7109375" style="1" customWidth="1"/>
    <col min="2523" max="2523" width="12.5703125" style="1" customWidth="1"/>
    <col min="2524" max="2524" width="1.5703125" style="1" customWidth="1"/>
    <col min="2525" max="2525" width="9.5703125" style="1" customWidth="1"/>
    <col min="2526" max="2526" width="1.7109375" style="1" customWidth="1"/>
    <col min="2527" max="2527" width="11.7109375" style="1" customWidth="1"/>
    <col min="2528" max="2528" width="1.5703125" style="1" customWidth="1"/>
    <col min="2529" max="2529" width="10.28515625" style="1" customWidth="1"/>
    <col min="2530" max="2530" width="2" style="1" customWidth="1"/>
    <col min="2531" max="2531" width="9.5703125" style="1" customWidth="1"/>
    <col min="2532" max="2774" width="8.85546875" style="1"/>
    <col min="2775" max="2775" width="4.5703125" style="1" customWidth="1"/>
    <col min="2776" max="2776" width="1" style="1" customWidth="1"/>
    <col min="2777" max="2777" width="18" style="1" customWidth="1"/>
    <col min="2778" max="2778" width="1.7109375" style="1" customWidth="1"/>
    <col min="2779" max="2779" width="12.5703125" style="1" customWidth="1"/>
    <col min="2780" max="2780" width="1.5703125" style="1" customWidth="1"/>
    <col min="2781" max="2781" width="9.5703125" style="1" customWidth="1"/>
    <col min="2782" max="2782" width="1.7109375" style="1" customWidth="1"/>
    <col min="2783" max="2783" width="11.7109375" style="1" customWidth="1"/>
    <col min="2784" max="2784" width="1.5703125" style="1" customWidth="1"/>
    <col min="2785" max="2785" width="10.28515625" style="1" customWidth="1"/>
    <col min="2786" max="2786" width="2" style="1" customWidth="1"/>
    <col min="2787" max="2787" width="9.5703125" style="1" customWidth="1"/>
    <col min="2788" max="3030" width="8.85546875" style="1"/>
    <col min="3031" max="3031" width="4.5703125" style="1" customWidth="1"/>
    <col min="3032" max="3032" width="1" style="1" customWidth="1"/>
    <col min="3033" max="3033" width="18" style="1" customWidth="1"/>
    <col min="3034" max="3034" width="1.7109375" style="1" customWidth="1"/>
    <col min="3035" max="3035" width="12.5703125" style="1" customWidth="1"/>
    <col min="3036" max="3036" width="1.5703125" style="1" customWidth="1"/>
    <col min="3037" max="3037" width="9.5703125" style="1" customWidth="1"/>
    <col min="3038" max="3038" width="1.7109375" style="1" customWidth="1"/>
    <col min="3039" max="3039" width="11.7109375" style="1" customWidth="1"/>
    <col min="3040" max="3040" width="1.5703125" style="1" customWidth="1"/>
    <col min="3041" max="3041" width="10.28515625" style="1" customWidth="1"/>
    <col min="3042" max="3042" width="2" style="1" customWidth="1"/>
    <col min="3043" max="3043" width="9.5703125" style="1" customWidth="1"/>
    <col min="3044" max="3286" width="8.85546875" style="1"/>
    <col min="3287" max="3287" width="4.5703125" style="1" customWidth="1"/>
    <col min="3288" max="3288" width="1" style="1" customWidth="1"/>
    <col min="3289" max="3289" width="18" style="1" customWidth="1"/>
    <col min="3290" max="3290" width="1.7109375" style="1" customWidth="1"/>
    <col min="3291" max="3291" width="12.5703125" style="1" customWidth="1"/>
    <col min="3292" max="3292" width="1.5703125" style="1" customWidth="1"/>
    <col min="3293" max="3293" width="9.5703125" style="1" customWidth="1"/>
    <col min="3294" max="3294" width="1.7109375" style="1" customWidth="1"/>
    <col min="3295" max="3295" width="11.7109375" style="1" customWidth="1"/>
    <col min="3296" max="3296" width="1.5703125" style="1" customWidth="1"/>
    <col min="3297" max="3297" width="10.28515625" style="1" customWidth="1"/>
    <col min="3298" max="3298" width="2" style="1" customWidth="1"/>
    <col min="3299" max="3299" width="9.5703125" style="1" customWidth="1"/>
    <col min="3300" max="3542" width="8.85546875" style="1"/>
    <col min="3543" max="3543" width="4.5703125" style="1" customWidth="1"/>
    <col min="3544" max="3544" width="1" style="1" customWidth="1"/>
    <col min="3545" max="3545" width="18" style="1" customWidth="1"/>
    <col min="3546" max="3546" width="1.7109375" style="1" customWidth="1"/>
    <col min="3547" max="3547" width="12.5703125" style="1" customWidth="1"/>
    <col min="3548" max="3548" width="1.5703125" style="1" customWidth="1"/>
    <col min="3549" max="3549" width="9.5703125" style="1" customWidth="1"/>
    <col min="3550" max="3550" width="1.7109375" style="1" customWidth="1"/>
    <col min="3551" max="3551" width="11.7109375" style="1" customWidth="1"/>
    <col min="3552" max="3552" width="1.5703125" style="1" customWidth="1"/>
    <col min="3553" max="3553" width="10.28515625" style="1" customWidth="1"/>
    <col min="3554" max="3554" width="2" style="1" customWidth="1"/>
    <col min="3555" max="3555" width="9.5703125" style="1" customWidth="1"/>
    <col min="3556" max="3798" width="8.85546875" style="1"/>
    <col min="3799" max="3799" width="4.5703125" style="1" customWidth="1"/>
    <col min="3800" max="3800" width="1" style="1" customWidth="1"/>
    <col min="3801" max="3801" width="18" style="1" customWidth="1"/>
    <col min="3802" max="3802" width="1.7109375" style="1" customWidth="1"/>
    <col min="3803" max="3803" width="12.5703125" style="1" customWidth="1"/>
    <col min="3804" max="3804" width="1.5703125" style="1" customWidth="1"/>
    <col min="3805" max="3805" width="9.5703125" style="1" customWidth="1"/>
    <col min="3806" max="3806" width="1.7109375" style="1" customWidth="1"/>
    <col min="3807" max="3807" width="11.7109375" style="1" customWidth="1"/>
    <col min="3808" max="3808" width="1.5703125" style="1" customWidth="1"/>
    <col min="3809" max="3809" width="10.28515625" style="1" customWidth="1"/>
    <col min="3810" max="3810" width="2" style="1" customWidth="1"/>
    <col min="3811" max="3811" width="9.5703125" style="1" customWidth="1"/>
    <col min="3812" max="4054" width="8.85546875" style="1"/>
    <col min="4055" max="4055" width="4.5703125" style="1" customWidth="1"/>
    <col min="4056" max="4056" width="1" style="1" customWidth="1"/>
    <col min="4057" max="4057" width="18" style="1" customWidth="1"/>
    <col min="4058" max="4058" width="1.7109375" style="1" customWidth="1"/>
    <col min="4059" max="4059" width="12.5703125" style="1" customWidth="1"/>
    <col min="4060" max="4060" width="1.5703125" style="1" customWidth="1"/>
    <col min="4061" max="4061" width="9.5703125" style="1" customWidth="1"/>
    <col min="4062" max="4062" width="1.7109375" style="1" customWidth="1"/>
    <col min="4063" max="4063" width="11.7109375" style="1" customWidth="1"/>
    <col min="4064" max="4064" width="1.5703125" style="1" customWidth="1"/>
    <col min="4065" max="4065" width="10.28515625" style="1" customWidth="1"/>
    <col min="4066" max="4066" width="2" style="1" customWidth="1"/>
    <col min="4067" max="4067" width="9.5703125" style="1" customWidth="1"/>
    <col min="4068" max="4310" width="8.85546875" style="1"/>
    <col min="4311" max="4311" width="4.5703125" style="1" customWidth="1"/>
    <col min="4312" max="4312" width="1" style="1" customWidth="1"/>
    <col min="4313" max="4313" width="18" style="1" customWidth="1"/>
    <col min="4314" max="4314" width="1.7109375" style="1" customWidth="1"/>
    <col min="4315" max="4315" width="12.5703125" style="1" customWidth="1"/>
    <col min="4316" max="4316" width="1.5703125" style="1" customWidth="1"/>
    <col min="4317" max="4317" width="9.5703125" style="1" customWidth="1"/>
    <col min="4318" max="4318" width="1.7109375" style="1" customWidth="1"/>
    <col min="4319" max="4319" width="11.7109375" style="1" customWidth="1"/>
    <col min="4320" max="4320" width="1.5703125" style="1" customWidth="1"/>
    <col min="4321" max="4321" width="10.28515625" style="1" customWidth="1"/>
    <col min="4322" max="4322" width="2" style="1" customWidth="1"/>
    <col min="4323" max="4323" width="9.5703125" style="1" customWidth="1"/>
    <col min="4324" max="4566" width="8.85546875" style="1"/>
    <col min="4567" max="4567" width="4.5703125" style="1" customWidth="1"/>
    <col min="4568" max="4568" width="1" style="1" customWidth="1"/>
    <col min="4569" max="4569" width="18" style="1" customWidth="1"/>
    <col min="4570" max="4570" width="1.7109375" style="1" customWidth="1"/>
    <col min="4571" max="4571" width="12.5703125" style="1" customWidth="1"/>
    <col min="4572" max="4572" width="1.5703125" style="1" customWidth="1"/>
    <col min="4573" max="4573" width="9.5703125" style="1" customWidth="1"/>
    <col min="4574" max="4574" width="1.7109375" style="1" customWidth="1"/>
    <col min="4575" max="4575" width="11.7109375" style="1" customWidth="1"/>
    <col min="4576" max="4576" width="1.5703125" style="1" customWidth="1"/>
    <col min="4577" max="4577" width="10.28515625" style="1" customWidth="1"/>
    <col min="4578" max="4578" width="2" style="1" customWidth="1"/>
    <col min="4579" max="4579" width="9.5703125" style="1" customWidth="1"/>
    <col min="4580" max="4822" width="8.85546875" style="1"/>
    <col min="4823" max="4823" width="4.5703125" style="1" customWidth="1"/>
    <col min="4824" max="4824" width="1" style="1" customWidth="1"/>
    <col min="4825" max="4825" width="18" style="1" customWidth="1"/>
    <col min="4826" max="4826" width="1.7109375" style="1" customWidth="1"/>
    <col min="4827" max="4827" width="12.5703125" style="1" customWidth="1"/>
    <col min="4828" max="4828" width="1.5703125" style="1" customWidth="1"/>
    <col min="4829" max="4829" width="9.5703125" style="1" customWidth="1"/>
    <col min="4830" max="4830" width="1.7109375" style="1" customWidth="1"/>
    <col min="4831" max="4831" width="11.7109375" style="1" customWidth="1"/>
    <col min="4832" max="4832" width="1.5703125" style="1" customWidth="1"/>
    <col min="4833" max="4833" width="10.28515625" style="1" customWidth="1"/>
    <col min="4834" max="4834" width="2" style="1" customWidth="1"/>
    <col min="4835" max="4835" width="9.5703125" style="1" customWidth="1"/>
    <col min="4836" max="5078" width="8.85546875" style="1"/>
    <col min="5079" max="5079" width="4.5703125" style="1" customWidth="1"/>
    <col min="5080" max="5080" width="1" style="1" customWidth="1"/>
    <col min="5081" max="5081" width="18" style="1" customWidth="1"/>
    <col min="5082" max="5082" width="1.7109375" style="1" customWidth="1"/>
    <col min="5083" max="5083" width="12.5703125" style="1" customWidth="1"/>
    <col min="5084" max="5084" width="1.5703125" style="1" customWidth="1"/>
    <col min="5085" max="5085" width="9.5703125" style="1" customWidth="1"/>
    <col min="5086" max="5086" width="1.7109375" style="1" customWidth="1"/>
    <col min="5087" max="5087" width="11.7109375" style="1" customWidth="1"/>
    <col min="5088" max="5088" width="1.5703125" style="1" customWidth="1"/>
    <col min="5089" max="5089" width="10.28515625" style="1" customWidth="1"/>
    <col min="5090" max="5090" width="2" style="1" customWidth="1"/>
    <col min="5091" max="5091" width="9.5703125" style="1" customWidth="1"/>
    <col min="5092" max="5334" width="8.85546875" style="1"/>
    <col min="5335" max="5335" width="4.5703125" style="1" customWidth="1"/>
    <col min="5336" max="5336" width="1" style="1" customWidth="1"/>
    <col min="5337" max="5337" width="18" style="1" customWidth="1"/>
    <col min="5338" max="5338" width="1.7109375" style="1" customWidth="1"/>
    <col min="5339" max="5339" width="12.5703125" style="1" customWidth="1"/>
    <col min="5340" max="5340" width="1.5703125" style="1" customWidth="1"/>
    <col min="5341" max="5341" width="9.5703125" style="1" customWidth="1"/>
    <col min="5342" max="5342" width="1.7109375" style="1" customWidth="1"/>
    <col min="5343" max="5343" width="11.7109375" style="1" customWidth="1"/>
    <col min="5344" max="5344" width="1.5703125" style="1" customWidth="1"/>
    <col min="5345" max="5345" width="10.28515625" style="1" customWidth="1"/>
    <col min="5346" max="5346" width="2" style="1" customWidth="1"/>
    <col min="5347" max="5347" width="9.5703125" style="1" customWidth="1"/>
    <col min="5348" max="5590" width="8.85546875" style="1"/>
    <col min="5591" max="5591" width="4.5703125" style="1" customWidth="1"/>
    <col min="5592" max="5592" width="1" style="1" customWidth="1"/>
    <col min="5593" max="5593" width="18" style="1" customWidth="1"/>
    <col min="5594" max="5594" width="1.7109375" style="1" customWidth="1"/>
    <col min="5595" max="5595" width="12.5703125" style="1" customWidth="1"/>
    <col min="5596" max="5596" width="1.5703125" style="1" customWidth="1"/>
    <col min="5597" max="5597" width="9.5703125" style="1" customWidth="1"/>
    <col min="5598" max="5598" width="1.7109375" style="1" customWidth="1"/>
    <col min="5599" max="5599" width="11.7109375" style="1" customWidth="1"/>
    <col min="5600" max="5600" width="1.5703125" style="1" customWidth="1"/>
    <col min="5601" max="5601" width="10.28515625" style="1" customWidth="1"/>
    <col min="5602" max="5602" width="2" style="1" customWidth="1"/>
    <col min="5603" max="5603" width="9.5703125" style="1" customWidth="1"/>
    <col min="5604" max="5846" width="8.85546875" style="1"/>
    <col min="5847" max="5847" width="4.5703125" style="1" customWidth="1"/>
    <col min="5848" max="5848" width="1" style="1" customWidth="1"/>
    <col min="5849" max="5849" width="18" style="1" customWidth="1"/>
    <col min="5850" max="5850" width="1.7109375" style="1" customWidth="1"/>
    <col min="5851" max="5851" width="12.5703125" style="1" customWidth="1"/>
    <col min="5852" max="5852" width="1.5703125" style="1" customWidth="1"/>
    <col min="5853" max="5853" width="9.5703125" style="1" customWidth="1"/>
    <col min="5854" max="5854" width="1.7109375" style="1" customWidth="1"/>
    <col min="5855" max="5855" width="11.7109375" style="1" customWidth="1"/>
    <col min="5856" max="5856" width="1.5703125" style="1" customWidth="1"/>
    <col min="5857" max="5857" width="10.28515625" style="1" customWidth="1"/>
    <col min="5858" max="5858" width="2" style="1" customWidth="1"/>
    <col min="5859" max="5859" width="9.5703125" style="1" customWidth="1"/>
    <col min="5860" max="6102" width="8.85546875" style="1"/>
    <col min="6103" max="6103" width="4.5703125" style="1" customWidth="1"/>
    <col min="6104" max="6104" width="1" style="1" customWidth="1"/>
    <col min="6105" max="6105" width="18" style="1" customWidth="1"/>
    <col min="6106" max="6106" width="1.7109375" style="1" customWidth="1"/>
    <col min="6107" max="6107" width="12.5703125" style="1" customWidth="1"/>
    <col min="6108" max="6108" width="1.5703125" style="1" customWidth="1"/>
    <col min="6109" max="6109" width="9.5703125" style="1" customWidth="1"/>
    <col min="6110" max="6110" width="1.7109375" style="1" customWidth="1"/>
    <col min="6111" max="6111" width="11.7109375" style="1" customWidth="1"/>
    <col min="6112" max="6112" width="1.5703125" style="1" customWidth="1"/>
    <col min="6113" max="6113" width="10.28515625" style="1" customWidth="1"/>
    <col min="6114" max="6114" width="2" style="1" customWidth="1"/>
    <col min="6115" max="6115" width="9.5703125" style="1" customWidth="1"/>
    <col min="6116" max="6358" width="8.85546875" style="1"/>
    <col min="6359" max="6359" width="4.5703125" style="1" customWidth="1"/>
    <col min="6360" max="6360" width="1" style="1" customWidth="1"/>
    <col min="6361" max="6361" width="18" style="1" customWidth="1"/>
    <col min="6362" max="6362" width="1.7109375" style="1" customWidth="1"/>
    <col min="6363" max="6363" width="12.5703125" style="1" customWidth="1"/>
    <col min="6364" max="6364" width="1.5703125" style="1" customWidth="1"/>
    <col min="6365" max="6365" width="9.5703125" style="1" customWidth="1"/>
    <col min="6366" max="6366" width="1.7109375" style="1" customWidth="1"/>
    <col min="6367" max="6367" width="11.7109375" style="1" customWidth="1"/>
    <col min="6368" max="6368" width="1.5703125" style="1" customWidth="1"/>
    <col min="6369" max="6369" width="10.28515625" style="1" customWidth="1"/>
    <col min="6370" max="6370" width="2" style="1" customWidth="1"/>
    <col min="6371" max="6371" width="9.5703125" style="1" customWidth="1"/>
    <col min="6372" max="6614" width="8.85546875" style="1"/>
    <col min="6615" max="6615" width="4.5703125" style="1" customWidth="1"/>
    <col min="6616" max="6616" width="1" style="1" customWidth="1"/>
    <col min="6617" max="6617" width="18" style="1" customWidth="1"/>
    <col min="6618" max="6618" width="1.7109375" style="1" customWidth="1"/>
    <col min="6619" max="6619" width="12.5703125" style="1" customWidth="1"/>
    <col min="6620" max="6620" width="1.5703125" style="1" customWidth="1"/>
    <col min="6621" max="6621" width="9.5703125" style="1" customWidth="1"/>
    <col min="6622" max="6622" width="1.7109375" style="1" customWidth="1"/>
    <col min="6623" max="6623" width="11.7109375" style="1" customWidth="1"/>
    <col min="6624" max="6624" width="1.5703125" style="1" customWidth="1"/>
    <col min="6625" max="6625" width="10.28515625" style="1" customWidth="1"/>
    <col min="6626" max="6626" width="2" style="1" customWidth="1"/>
    <col min="6627" max="6627" width="9.5703125" style="1" customWidth="1"/>
    <col min="6628" max="6870" width="8.85546875" style="1"/>
    <col min="6871" max="6871" width="4.5703125" style="1" customWidth="1"/>
    <col min="6872" max="6872" width="1" style="1" customWidth="1"/>
    <col min="6873" max="6873" width="18" style="1" customWidth="1"/>
    <col min="6874" max="6874" width="1.7109375" style="1" customWidth="1"/>
    <col min="6875" max="6875" width="12.5703125" style="1" customWidth="1"/>
    <col min="6876" max="6876" width="1.5703125" style="1" customWidth="1"/>
    <col min="6877" max="6877" width="9.5703125" style="1" customWidth="1"/>
    <col min="6878" max="6878" width="1.7109375" style="1" customWidth="1"/>
    <col min="6879" max="6879" width="11.7109375" style="1" customWidth="1"/>
    <col min="6880" max="6880" width="1.5703125" style="1" customWidth="1"/>
    <col min="6881" max="6881" width="10.28515625" style="1" customWidth="1"/>
    <col min="6882" max="6882" width="2" style="1" customWidth="1"/>
    <col min="6883" max="6883" width="9.5703125" style="1" customWidth="1"/>
    <col min="6884" max="7126" width="8.85546875" style="1"/>
    <col min="7127" max="7127" width="4.5703125" style="1" customWidth="1"/>
    <col min="7128" max="7128" width="1" style="1" customWidth="1"/>
    <col min="7129" max="7129" width="18" style="1" customWidth="1"/>
    <col min="7130" max="7130" width="1.7109375" style="1" customWidth="1"/>
    <col min="7131" max="7131" width="12.5703125" style="1" customWidth="1"/>
    <col min="7132" max="7132" width="1.5703125" style="1" customWidth="1"/>
    <col min="7133" max="7133" width="9.5703125" style="1" customWidth="1"/>
    <col min="7134" max="7134" width="1.7109375" style="1" customWidth="1"/>
    <col min="7135" max="7135" width="11.7109375" style="1" customWidth="1"/>
    <col min="7136" max="7136" width="1.5703125" style="1" customWidth="1"/>
    <col min="7137" max="7137" width="10.28515625" style="1" customWidth="1"/>
    <col min="7138" max="7138" width="2" style="1" customWidth="1"/>
    <col min="7139" max="7139" width="9.5703125" style="1" customWidth="1"/>
    <col min="7140" max="7382" width="8.85546875" style="1"/>
    <col min="7383" max="7383" width="4.5703125" style="1" customWidth="1"/>
    <col min="7384" max="7384" width="1" style="1" customWidth="1"/>
    <col min="7385" max="7385" width="18" style="1" customWidth="1"/>
    <col min="7386" max="7386" width="1.7109375" style="1" customWidth="1"/>
    <col min="7387" max="7387" width="12.5703125" style="1" customWidth="1"/>
    <col min="7388" max="7388" width="1.5703125" style="1" customWidth="1"/>
    <col min="7389" max="7389" width="9.5703125" style="1" customWidth="1"/>
    <col min="7390" max="7390" width="1.7109375" style="1" customWidth="1"/>
    <col min="7391" max="7391" width="11.7109375" style="1" customWidth="1"/>
    <col min="7392" max="7392" width="1.5703125" style="1" customWidth="1"/>
    <col min="7393" max="7393" width="10.28515625" style="1" customWidth="1"/>
    <col min="7394" max="7394" width="2" style="1" customWidth="1"/>
    <col min="7395" max="7395" width="9.5703125" style="1" customWidth="1"/>
    <col min="7396" max="7638" width="8.85546875" style="1"/>
    <col min="7639" max="7639" width="4.5703125" style="1" customWidth="1"/>
    <col min="7640" max="7640" width="1" style="1" customWidth="1"/>
    <col min="7641" max="7641" width="18" style="1" customWidth="1"/>
    <col min="7642" max="7642" width="1.7109375" style="1" customWidth="1"/>
    <col min="7643" max="7643" width="12.5703125" style="1" customWidth="1"/>
    <col min="7644" max="7644" width="1.5703125" style="1" customWidth="1"/>
    <col min="7645" max="7645" width="9.5703125" style="1" customWidth="1"/>
    <col min="7646" max="7646" width="1.7109375" style="1" customWidth="1"/>
    <col min="7647" max="7647" width="11.7109375" style="1" customWidth="1"/>
    <col min="7648" max="7648" width="1.5703125" style="1" customWidth="1"/>
    <col min="7649" max="7649" width="10.28515625" style="1" customWidth="1"/>
    <col min="7650" max="7650" width="2" style="1" customWidth="1"/>
    <col min="7651" max="7651" width="9.5703125" style="1" customWidth="1"/>
    <col min="7652" max="7894" width="8.85546875" style="1"/>
    <col min="7895" max="7895" width="4.5703125" style="1" customWidth="1"/>
    <col min="7896" max="7896" width="1" style="1" customWidth="1"/>
    <col min="7897" max="7897" width="18" style="1" customWidth="1"/>
    <col min="7898" max="7898" width="1.7109375" style="1" customWidth="1"/>
    <col min="7899" max="7899" width="12.5703125" style="1" customWidth="1"/>
    <col min="7900" max="7900" width="1.5703125" style="1" customWidth="1"/>
    <col min="7901" max="7901" width="9.5703125" style="1" customWidth="1"/>
    <col min="7902" max="7902" width="1.7109375" style="1" customWidth="1"/>
    <col min="7903" max="7903" width="11.7109375" style="1" customWidth="1"/>
    <col min="7904" max="7904" width="1.5703125" style="1" customWidth="1"/>
    <col min="7905" max="7905" width="10.28515625" style="1" customWidth="1"/>
    <col min="7906" max="7906" width="2" style="1" customWidth="1"/>
    <col min="7907" max="7907" width="9.5703125" style="1" customWidth="1"/>
    <col min="7908" max="8150" width="8.85546875" style="1"/>
    <col min="8151" max="8151" width="4.5703125" style="1" customWidth="1"/>
    <col min="8152" max="8152" width="1" style="1" customWidth="1"/>
    <col min="8153" max="8153" width="18" style="1" customWidth="1"/>
    <col min="8154" max="8154" width="1.7109375" style="1" customWidth="1"/>
    <col min="8155" max="8155" width="12.5703125" style="1" customWidth="1"/>
    <col min="8156" max="8156" width="1.5703125" style="1" customWidth="1"/>
    <col min="8157" max="8157" width="9.5703125" style="1" customWidth="1"/>
    <col min="8158" max="8158" width="1.7109375" style="1" customWidth="1"/>
    <col min="8159" max="8159" width="11.7109375" style="1" customWidth="1"/>
    <col min="8160" max="8160" width="1.5703125" style="1" customWidth="1"/>
    <col min="8161" max="8161" width="10.28515625" style="1" customWidth="1"/>
    <col min="8162" max="8162" width="2" style="1" customWidth="1"/>
    <col min="8163" max="8163" width="9.5703125" style="1" customWidth="1"/>
    <col min="8164" max="8406" width="8.85546875" style="1"/>
    <col min="8407" max="8407" width="4.5703125" style="1" customWidth="1"/>
    <col min="8408" max="8408" width="1" style="1" customWidth="1"/>
    <col min="8409" max="8409" width="18" style="1" customWidth="1"/>
    <col min="8410" max="8410" width="1.7109375" style="1" customWidth="1"/>
    <col min="8411" max="8411" width="12.5703125" style="1" customWidth="1"/>
    <col min="8412" max="8412" width="1.5703125" style="1" customWidth="1"/>
    <col min="8413" max="8413" width="9.5703125" style="1" customWidth="1"/>
    <col min="8414" max="8414" width="1.7109375" style="1" customWidth="1"/>
    <col min="8415" max="8415" width="11.7109375" style="1" customWidth="1"/>
    <col min="8416" max="8416" width="1.5703125" style="1" customWidth="1"/>
    <col min="8417" max="8417" width="10.28515625" style="1" customWidth="1"/>
    <col min="8418" max="8418" width="2" style="1" customWidth="1"/>
    <col min="8419" max="8419" width="9.5703125" style="1" customWidth="1"/>
    <col min="8420" max="8662" width="8.85546875" style="1"/>
    <col min="8663" max="8663" width="4.5703125" style="1" customWidth="1"/>
    <col min="8664" max="8664" width="1" style="1" customWidth="1"/>
    <col min="8665" max="8665" width="18" style="1" customWidth="1"/>
    <col min="8666" max="8666" width="1.7109375" style="1" customWidth="1"/>
    <col min="8667" max="8667" width="12.5703125" style="1" customWidth="1"/>
    <col min="8668" max="8668" width="1.5703125" style="1" customWidth="1"/>
    <col min="8669" max="8669" width="9.5703125" style="1" customWidth="1"/>
    <col min="8670" max="8670" width="1.7109375" style="1" customWidth="1"/>
    <col min="8671" max="8671" width="11.7109375" style="1" customWidth="1"/>
    <col min="8672" max="8672" width="1.5703125" style="1" customWidth="1"/>
    <col min="8673" max="8673" width="10.28515625" style="1" customWidth="1"/>
    <col min="8674" max="8674" width="2" style="1" customWidth="1"/>
    <col min="8675" max="8675" width="9.5703125" style="1" customWidth="1"/>
    <col min="8676" max="8918" width="8.85546875" style="1"/>
    <col min="8919" max="8919" width="4.5703125" style="1" customWidth="1"/>
    <col min="8920" max="8920" width="1" style="1" customWidth="1"/>
    <col min="8921" max="8921" width="18" style="1" customWidth="1"/>
    <col min="8922" max="8922" width="1.7109375" style="1" customWidth="1"/>
    <col min="8923" max="8923" width="12.5703125" style="1" customWidth="1"/>
    <col min="8924" max="8924" width="1.5703125" style="1" customWidth="1"/>
    <col min="8925" max="8925" width="9.5703125" style="1" customWidth="1"/>
    <col min="8926" max="8926" width="1.7109375" style="1" customWidth="1"/>
    <col min="8927" max="8927" width="11.7109375" style="1" customWidth="1"/>
    <col min="8928" max="8928" width="1.5703125" style="1" customWidth="1"/>
    <col min="8929" max="8929" width="10.28515625" style="1" customWidth="1"/>
    <col min="8930" max="8930" width="2" style="1" customWidth="1"/>
    <col min="8931" max="8931" width="9.5703125" style="1" customWidth="1"/>
    <col min="8932" max="9174" width="8.85546875" style="1"/>
    <col min="9175" max="9175" width="4.5703125" style="1" customWidth="1"/>
    <col min="9176" max="9176" width="1" style="1" customWidth="1"/>
    <col min="9177" max="9177" width="18" style="1" customWidth="1"/>
    <col min="9178" max="9178" width="1.7109375" style="1" customWidth="1"/>
    <col min="9179" max="9179" width="12.5703125" style="1" customWidth="1"/>
    <col min="9180" max="9180" width="1.5703125" style="1" customWidth="1"/>
    <col min="9181" max="9181" width="9.5703125" style="1" customWidth="1"/>
    <col min="9182" max="9182" width="1.7109375" style="1" customWidth="1"/>
    <col min="9183" max="9183" width="11.7109375" style="1" customWidth="1"/>
    <col min="9184" max="9184" width="1.5703125" style="1" customWidth="1"/>
    <col min="9185" max="9185" width="10.28515625" style="1" customWidth="1"/>
    <col min="9186" max="9186" width="2" style="1" customWidth="1"/>
    <col min="9187" max="9187" width="9.5703125" style="1" customWidth="1"/>
    <col min="9188" max="9430" width="8.85546875" style="1"/>
    <col min="9431" max="9431" width="4.5703125" style="1" customWidth="1"/>
    <col min="9432" max="9432" width="1" style="1" customWidth="1"/>
    <col min="9433" max="9433" width="18" style="1" customWidth="1"/>
    <col min="9434" max="9434" width="1.7109375" style="1" customWidth="1"/>
    <col min="9435" max="9435" width="12.5703125" style="1" customWidth="1"/>
    <col min="9436" max="9436" width="1.5703125" style="1" customWidth="1"/>
    <col min="9437" max="9437" width="9.5703125" style="1" customWidth="1"/>
    <col min="9438" max="9438" width="1.7109375" style="1" customWidth="1"/>
    <col min="9439" max="9439" width="11.7109375" style="1" customWidth="1"/>
    <col min="9440" max="9440" width="1.5703125" style="1" customWidth="1"/>
    <col min="9441" max="9441" width="10.28515625" style="1" customWidth="1"/>
    <col min="9442" max="9442" width="2" style="1" customWidth="1"/>
    <col min="9443" max="9443" width="9.5703125" style="1" customWidth="1"/>
    <col min="9444" max="9686" width="8.85546875" style="1"/>
    <col min="9687" max="9687" width="4.5703125" style="1" customWidth="1"/>
    <col min="9688" max="9688" width="1" style="1" customWidth="1"/>
    <col min="9689" max="9689" width="18" style="1" customWidth="1"/>
    <col min="9690" max="9690" width="1.7109375" style="1" customWidth="1"/>
    <col min="9691" max="9691" width="12.5703125" style="1" customWidth="1"/>
    <col min="9692" max="9692" width="1.5703125" style="1" customWidth="1"/>
    <col min="9693" max="9693" width="9.5703125" style="1" customWidth="1"/>
    <col min="9694" max="9694" width="1.7109375" style="1" customWidth="1"/>
    <col min="9695" max="9695" width="11.7109375" style="1" customWidth="1"/>
    <col min="9696" max="9696" width="1.5703125" style="1" customWidth="1"/>
    <col min="9697" max="9697" width="10.28515625" style="1" customWidth="1"/>
    <col min="9698" max="9698" width="2" style="1" customWidth="1"/>
    <col min="9699" max="9699" width="9.5703125" style="1" customWidth="1"/>
    <col min="9700" max="9942" width="8.85546875" style="1"/>
    <col min="9943" max="9943" width="4.5703125" style="1" customWidth="1"/>
    <col min="9944" max="9944" width="1" style="1" customWidth="1"/>
    <col min="9945" max="9945" width="18" style="1" customWidth="1"/>
    <col min="9946" max="9946" width="1.7109375" style="1" customWidth="1"/>
    <col min="9947" max="9947" width="12.5703125" style="1" customWidth="1"/>
    <col min="9948" max="9948" width="1.5703125" style="1" customWidth="1"/>
    <col min="9949" max="9949" width="9.5703125" style="1" customWidth="1"/>
    <col min="9950" max="9950" width="1.7109375" style="1" customWidth="1"/>
    <col min="9951" max="9951" width="11.7109375" style="1" customWidth="1"/>
    <col min="9952" max="9952" width="1.5703125" style="1" customWidth="1"/>
    <col min="9953" max="9953" width="10.28515625" style="1" customWidth="1"/>
    <col min="9954" max="9954" width="2" style="1" customWidth="1"/>
    <col min="9955" max="9955" width="9.5703125" style="1" customWidth="1"/>
    <col min="9956" max="10198" width="8.85546875" style="1"/>
    <col min="10199" max="10199" width="4.5703125" style="1" customWidth="1"/>
    <col min="10200" max="10200" width="1" style="1" customWidth="1"/>
    <col min="10201" max="10201" width="18" style="1" customWidth="1"/>
    <col min="10202" max="10202" width="1.7109375" style="1" customWidth="1"/>
    <col min="10203" max="10203" width="12.5703125" style="1" customWidth="1"/>
    <col min="10204" max="10204" width="1.5703125" style="1" customWidth="1"/>
    <col min="10205" max="10205" width="9.5703125" style="1" customWidth="1"/>
    <col min="10206" max="10206" width="1.7109375" style="1" customWidth="1"/>
    <col min="10207" max="10207" width="11.7109375" style="1" customWidth="1"/>
    <col min="10208" max="10208" width="1.5703125" style="1" customWidth="1"/>
    <col min="10209" max="10209" width="10.28515625" style="1" customWidth="1"/>
    <col min="10210" max="10210" width="2" style="1" customWidth="1"/>
    <col min="10211" max="10211" width="9.5703125" style="1" customWidth="1"/>
    <col min="10212" max="10454" width="8.85546875" style="1"/>
    <col min="10455" max="10455" width="4.5703125" style="1" customWidth="1"/>
    <col min="10456" max="10456" width="1" style="1" customWidth="1"/>
    <col min="10457" max="10457" width="18" style="1" customWidth="1"/>
    <col min="10458" max="10458" width="1.7109375" style="1" customWidth="1"/>
    <col min="10459" max="10459" width="12.5703125" style="1" customWidth="1"/>
    <col min="10460" max="10460" width="1.5703125" style="1" customWidth="1"/>
    <col min="10461" max="10461" width="9.5703125" style="1" customWidth="1"/>
    <col min="10462" max="10462" width="1.7109375" style="1" customWidth="1"/>
    <col min="10463" max="10463" width="11.7109375" style="1" customWidth="1"/>
    <col min="10464" max="10464" width="1.5703125" style="1" customWidth="1"/>
    <col min="10465" max="10465" width="10.28515625" style="1" customWidth="1"/>
    <col min="10466" max="10466" width="2" style="1" customWidth="1"/>
    <col min="10467" max="10467" width="9.5703125" style="1" customWidth="1"/>
    <col min="10468" max="10710" width="8.85546875" style="1"/>
    <col min="10711" max="10711" width="4.5703125" style="1" customWidth="1"/>
    <col min="10712" max="10712" width="1" style="1" customWidth="1"/>
    <col min="10713" max="10713" width="18" style="1" customWidth="1"/>
    <col min="10714" max="10714" width="1.7109375" style="1" customWidth="1"/>
    <col min="10715" max="10715" width="12.5703125" style="1" customWidth="1"/>
    <col min="10716" max="10716" width="1.5703125" style="1" customWidth="1"/>
    <col min="10717" max="10717" width="9.5703125" style="1" customWidth="1"/>
    <col min="10718" max="10718" width="1.7109375" style="1" customWidth="1"/>
    <col min="10719" max="10719" width="11.7109375" style="1" customWidth="1"/>
    <col min="10720" max="10720" width="1.5703125" style="1" customWidth="1"/>
    <col min="10721" max="10721" width="10.28515625" style="1" customWidth="1"/>
    <col min="10722" max="10722" width="2" style="1" customWidth="1"/>
    <col min="10723" max="10723" width="9.5703125" style="1" customWidth="1"/>
    <col min="10724" max="10966" width="8.85546875" style="1"/>
    <col min="10967" max="10967" width="4.5703125" style="1" customWidth="1"/>
    <col min="10968" max="10968" width="1" style="1" customWidth="1"/>
    <col min="10969" max="10969" width="18" style="1" customWidth="1"/>
    <col min="10970" max="10970" width="1.7109375" style="1" customWidth="1"/>
    <col min="10971" max="10971" width="12.5703125" style="1" customWidth="1"/>
    <col min="10972" max="10972" width="1.5703125" style="1" customWidth="1"/>
    <col min="10973" max="10973" width="9.5703125" style="1" customWidth="1"/>
    <col min="10974" max="10974" width="1.7109375" style="1" customWidth="1"/>
    <col min="10975" max="10975" width="11.7109375" style="1" customWidth="1"/>
    <col min="10976" max="10976" width="1.5703125" style="1" customWidth="1"/>
    <col min="10977" max="10977" width="10.28515625" style="1" customWidth="1"/>
    <col min="10978" max="10978" width="2" style="1" customWidth="1"/>
    <col min="10979" max="10979" width="9.5703125" style="1" customWidth="1"/>
    <col min="10980" max="11222" width="8.85546875" style="1"/>
    <col min="11223" max="11223" width="4.5703125" style="1" customWidth="1"/>
    <col min="11224" max="11224" width="1" style="1" customWidth="1"/>
    <col min="11225" max="11225" width="18" style="1" customWidth="1"/>
    <col min="11226" max="11226" width="1.7109375" style="1" customWidth="1"/>
    <col min="11227" max="11227" width="12.5703125" style="1" customWidth="1"/>
    <col min="11228" max="11228" width="1.5703125" style="1" customWidth="1"/>
    <col min="11229" max="11229" width="9.5703125" style="1" customWidth="1"/>
    <col min="11230" max="11230" width="1.7109375" style="1" customWidth="1"/>
    <col min="11231" max="11231" width="11.7109375" style="1" customWidth="1"/>
    <col min="11232" max="11232" width="1.5703125" style="1" customWidth="1"/>
    <col min="11233" max="11233" width="10.28515625" style="1" customWidth="1"/>
    <col min="11234" max="11234" width="2" style="1" customWidth="1"/>
    <col min="11235" max="11235" width="9.5703125" style="1" customWidth="1"/>
    <col min="11236" max="11478" width="8.85546875" style="1"/>
    <col min="11479" max="11479" width="4.5703125" style="1" customWidth="1"/>
    <col min="11480" max="11480" width="1" style="1" customWidth="1"/>
    <col min="11481" max="11481" width="18" style="1" customWidth="1"/>
    <col min="11482" max="11482" width="1.7109375" style="1" customWidth="1"/>
    <col min="11483" max="11483" width="12.5703125" style="1" customWidth="1"/>
    <col min="11484" max="11484" width="1.5703125" style="1" customWidth="1"/>
    <col min="11485" max="11485" width="9.5703125" style="1" customWidth="1"/>
    <col min="11486" max="11486" width="1.7109375" style="1" customWidth="1"/>
    <col min="11487" max="11487" width="11.7109375" style="1" customWidth="1"/>
    <col min="11488" max="11488" width="1.5703125" style="1" customWidth="1"/>
    <col min="11489" max="11489" width="10.28515625" style="1" customWidth="1"/>
    <col min="11490" max="11490" width="2" style="1" customWidth="1"/>
    <col min="11491" max="11491" width="9.5703125" style="1" customWidth="1"/>
    <col min="11492" max="11734" width="8.85546875" style="1"/>
    <col min="11735" max="11735" width="4.5703125" style="1" customWidth="1"/>
    <col min="11736" max="11736" width="1" style="1" customWidth="1"/>
    <col min="11737" max="11737" width="18" style="1" customWidth="1"/>
    <col min="11738" max="11738" width="1.7109375" style="1" customWidth="1"/>
    <col min="11739" max="11739" width="12.5703125" style="1" customWidth="1"/>
    <col min="11740" max="11740" width="1.5703125" style="1" customWidth="1"/>
    <col min="11741" max="11741" width="9.5703125" style="1" customWidth="1"/>
    <col min="11742" max="11742" width="1.7109375" style="1" customWidth="1"/>
    <col min="11743" max="11743" width="11.7109375" style="1" customWidth="1"/>
    <col min="11744" max="11744" width="1.5703125" style="1" customWidth="1"/>
    <col min="11745" max="11745" width="10.28515625" style="1" customWidth="1"/>
    <col min="11746" max="11746" width="2" style="1" customWidth="1"/>
    <col min="11747" max="11747" width="9.5703125" style="1" customWidth="1"/>
    <col min="11748" max="11990" width="8.85546875" style="1"/>
    <col min="11991" max="11991" width="4.5703125" style="1" customWidth="1"/>
    <col min="11992" max="11992" width="1" style="1" customWidth="1"/>
    <col min="11993" max="11993" width="18" style="1" customWidth="1"/>
    <col min="11994" max="11994" width="1.7109375" style="1" customWidth="1"/>
    <col min="11995" max="11995" width="12.5703125" style="1" customWidth="1"/>
    <col min="11996" max="11996" width="1.5703125" style="1" customWidth="1"/>
    <col min="11997" max="11997" width="9.5703125" style="1" customWidth="1"/>
    <col min="11998" max="11998" width="1.7109375" style="1" customWidth="1"/>
    <col min="11999" max="11999" width="11.7109375" style="1" customWidth="1"/>
    <col min="12000" max="12000" width="1.5703125" style="1" customWidth="1"/>
    <col min="12001" max="12001" width="10.28515625" style="1" customWidth="1"/>
    <col min="12002" max="12002" width="2" style="1" customWidth="1"/>
    <col min="12003" max="12003" width="9.5703125" style="1" customWidth="1"/>
    <col min="12004" max="12246" width="8.85546875" style="1"/>
    <col min="12247" max="12247" width="4.5703125" style="1" customWidth="1"/>
    <col min="12248" max="12248" width="1" style="1" customWidth="1"/>
    <col min="12249" max="12249" width="18" style="1" customWidth="1"/>
    <col min="12250" max="12250" width="1.7109375" style="1" customWidth="1"/>
    <col min="12251" max="12251" width="12.5703125" style="1" customWidth="1"/>
    <col min="12252" max="12252" width="1.5703125" style="1" customWidth="1"/>
    <col min="12253" max="12253" width="9.5703125" style="1" customWidth="1"/>
    <col min="12254" max="12254" width="1.7109375" style="1" customWidth="1"/>
    <col min="12255" max="12255" width="11.7109375" style="1" customWidth="1"/>
    <col min="12256" max="12256" width="1.5703125" style="1" customWidth="1"/>
    <col min="12257" max="12257" width="10.28515625" style="1" customWidth="1"/>
    <col min="12258" max="12258" width="2" style="1" customWidth="1"/>
    <col min="12259" max="12259" width="9.5703125" style="1" customWidth="1"/>
    <col min="12260" max="12502" width="8.85546875" style="1"/>
    <col min="12503" max="12503" width="4.5703125" style="1" customWidth="1"/>
    <col min="12504" max="12504" width="1" style="1" customWidth="1"/>
    <col min="12505" max="12505" width="18" style="1" customWidth="1"/>
    <col min="12506" max="12506" width="1.7109375" style="1" customWidth="1"/>
    <col min="12507" max="12507" width="12.5703125" style="1" customWidth="1"/>
    <col min="12508" max="12508" width="1.5703125" style="1" customWidth="1"/>
    <col min="12509" max="12509" width="9.5703125" style="1" customWidth="1"/>
    <col min="12510" max="12510" width="1.7109375" style="1" customWidth="1"/>
    <col min="12511" max="12511" width="11.7109375" style="1" customWidth="1"/>
    <col min="12512" max="12512" width="1.5703125" style="1" customWidth="1"/>
    <col min="12513" max="12513" width="10.28515625" style="1" customWidth="1"/>
    <col min="12514" max="12514" width="2" style="1" customWidth="1"/>
    <col min="12515" max="12515" width="9.5703125" style="1" customWidth="1"/>
    <col min="12516" max="12758" width="8.85546875" style="1"/>
    <col min="12759" max="12759" width="4.5703125" style="1" customWidth="1"/>
    <col min="12760" max="12760" width="1" style="1" customWidth="1"/>
    <col min="12761" max="12761" width="18" style="1" customWidth="1"/>
    <col min="12762" max="12762" width="1.7109375" style="1" customWidth="1"/>
    <col min="12763" max="12763" width="12.5703125" style="1" customWidth="1"/>
    <col min="12764" max="12764" width="1.5703125" style="1" customWidth="1"/>
    <col min="12765" max="12765" width="9.5703125" style="1" customWidth="1"/>
    <col min="12766" max="12766" width="1.7109375" style="1" customWidth="1"/>
    <col min="12767" max="12767" width="11.7109375" style="1" customWidth="1"/>
    <col min="12768" max="12768" width="1.5703125" style="1" customWidth="1"/>
    <col min="12769" max="12769" width="10.28515625" style="1" customWidth="1"/>
    <col min="12770" max="12770" width="2" style="1" customWidth="1"/>
    <col min="12771" max="12771" width="9.5703125" style="1" customWidth="1"/>
    <col min="12772" max="13014" width="8.85546875" style="1"/>
    <col min="13015" max="13015" width="4.5703125" style="1" customWidth="1"/>
    <col min="13016" max="13016" width="1" style="1" customWidth="1"/>
    <col min="13017" max="13017" width="18" style="1" customWidth="1"/>
    <col min="13018" max="13018" width="1.7109375" style="1" customWidth="1"/>
    <col min="13019" max="13019" width="12.5703125" style="1" customWidth="1"/>
    <col min="13020" max="13020" width="1.5703125" style="1" customWidth="1"/>
    <col min="13021" max="13021" width="9.5703125" style="1" customWidth="1"/>
    <col min="13022" max="13022" width="1.7109375" style="1" customWidth="1"/>
    <col min="13023" max="13023" width="11.7109375" style="1" customWidth="1"/>
    <col min="13024" max="13024" width="1.5703125" style="1" customWidth="1"/>
    <col min="13025" max="13025" width="10.28515625" style="1" customWidth="1"/>
    <col min="13026" max="13026" width="2" style="1" customWidth="1"/>
    <col min="13027" max="13027" width="9.5703125" style="1" customWidth="1"/>
    <col min="13028" max="13270" width="8.85546875" style="1"/>
    <col min="13271" max="13271" width="4.5703125" style="1" customWidth="1"/>
    <col min="13272" max="13272" width="1" style="1" customWidth="1"/>
    <col min="13273" max="13273" width="18" style="1" customWidth="1"/>
    <col min="13274" max="13274" width="1.7109375" style="1" customWidth="1"/>
    <col min="13275" max="13275" width="12.5703125" style="1" customWidth="1"/>
    <col min="13276" max="13276" width="1.5703125" style="1" customWidth="1"/>
    <col min="13277" max="13277" width="9.5703125" style="1" customWidth="1"/>
    <col min="13278" max="13278" width="1.7109375" style="1" customWidth="1"/>
    <col min="13279" max="13279" width="11.7109375" style="1" customWidth="1"/>
    <col min="13280" max="13280" width="1.5703125" style="1" customWidth="1"/>
    <col min="13281" max="13281" width="10.28515625" style="1" customWidth="1"/>
    <col min="13282" max="13282" width="2" style="1" customWidth="1"/>
    <col min="13283" max="13283" width="9.5703125" style="1" customWidth="1"/>
    <col min="13284" max="13526" width="8.85546875" style="1"/>
    <col min="13527" max="13527" width="4.5703125" style="1" customWidth="1"/>
    <col min="13528" max="13528" width="1" style="1" customWidth="1"/>
    <col min="13529" max="13529" width="18" style="1" customWidth="1"/>
    <col min="13530" max="13530" width="1.7109375" style="1" customWidth="1"/>
    <col min="13531" max="13531" width="12.5703125" style="1" customWidth="1"/>
    <col min="13532" max="13532" width="1.5703125" style="1" customWidth="1"/>
    <col min="13533" max="13533" width="9.5703125" style="1" customWidth="1"/>
    <col min="13534" max="13534" width="1.7109375" style="1" customWidth="1"/>
    <col min="13535" max="13535" width="11.7109375" style="1" customWidth="1"/>
    <col min="13536" max="13536" width="1.5703125" style="1" customWidth="1"/>
    <col min="13537" max="13537" width="10.28515625" style="1" customWidth="1"/>
    <col min="13538" max="13538" width="2" style="1" customWidth="1"/>
    <col min="13539" max="13539" width="9.5703125" style="1" customWidth="1"/>
    <col min="13540" max="13782" width="8.85546875" style="1"/>
    <col min="13783" max="13783" width="4.5703125" style="1" customWidth="1"/>
    <col min="13784" max="13784" width="1" style="1" customWidth="1"/>
    <col min="13785" max="13785" width="18" style="1" customWidth="1"/>
    <col min="13786" max="13786" width="1.7109375" style="1" customWidth="1"/>
    <col min="13787" max="13787" width="12.5703125" style="1" customWidth="1"/>
    <col min="13788" max="13788" width="1.5703125" style="1" customWidth="1"/>
    <col min="13789" max="13789" width="9.5703125" style="1" customWidth="1"/>
    <col min="13790" max="13790" width="1.7109375" style="1" customWidth="1"/>
    <col min="13791" max="13791" width="11.7109375" style="1" customWidth="1"/>
    <col min="13792" max="13792" width="1.5703125" style="1" customWidth="1"/>
    <col min="13793" max="13793" width="10.28515625" style="1" customWidth="1"/>
    <col min="13794" max="13794" width="2" style="1" customWidth="1"/>
    <col min="13795" max="13795" width="9.5703125" style="1" customWidth="1"/>
    <col min="13796" max="14038" width="8.85546875" style="1"/>
    <col min="14039" max="14039" width="4.5703125" style="1" customWidth="1"/>
    <col min="14040" max="14040" width="1" style="1" customWidth="1"/>
    <col min="14041" max="14041" width="18" style="1" customWidth="1"/>
    <col min="14042" max="14042" width="1.7109375" style="1" customWidth="1"/>
    <col min="14043" max="14043" width="12.5703125" style="1" customWidth="1"/>
    <col min="14044" max="14044" width="1.5703125" style="1" customWidth="1"/>
    <col min="14045" max="14045" width="9.5703125" style="1" customWidth="1"/>
    <col min="14046" max="14046" width="1.7109375" style="1" customWidth="1"/>
    <col min="14047" max="14047" width="11.7109375" style="1" customWidth="1"/>
    <col min="14048" max="14048" width="1.5703125" style="1" customWidth="1"/>
    <col min="14049" max="14049" width="10.28515625" style="1" customWidth="1"/>
    <col min="14050" max="14050" width="2" style="1" customWidth="1"/>
    <col min="14051" max="14051" width="9.5703125" style="1" customWidth="1"/>
    <col min="14052" max="14294" width="8.85546875" style="1"/>
    <col min="14295" max="14295" width="4.5703125" style="1" customWidth="1"/>
    <col min="14296" max="14296" width="1" style="1" customWidth="1"/>
    <col min="14297" max="14297" width="18" style="1" customWidth="1"/>
    <col min="14298" max="14298" width="1.7109375" style="1" customWidth="1"/>
    <col min="14299" max="14299" width="12.5703125" style="1" customWidth="1"/>
    <col min="14300" max="14300" width="1.5703125" style="1" customWidth="1"/>
    <col min="14301" max="14301" width="9.5703125" style="1" customWidth="1"/>
    <col min="14302" max="14302" width="1.7109375" style="1" customWidth="1"/>
    <col min="14303" max="14303" width="11.7109375" style="1" customWidth="1"/>
    <col min="14304" max="14304" width="1.5703125" style="1" customWidth="1"/>
    <col min="14305" max="14305" width="10.28515625" style="1" customWidth="1"/>
    <col min="14306" max="14306" width="2" style="1" customWidth="1"/>
    <col min="14307" max="14307" width="9.5703125" style="1" customWidth="1"/>
    <col min="14308" max="14550" width="8.85546875" style="1"/>
    <col min="14551" max="14551" width="4.5703125" style="1" customWidth="1"/>
    <col min="14552" max="14552" width="1" style="1" customWidth="1"/>
    <col min="14553" max="14553" width="18" style="1" customWidth="1"/>
    <col min="14554" max="14554" width="1.7109375" style="1" customWidth="1"/>
    <col min="14555" max="14555" width="12.5703125" style="1" customWidth="1"/>
    <col min="14556" max="14556" width="1.5703125" style="1" customWidth="1"/>
    <col min="14557" max="14557" width="9.5703125" style="1" customWidth="1"/>
    <col min="14558" max="14558" width="1.7109375" style="1" customWidth="1"/>
    <col min="14559" max="14559" width="11.7109375" style="1" customWidth="1"/>
    <col min="14560" max="14560" width="1.5703125" style="1" customWidth="1"/>
    <col min="14561" max="14561" width="10.28515625" style="1" customWidth="1"/>
    <col min="14562" max="14562" width="2" style="1" customWidth="1"/>
    <col min="14563" max="14563" width="9.5703125" style="1" customWidth="1"/>
    <col min="14564" max="14806" width="8.85546875" style="1"/>
    <col min="14807" max="14807" width="4.5703125" style="1" customWidth="1"/>
    <col min="14808" max="14808" width="1" style="1" customWidth="1"/>
    <col min="14809" max="14809" width="18" style="1" customWidth="1"/>
    <col min="14810" max="14810" width="1.7109375" style="1" customWidth="1"/>
    <col min="14811" max="14811" width="12.5703125" style="1" customWidth="1"/>
    <col min="14812" max="14812" width="1.5703125" style="1" customWidth="1"/>
    <col min="14813" max="14813" width="9.5703125" style="1" customWidth="1"/>
    <col min="14814" max="14814" width="1.7109375" style="1" customWidth="1"/>
    <col min="14815" max="14815" width="11.7109375" style="1" customWidth="1"/>
    <col min="14816" max="14816" width="1.5703125" style="1" customWidth="1"/>
    <col min="14817" max="14817" width="10.28515625" style="1" customWidth="1"/>
    <col min="14818" max="14818" width="2" style="1" customWidth="1"/>
    <col min="14819" max="14819" width="9.5703125" style="1" customWidth="1"/>
    <col min="14820" max="15062" width="8.85546875" style="1"/>
    <col min="15063" max="15063" width="4.5703125" style="1" customWidth="1"/>
    <col min="15064" max="15064" width="1" style="1" customWidth="1"/>
    <col min="15065" max="15065" width="18" style="1" customWidth="1"/>
    <col min="15066" max="15066" width="1.7109375" style="1" customWidth="1"/>
    <col min="15067" max="15067" width="12.5703125" style="1" customWidth="1"/>
    <col min="15068" max="15068" width="1.5703125" style="1" customWidth="1"/>
    <col min="15069" max="15069" width="9.5703125" style="1" customWidth="1"/>
    <col min="15070" max="15070" width="1.7109375" style="1" customWidth="1"/>
    <col min="15071" max="15071" width="11.7109375" style="1" customWidth="1"/>
    <col min="15072" max="15072" width="1.5703125" style="1" customWidth="1"/>
    <col min="15073" max="15073" width="10.28515625" style="1" customWidth="1"/>
    <col min="15074" max="15074" width="2" style="1" customWidth="1"/>
    <col min="15075" max="15075" width="9.5703125" style="1" customWidth="1"/>
    <col min="15076" max="15318" width="8.85546875" style="1"/>
    <col min="15319" max="15319" width="4.5703125" style="1" customWidth="1"/>
    <col min="15320" max="15320" width="1" style="1" customWidth="1"/>
    <col min="15321" max="15321" width="18" style="1" customWidth="1"/>
    <col min="15322" max="15322" width="1.7109375" style="1" customWidth="1"/>
    <col min="15323" max="15323" width="12.5703125" style="1" customWidth="1"/>
    <col min="15324" max="15324" width="1.5703125" style="1" customWidth="1"/>
    <col min="15325" max="15325" width="9.5703125" style="1" customWidth="1"/>
    <col min="15326" max="15326" width="1.7109375" style="1" customWidth="1"/>
    <col min="15327" max="15327" width="11.7109375" style="1" customWidth="1"/>
    <col min="15328" max="15328" width="1.5703125" style="1" customWidth="1"/>
    <col min="15329" max="15329" width="10.28515625" style="1" customWidth="1"/>
    <col min="15330" max="15330" width="2" style="1" customWidth="1"/>
    <col min="15331" max="15331" width="9.5703125" style="1" customWidth="1"/>
    <col min="15332" max="15574" width="8.85546875" style="1"/>
    <col min="15575" max="15575" width="4.5703125" style="1" customWidth="1"/>
    <col min="15576" max="15576" width="1" style="1" customWidth="1"/>
    <col min="15577" max="15577" width="18" style="1" customWidth="1"/>
    <col min="15578" max="15578" width="1.7109375" style="1" customWidth="1"/>
    <col min="15579" max="15579" width="12.5703125" style="1" customWidth="1"/>
    <col min="15580" max="15580" width="1.5703125" style="1" customWidth="1"/>
    <col min="15581" max="15581" width="9.5703125" style="1" customWidth="1"/>
    <col min="15582" max="15582" width="1.7109375" style="1" customWidth="1"/>
    <col min="15583" max="15583" width="11.7109375" style="1" customWidth="1"/>
    <col min="15584" max="15584" width="1.5703125" style="1" customWidth="1"/>
    <col min="15585" max="15585" width="10.28515625" style="1" customWidth="1"/>
    <col min="15586" max="15586" width="2" style="1" customWidth="1"/>
    <col min="15587" max="15587" width="9.5703125" style="1" customWidth="1"/>
    <col min="15588" max="15830" width="8.85546875" style="1"/>
    <col min="15831" max="15831" width="4.5703125" style="1" customWidth="1"/>
    <col min="15832" max="15832" width="1" style="1" customWidth="1"/>
    <col min="15833" max="15833" width="18" style="1" customWidth="1"/>
    <col min="15834" max="15834" width="1.7109375" style="1" customWidth="1"/>
    <col min="15835" max="15835" width="12.5703125" style="1" customWidth="1"/>
    <col min="15836" max="15836" width="1.5703125" style="1" customWidth="1"/>
    <col min="15837" max="15837" width="9.5703125" style="1" customWidth="1"/>
    <col min="15838" max="15838" width="1.7109375" style="1" customWidth="1"/>
    <col min="15839" max="15839" width="11.7109375" style="1" customWidth="1"/>
    <col min="15840" max="15840" width="1.5703125" style="1" customWidth="1"/>
    <col min="15841" max="15841" width="10.28515625" style="1" customWidth="1"/>
    <col min="15842" max="15842" width="2" style="1" customWidth="1"/>
    <col min="15843" max="15843" width="9.5703125" style="1" customWidth="1"/>
    <col min="15844" max="16086" width="8.85546875" style="1"/>
    <col min="16087" max="16087" width="4.5703125" style="1" customWidth="1"/>
    <col min="16088" max="16088" width="1" style="1" customWidth="1"/>
    <col min="16089" max="16089" width="18" style="1" customWidth="1"/>
    <col min="16090" max="16090" width="1.7109375" style="1" customWidth="1"/>
    <col min="16091" max="16091" width="12.5703125" style="1" customWidth="1"/>
    <col min="16092" max="16092" width="1.5703125" style="1" customWidth="1"/>
    <col min="16093" max="16093" width="9.5703125" style="1" customWidth="1"/>
    <col min="16094" max="16094" width="1.7109375" style="1" customWidth="1"/>
    <col min="16095" max="16095" width="11.7109375" style="1" customWidth="1"/>
    <col min="16096" max="16096" width="1.5703125" style="1" customWidth="1"/>
    <col min="16097" max="16097" width="10.28515625" style="1" customWidth="1"/>
    <col min="16098" max="16098" width="2" style="1" customWidth="1"/>
    <col min="16099" max="16099" width="9.5703125" style="1" customWidth="1"/>
    <col min="16100" max="16353" width="8.85546875" style="1"/>
    <col min="16354" max="16384" width="8.7109375" style="1" customWidth="1"/>
  </cols>
  <sheetData>
    <row r="1" spans="2:30" ht="72.599999999999994" customHeight="1" x14ac:dyDescent="0.2"/>
    <row r="2" spans="2:30" x14ac:dyDescent="0.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30" x14ac:dyDescent="0.2">
      <c r="B3" s="7" t="s">
        <v>74</v>
      </c>
      <c r="C3" s="8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2:30" x14ac:dyDescent="0.2">
      <c r="C4" s="9"/>
      <c r="D4" s="9"/>
      <c r="E4" s="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2:30" s="14" customFormat="1" ht="13.15" customHeight="1" x14ac:dyDescent="0.2">
      <c r="B5" s="13"/>
      <c r="C5" s="13"/>
      <c r="D5" s="13"/>
      <c r="E5" s="13"/>
      <c r="G5" s="13"/>
      <c r="I5" s="13"/>
      <c r="K5" s="13"/>
      <c r="M5" s="13"/>
      <c r="O5" s="13"/>
      <c r="Q5" s="13"/>
      <c r="R5" s="42" t="s">
        <v>2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13"/>
    </row>
    <row r="6" spans="2:30" ht="51" x14ac:dyDescent="0.2">
      <c r="B6" s="30" t="s">
        <v>3</v>
      </c>
      <c r="C6" s="2"/>
      <c r="D6" s="15" t="s">
        <v>4</v>
      </c>
      <c r="E6" s="12"/>
      <c r="F6" s="29" t="s">
        <v>5</v>
      </c>
      <c r="G6" s="13"/>
      <c r="H6" s="29" t="s">
        <v>6</v>
      </c>
      <c r="I6" s="13"/>
      <c r="J6" s="29" t="s">
        <v>7</v>
      </c>
      <c r="K6" s="13"/>
      <c r="L6" s="29" t="s">
        <v>8</v>
      </c>
      <c r="M6" s="13"/>
      <c r="N6" s="29" t="s">
        <v>9</v>
      </c>
      <c r="O6" s="13"/>
      <c r="P6" s="29" t="s">
        <v>10</v>
      </c>
      <c r="Q6" s="12"/>
      <c r="R6" s="29" t="s">
        <v>5</v>
      </c>
      <c r="S6" s="13"/>
      <c r="T6" s="29" t="s">
        <v>6</v>
      </c>
      <c r="U6" s="13"/>
      <c r="V6" s="29" t="s">
        <v>7</v>
      </c>
      <c r="W6" s="13"/>
      <c r="X6" s="29" t="s">
        <v>8</v>
      </c>
      <c r="Y6" s="13"/>
      <c r="Z6" s="29" t="s">
        <v>9</v>
      </c>
      <c r="AA6" s="13"/>
      <c r="AB6" s="29" t="s">
        <v>10</v>
      </c>
      <c r="AC6" s="12"/>
    </row>
    <row r="7" spans="2:30" ht="13.9" customHeight="1" x14ac:dyDescent="0.2">
      <c r="B7" s="12"/>
      <c r="C7" s="2"/>
      <c r="D7" s="2"/>
      <c r="E7" s="12"/>
      <c r="F7" s="16" t="s">
        <v>11</v>
      </c>
      <c r="G7" s="12"/>
      <c r="H7" s="16" t="s">
        <v>12</v>
      </c>
      <c r="I7" s="16"/>
      <c r="J7" s="16" t="s">
        <v>13</v>
      </c>
      <c r="K7" s="16"/>
      <c r="L7" s="16" t="s">
        <v>14</v>
      </c>
      <c r="M7" s="16"/>
      <c r="N7" s="16" t="s">
        <v>15</v>
      </c>
      <c r="O7" s="12"/>
      <c r="P7" s="16" t="s">
        <v>16</v>
      </c>
      <c r="Q7" s="16"/>
      <c r="R7" s="16" t="s">
        <v>17</v>
      </c>
      <c r="S7" s="16"/>
      <c r="T7" s="16" t="s">
        <v>18</v>
      </c>
      <c r="U7" s="16"/>
      <c r="V7" s="16" t="s">
        <v>19</v>
      </c>
      <c r="W7" s="12"/>
      <c r="X7" s="16" t="s">
        <v>20</v>
      </c>
      <c r="Y7" s="12"/>
      <c r="Z7" s="16" t="s">
        <v>21</v>
      </c>
      <c r="AA7" s="12"/>
      <c r="AB7" s="16" t="s">
        <v>75</v>
      </c>
      <c r="AC7" s="16"/>
    </row>
    <row r="8" spans="2:30" ht="13.9" customHeight="1" x14ac:dyDescent="0.2">
      <c r="B8" s="12"/>
      <c r="C8" s="2"/>
      <c r="D8" s="18" t="s">
        <v>22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2:30" ht="13.9" customHeight="1" x14ac:dyDescent="0.2">
      <c r="B9" s="12"/>
      <c r="C9" s="2"/>
      <c r="D9" s="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2:30" ht="13.9" customHeight="1" x14ac:dyDescent="0.2">
      <c r="B10" s="12"/>
      <c r="C10" s="2"/>
      <c r="D10" s="18" t="s">
        <v>23</v>
      </c>
      <c r="E10" s="12"/>
      <c r="F10" s="17"/>
      <c r="G10" s="12"/>
      <c r="H10" s="17"/>
      <c r="I10" s="12"/>
      <c r="J10" s="17"/>
      <c r="K10" s="12"/>
      <c r="L10" s="17"/>
      <c r="M10" s="12"/>
      <c r="N10" s="17"/>
      <c r="O10" s="12"/>
      <c r="P10" s="17"/>
      <c r="Q10" s="12"/>
      <c r="R10" s="17"/>
      <c r="S10" s="12"/>
      <c r="T10" s="17"/>
      <c r="U10" s="12"/>
      <c r="V10" s="17"/>
      <c r="W10" s="12"/>
      <c r="X10" s="17"/>
      <c r="Y10" s="12"/>
      <c r="Z10" s="17"/>
      <c r="AA10" s="12"/>
      <c r="AB10" s="17"/>
      <c r="AC10" s="12"/>
    </row>
    <row r="11" spans="2:30" ht="13.9" customHeight="1" x14ac:dyDescent="0.2">
      <c r="B11" s="12">
        <v>1</v>
      </c>
      <c r="C11" s="2"/>
      <c r="D11" s="21" t="s">
        <v>24</v>
      </c>
      <c r="E11" s="12"/>
      <c r="F11" s="4">
        <v>124431.41854098768</v>
      </c>
      <c r="G11" s="22"/>
      <c r="H11" s="4">
        <v>126527.00918663302</v>
      </c>
      <c r="I11" s="22"/>
      <c r="J11" s="4">
        <v>125498.96326839586</v>
      </c>
      <c r="K11" s="22"/>
      <c r="L11" s="4">
        <v>153179.83475773619</v>
      </c>
      <c r="M11" s="22"/>
      <c r="N11" s="4">
        <v>155208.4755836268</v>
      </c>
      <c r="O11" s="22"/>
      <c r="P11" s="4">
        <v>164765.60370117013</v>
      </c>
      <c r="Q11" s="22"/>
      <c r="R11" s="31">
        <v>0</v>
      </c>
      <c r="S11" s="32"/>
      <c r="T11" s="31">
        <v>-1E-4</v>
      </c>
      <c r="U11" s="32"/>
      <c r="V11" s="31">
        <v>-1E-4</v>
      </c>
      <c r="W11" s="32"/>
      <c r="X11" s="31">
        <v>0</v>
      </c>
      <c r="Y11" s="32"/>
      <c r="Z11" s="31">
        <v>0</v>
      </c>
      <c r="AA11" s="32"/>
      <c r="AB11" s="31">
        <v>0</v>
      </c>
      <c r="AC11" s="22"/>
    </row>
    <row r="12" spans="2:30" ht="13.9" customHeight="1" x14ac:dyDescent="0.2">
      <c r="B12" s="12">
        <f>MAX(B$11:B11)+1</f>
        <v>2</v>
      </c>
      <c r="C12" s="2"/>
      <c r="D12" s="21" t="s">
        <v>25</v>
      </c>
      <c r="E12" s="12"/>
      <c r="F12" s="4">
        <v>66113.975755377789</v>
      </c>
      <c r="G12" s="22"/>
      <c r="H12" s="4">
        <v>66169.757712607301</v>
      </c>
      <c r="I12" s="22"/>
      <c r="J12" s="4">
        <v>66211.326039952197</v>
      </c>
      <c r="K12" s="22"/>
      <c r="L12" s="4">
        <v>98793.280778065775</v>
      </c>
      <c r="M12" s="22"/>
      <c r="N12" s="4">
        <v>98602.514567782055</v>
      </c>
      <c r="O12" s="22"/>
      <c r="P12" s="4">
        <v>108543.56593284901</v>
      </c>
      <c r="Q12" s="22"/>
      <c r="R12" s="31">
        <v>0</v>
      </c>
      <c r="S12" s="32"/>
      <c r="T12" s="31">
        <v>-2.0000000000000001E-4</v>
      </c>
      <c r="U12" s="32"/>
      <c r="V12" s="31">
        <v>-6.9999999999999999E-4</v>
      </c>
      <c r="W12" s="32"/>
      <c r="X12" s="31">
        <v>0</v>
      </c>
      <c r="Y12" s="32"/>
      <c r="Z12" s="31">
        <v>0</v>
      </c>
      <c r="AA12" s="32"/>
      <c r="AB12" s="31">
        <v>0</v>
      </c>
      <c r="AC12" s="22"/>
      <c r="AD12" s="4"/>
    </row>
    <row r="13" spans="2:30" ht="13.9" customHeight="1" x14ac:dyDescent="0.2">
      <c r="B13" s="12">
        <f>MAX(B$11:B12)+1</f>
        <v>3</v>
      </c>
      <c r="C13" s="2"/>
      <c r="D13" s="21" t="s">
        <v>26</v>
      </c>
      <c r="E13" s="12"/>
      <c r="F13" s="4">
        <v>1665.3351379256883</v>
      </c>
      <c r="G13" s="22"/>
      <c r="H13" s="4">
        <v>1665.5763255902896</v>
      </c>
      <c r="I13" s="22"/>
      <c r="J13" s="4">
        <v>1709.3652732891705</v>
      </c>
      <c r="K13" s="22"/>
      <c r="L13" s="4">
        <v>1853.0096963766491</v>
      </c>
      <c r="M13" s="22"/>
      <c r="N13" s="4">
        <v>1809.6009798777163</v>
      </c>
      <c r="O13" s="22"/>
      <c r="P13" s="4">
        <v>1829.1345913851942</v>
      </c>
      <c r="Q13" s="22"/>
      <c r="R13" s="31">
        <v>0</v>
      </c>
      <c r="S13" s="32"/>
      <c r="T13" s="31">
        <v>-8.9999999999999998E-4</v>
      </c>
      <c r="U13" s="32"/>
      <c r="V13" s="31">
        <v>4.0000000000000002E-4</v>
      </c>
      <c r="W13" s="32"/>
      <c r="X13" s="31">
        <v>0</v>
      </c>
      <c r="Y13" s="32"/>
      <c r="Z13" s="31">
        <v>0</v>
      </c>
      <c r="AA13" s="32"/>
      <c r="AB13" s="31">
        <v>0</v>
      </c>
      <c r="AC13" s="22"/>
      <c r="AD13" s="4"/>
    </row>
    <row r="14" spans="2:30" ht="13.9" customHeight="1" x14ac:dyDescent="0.2">
      <c r="B14" s="12">
        <f>MAX(B$11:B13)+1</f>
        <v>4</v>
      </c>
      <c r="C14" s="2"/>
      <c r="D14" s="21" t="s">
        <v>27</v>
      </c>
      <c r="E14" s="12"/>
      <c r="F14" s="4">
        <v>7138.4157896653123</v>
      </c>
      <c r="G14" s="22"/>
      <c r="H14" s="4">
        <v>6320.0532506033933</v>
      </c>
      <c r="I14" s="22"/>
      <c r="J14" s="4">
        <v>7014.2277235188794</v>
      </c>
      <c r="K14" s="22"/>
      <c r="L14" s="4">
        <v>13713.746487178005</v>
      </c>
      <c r="M14" s="22"/>
      <c r="N14" s="4">
        <v>13016.351767264427</v>
      </c>
      <c r="O14" s="22"/>
      <c r="P14" s="4">
        <v>14348.195089965897</v>
      </c>
      <c r="Q14" s="22"/>
      <c r="R14" s="31">
        <v>0</v>
      </c>
      <c r="S14" s="32"/>
      <c r="T14" s="31">
        <v>-1.9E-3</v>
      </c>
      <c r="U14" s="32"/>
      <c r="V14" s="31">
        <v>8.9999999999999998E-4</v>
      </c>
      <c r="W14" s="32"/>
      <c r="X14" s="31">
        <v>0</v>
      </c>
      <c r="Y14" s="32"/>
      <c r="Z14" s="31">
        <v>0</v>
      </c>
      <c r="AA14" s="32"/>
      <c r="AB14" s="31">
        <v>0</v>
      </c>
      <c r="AC14" s="22"/>
      <c r="AD14" s="4"/>
    </row>
    <row r="15" spans="2:30" ht="13.9" customHeight="1" x14ac:dyDescent="0.2">
      <c r="B15" s="12">
        <f>MAX(B$11:B14)+1</f>
        <v>5</v>
      </c>
      <c r="C15" s="2"/>
      <c r="D15" s="21" t="s">
        <v>28</v>
      </c>
      <c r="E15" s="12"/>
      <c r="F15" s="4">
        <v>0</v>
      </c>
      <c r="G15" s="4"/>
      <c r="H15" s="4">
        <v>0</v>
      </c>
      <c r="I15" s="4"/>
      <c r="J15" s="4">
        <v>0</v>
      </c>
      <c r="K15" s="4"/>
      <c r="L15" s="4">
        <v>0</v>
      </c>
      <c r="M15" s="4"/>
      <c r="N15" s="4">
        <v>0</v>
      </c>
      <c r="O15" s="4"/>
      <c r="P15" s="4">
        <v>0</v>
      </c>
      <c r="Q15" s="4"/>
      <c r="R15" s="31">
        <v>0</v>
      </c>
      <c r="S15" s="31"/>
      <c r="T15" s="31">
        <v>0</v>
      </c>
      <c r="U15" s="31"/>
      <c r="V15" s="31">
        <v>0</v>
      </c>
      <c r="W15" s="31"/>
      <c r="X15" s="31">
        <v>0</v>
      </c>
      <c r="Y15" s="31"/>
      <c r="Z15" s="31">
        <v>0</v>
      </c>
      <c r="AA15" s="31"/>
      <c r="AB15" s="31">
        <v>0</v>
      </c>
      <c r="AC15" s="4"/>
      <c r="AD15" s="4"/>
    </row>
    <row r="16" spans="2:30" ht="13.9" customHeight="1" x14ac:dyDescent="0.2">
      <c r="B16" s="12">
        <f>MAX(B$11:B15)+1</f>
        <v>6</v>
      </c>
      <c r="C16" s="2"/>
      <c r="D16" s="21" t="s">
        <v>29</v>
      </c>
      <c r="E16" s="12"/>
      <c r="F16" s="4">
        <v>0</v>
      </c>
      <c r="G16" s="4"/>
      <c r="H16" s="4">
        <v>0</v>
      </c>
      <c r="I16" s="4"/>
      <c r="J16" s="4">
        <v>0</v>
      </c>
      <c r="K16" s="4"/>
      <c r="L16" s="4">
        <v>0</v>
      </c>
      <c r="M16" s="4"/>
      <c r="N16" s="4">
        <v>0</v>
      </c>
      <c r="O16" s="4"/>
      <c r="P16" s="4">
        <v>0</v>
      </c>
      <c r="Q16" s="4"/>
      <c r="R16" s="31">
        <v>0</v>
      </c>
      <c r="S16" s="31"/>
      <c r="T16" s="31">
        <v>0</v>
      </c>
      <c r="U16" s="31"/>
      <c r="V16" s="31">
        <v>0</v>
      </c>
      <c r="W16" s="31"/>
      <c r="X16" s="31">
        <v>0</v>
      </c>
      <c r="Y16" s="31"/>
      <c r="Z16" s="31">
        <v>0</v>
      </c>
      <c r="AA16" s="31"/>
      <c r="AB16" s="31">
        <v>0</v>
      </c>
      <c r="AC16" s="4"/>
      <c r="AD16" s="4"/>
    </row>
    <row r="17" spans="2:30" ht="13.9" customHeight="1" x14ac:dyDescent="0.2">
      <c r="B17" s="12">
        <f>MAX(B$11:B16)+1</f>
        <v>7</v>
      </c>
      <c r="C17" s="2"/>
      <c r="D17" s="21" t="s">
        <v>30</v>
      </c>
      <c r="E17" s="12"/>
      <c r="F17" s="4">
        <v>175.81642441743276</v>
      </c>
      <c r="G17" s="22"/>
      <c r="H17" s="4">
        <v>173.1295581872572</v>
      </c>
      <c r="I17" s="22"/>
      <c r="J17" s="4">
        <v>153.09262714421132</v>
      </c>
      <c r="K17" s="22"/>
      <c r="L17" s="4">
        <v>465.86353724008472</v>
      </c>
      <c r="M17" s="22"/>
      <c r="N17" s="4">
        <v>391.23662359395132</v>
      </c>
      <c r="O17" s="22"/>
      <c r="P17" s="4">
        <v>462.78823707929541</v>
      </c>
      <c r="Q17" s="22"/>
      <c r="R17" s="31">
        <v>0</v>
      </c>
      <c r="S17" s="32"/>
      <c r="T17" s="31">
        <v>0</v>
      </c>
      <c r="U17" s="32"/>
      <c r="V17" s="31">
        <v>-3.0999999999999999E-3</v>
      </c>
      <c r="W17" s="32"/>
      <c r="X17" s="31">
        <v>0</v>
      </c>
      <c r="Y17" s="32"/>
      <c r="Z17" s="31">
        <v>0</v>
      </c>
      <c r="AA17" s="32"/>
      <c r="AB17" s="31">
        <v>0</v>
      </c>
      <c r="AC17" s="22"/>
      <c r="AD17" s="4"/>
    </row>
    <row r="18" spans="2:30" ht="13.9" customHeight="1" x14ac:dyDescent="0.2">
      <c r="B18" s="12">
        <f>MAX(B$11:B17)+1</f>
        <v>8</v>
      </c>
      <c r="C18" s="2"/>
      <c r="D18" s="21" t="s">
        <v>31</v>
      </c>
      <c r="E18" s="12"/>
      <c r="F18" s="4">
        <v>29.63117119988668</v>
      </c>
      <c r="G18" s="22"/>
      <c r="H18" s="4">
        <v>19.170365120764522</v>
      </c>
      <c r="I18" s="22"/>
      <c r="J18" s="4">
        <v>22.510996601047381</v>
      </c>
      <c r="K18" s="22"/>
      <c r="L18" s="4">
        <v>102.13300806358961</v>
      </c>
      <c r="M18" s="22"/>
      <c r="N18" s="4">
        <v>90.581381094755926</v>
      </c>
      <c r="O18" s="22"/>
      <c r="P18" s="4">
        <v>110.74795946315656</v>
      </c>
      <c r="Q18" s="22"/>
      <c r="R18" s="31">
        <v>0</v>
      </c>
      <c r="S18" s="32"/>
      <c r="T18" s="31">
        <v>0</v>
      </c>
      <c r="U18" s="32"/>
      <c r="V18" s="31">
        <v>-2.8E-3</v>
      </c>
      <c r="W18" s="32"/>
      <c r="X18" s="31">
        <v>0</v>
      </c>
      <c r="Y18" s="32"/>
      <c r="Z18" s="31">
        <v>4.0000000000000002E-4</v>
      </c>
      <c r="AA18" s="32"/>
      <c r="AB18" s="31">
        <v>0</v>
      </c>
      <c r="AC18" s="22"/>
      <c r="AD18" s="4"/>
    </row>
    <row r="19" spans="2:30" ht="13.9" customHeight="1" x14ac:dyDescent="0.2">
      <c r="B19" s="12">
        <f>MAX(B$11:B18)+1</f>
        <v>9</v>
      </c>
      <c r="C19" s="2"/>
      <c r="D19" s="21" t="s">
        <v>32</v>
      </c>
      <c r="E19" s="12"/>
      <c r="F19" s="4">
        <v>462.36296618019094</v>
      </c>
      <c r="G19" s="22"/>
      <c r="H19" s="4">
        <v>300.14582806389876</v>
      </c>
      <c r="I19" s="22"/>
      <c r="J19" s="4">
        <v>352.57830037981438</v>
      </c>
      <c r="K19" s="22"/>
      <c r="L19" s="4">
        <v>1602.075023070651</v>
      </c>
      <c r="M19" s="22"/>
      <c r="N19" s="4">
        <v>1420.6082264371219</v>
      </c>
      <c r="O19" s="22"/>
      <c r="P19" s="4">
        <v>1736.9836902822763</v>
      </c>
      <c r="Q19" s="22"/>
      <c r="R19" s="31">
        <v>0</v>
      </c>
      <c r="S19" s="32"/>
      <c r="T19" s="31">
        <v>0</v>
      </c>
      <c r="U19" s="32"/>
      <c r="V19" s="31">
        <v>-2.8E-3</v>
      </c>
      <c r="W19" s="32"/>
      <c r="X19" s="31">
        <v>0</v>
      </c>
      <c r="Y19" s="32"/>
      <c r="Z19" s="31">
        <v>2.9999999999999997E-4</v>
      </c>
      <c r="AA19" s="32"/>
      <c r="AB19" s="31">
        <v>0</v>
      </c>
      <c r="AC19" s="22"/>
      <c r="AD19" s="4"/>
    </row>
    <row r="20" spans="2:30" ht="13.9" customHeight="1" x14ac:dyDescent="0.2">
      <c r="B20" s="12">
        <f>MAX(B$11:B19)+1</f>
        <v>10</v>
      </c>
      <c r="C20" s="2"/>
      <c r="D20" s="21" t="s">
        <v>33</v>
      </c>
      <c r="E20" s="12"/>
      <c r="F20" s="4">
        <v>22908.366172738552</v>
      </c>
      <c r="G20" s="22"/>
      <c r="H20" s="4">
        <v>25182.085354609793</v>
      </c>
      <c r="I20" s="22"/>
      <c r="J20" s="4">
        <v>23083.667174699054</v>
      </c>
      <c r="K20" s="22"/>
      <c r="L20" s="4">
        <v>30769.898272533726</v>
      </c>
      <c r="M20" s="22"/>
      <c r="N20" s="4">
        <v>28424.99184416503</v>
      </c>
      <c r="O20" s="22"/>
      <c r="P20" s="4">
        <v>29772.620769552374</v>
      </c>
      <c r="Q20" s="22"/>
      <c r="R20" s="31">
        <v>0</v>
      </c>
      <c r="S20" s="32"/>
      <c r="T20" s="31">
        <v>0</v>
      </c>
      <c r="U20" s="32"/>
      <c r="V20" s="31">
        <v>-5.0000000000000001E-4</v>
      </c>
      <c r="W20" s="32"/>
      <c r="X20" s="31">
        <v>0</v>
      </c>
      <c r="Y20" s="32"/>
      <c r="Z20" s="31">
        <v>0</v>
      </c>
      <c r="AA20" s="32"/>
      <c r="AB20" s="31">
        <v>0</v>
      </c>
      <c r="AC20" s="22"/>
      <c r="AD20" s="4"/>
    </row>
    <row r="21" spans="2:30" ht="13.9" customHeight="1" x14ac:dyDescent="0.2">
      <c r="B21" s="12">
        <f>MAX(B$11:B20)+1</f>
        <v>11</v>
      </c>
      <c r="C21" s="2"/>
      <c r="D21" s="1" t="s">
        <v>34</v>
      </c>
      <c r="E21" s="12"/>
      <c r="F21" s="23">
        <f>SUM(F11:F20)</f>
        <v>222925.32195849254</v>
      </c>
      <c r="G21" s="20"/>
      <c r="H21" s="23">
        <f>SUM(H11:H20)</f>
        <v>226356.92758141574</v>
      </c>
      <c r="I21" s="20"/>
      <c r="J21" s="23">
        <f>SUM(J11:J20)</f>
        <v>224045.73140398026</v>
      </c>
      <c r="K21" s="20"/>
      <c r="L21" s="23">
        <f>SUM(L11:L20)</f>
        <v>300479.8415602647</v>
      </c>
      <c r="M21" s="20"/>
      <c r="N21" s="23">
        <f>SUM(N11:N20)</f>
        <v>298964.36097384186</v>
      </c>
      <c r="O21" s="20"/>
      <c r="P21" s="23">
        <f>SUM(P11:P20)</f>
        <v>321569.6399717473</v>
      </c>
      <c r="Q21" s="20"/>
      <c r="R21" s="33">
        <v>0</v>
      </c>
      <c r="S21" s="34"/>
      <c r="T21" s="33">
        <v>-2.0000000000000001E-4</v>
      </c>
      <c r="U21" s="34"/>
      <c r="V21" s="33">
        <v>-2.9999999999999997E-4</v>
      </c>
      <c r="W21" s="34"/>
      <c r="X21" s="33">
        <v>0</v>
      </c>
      <c r="Y21" s="34"/>
      <c r="Z21" s="33">
        <v>0</v>
      </c>
      <c r="AA21" s="34"/>
      <c r="AB21" s="33">
        <v>0</v>
      </c>
      <c r="AC21" s="20"/>
      <c r="AD21" s="4"/>
    </row>
    <row r="22" spans="2:30" ht="13.9" customHeight="1" x14ac:dyDescent="0.2">
      <c r="B22" s="12"/>
      <c r="C22" s="2"/>
      <c r="D22" s="21"/>
      <c r="E22" s="1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4"/>
      <c r="AD22" s="4"/>
    </row>
    <row r="23" spans="2:30" ht="13.9" customHeight="1" x14ac:dyDescent="0.2">
      <c r="B23" s="12"/>
      <c r="C23" s="2"/>
      <c r="D23" s="18" t="s">
        <v>35</v>
      </c>
      <c r="E23" s="12"/>
      <c r="F23" s="17"/>
      <c r="G23" s="12"/>
      <c r="H23" s="17"/>
      <c r="I23" s="12"/>
      <c r="J23" s="17"/>
      <c r="K23" s="12"/>
      <c r="L23" s="17"/>
      <c r="M23" s="12"/>
      <c r="N23" s="17"/>
      <c r="O23" s="12"/>
      <c r="P23" s="17"/>
      <c r="Q23" s="12"/>
      <c r="R23" s="35"/>
      <c r="S23" s="36"/>
      <c r="T23" s="35"/>
      <c r="U23" s="36"/>
      <c r="V23" s="35"/>
      <c r="W23" s="36"/>
      <c r="X23" s="35"/>
      <c r="Y23" s="36"/>
      <c r="Z23" s="35"/>
      <c r="AA23" s="36"/>
      <c r="AB23" s="35"/>
      <c r="AC23" s="12"/>
      <c r="AD23" s="4"/>
    </row>
    <row r="24" spans="2:30" ht="13.9" customHeight="1" x14ac:dyDescent="0.2">
      <c r="B24" s="12">
        <f>MAX(B$11:B23)+1</f>
        <v>12</v>
      </c>
      <c r="C24" s="2"/>
      <c r="D24" s="21" t="s">
        <v>24</v>
      </c>
      <c r="E24" s="12"/>
      <c r="F24" s="4">
        <v>685641.09068025975</v>
      </c>
      <c r="G24" s="22"/>
      <c r="H24" s="4">
        <v>697253.5222220188</v>
      </c>
      <c r="I24" s="22"/>
      <c r="J24" s="4">
        <v>691590.90472546779</v>
      </c>
      <c r="K24" s="22"/>
      <c r="L24" s="4">
        <v>661402.20669998159</v>
      </c>
      <c r="M24" s="22"/>
      <c r="N24" s="4">
        <v>658988.78468554327</v>
      </c>
      <c r="O24" s="22"/>
      <c r="P24" s="4">
        <v>654250.41088795988</v>
      </c>
      <c r="Q24" s="22"/>
      <c r="R24" s="31">
        <v>0</v>
      </c>
      <c r="S24" s="32"/>
      <c r="T24" s="31">
        <v>-1E-4</v>
      </c>
      <c r="U24" s="32"/>
      <c r="V24" s="31">
        <v>-1E-4</v>
      </c>
      <c r="W24" s="32"/>
      <c r="X24" s="31">
        <v>-1E-4</v>
      </c>
      <c r="Y24" s="32"/>
      <c r="Z24" s="31">
        <v>-1E-4</v>
      </c>
      <c r="AA24" s="32"/>
      <c r="AB24" s="31">
        <v>0</v>
      </c>
      <c r="AC24" s="22"/>
      <c r="AD24" s="4"/>
    </row>
    <row r="25" spans="2:30" ht="13.9" customHeight="1" x14ac:dyDescent="0.2">
      <c r="B25" s="12">
        <f>MAX(B$11:B24)+1</f>
        <v>13</v>
      </c>
      <c r="C25" s="2"/>
      <c r="D25" s="21" t="s">
        <v>25</v>
      </c>
      <c r="E25" s="12"/>
      <c r="F25" s="4">
        <v>471447.67600045993</v>
      </c>
      <c r="G25" s="22"/>
      <c r="H25" s="4">
        <v>469908.1382957162</v>
      </c>
      <c r="I25" s="22"/>
      <c r="J25" s="4">
        <v>470193.67560256744</v>
      </c>
      <c r="K25" s="22"/>
      <c r="L25" s="4">
        <v>428683.11986614548</v>
      </c>
      <c r="M25" s="22"/>
      <c r="N25" s="4">
        <v>425113.33415271109</v>
      </c>
      <c r="O25" s="22"/>
      <c r="P25" s="4">
        <v>424566.58963569638</v>
      </c>
      <c r="Q25" s="22"/>
      <c r="R25" s="31">
        <v>0</v>
      </c>
      <c r="S25" s="32"/>
      <c r="T25" s="31">
        <v>-1E-4</v>
      </c>
      <c r="U25" s="32"/>
      <c r="V25" s="31">
        <v>-1.1000000000000001E-3</v>
      </c>
      <c r="W25" s="32"/>
      <c r="X25" s="31">
        <v>-2.0000000000000001E-4</v>
      </c>
      <c r="Y25" s="32"/>
      <c r="Z25" s="31">
        <v>-2.0000000000000001E-4</v>
      </c>
      <c r="AA25" s="32"/>
      <c r="AB25" s="31">
        <v>0</v>
      </c>
      <c r="AC25" s="22"/>
      <c r="AD25" s="4"/>
    </row>
    <row r="26" spans="2:30" ht="13.9" customHeight="1" x14ac:dyDescent="0.2">
      <c r="B26" s="12">
        <f>MAX(B$11:B25)+1</f>
        <v>14</v>
      </c>
      <c r="C26" s="2"/>
      <c r="D26" s="21" t="s">
        <v>26</v>
      </c>
      <c r="E26" s="12"/>
      <c r="F26" s="4">
        <v>870.57092868849486</v>
      </c>
      <c r="G26" s="22"/>
      <c r="H26" s="4">
        <v>781.25078075677084</v>
      </c>
      <c r="I26" s="22"/>
      <c r="J26" s="4">
        <v>849.10851884596013</v>
      </c>
      <c r="K26" s="22"/>
      <c r="L26" s="4">
        <v>702.07484465599714</v>
      </c>
      <c r="M26" s="22"/>
      <c r="N26" s="4">
        <v>705.16391021946606</v>
      </c>
      <c r="O26" s="22"/>
      <c r="P26" s="4">
        <v>704.42780871656282</v>
      </c>
      <c r="Q26" s="22"/>
      <c r="R26" s="31">
        <v>0</v>
      </c>
      <c r="S26" s="32"/>
      <c r="T26" s="31">
        <v>-4.1000000000000003E-3</v>
      </c>
      <c r="U26" s="32"/>
      <c r="V26" s="31">
        <v>6.9999999999999999E-4</v>
      </c>
      <c r="W26" s="32"/>
      <c r="X26" s="31">
        <v>-5.0000000000000001E-3</v>
      </c>
      <c r="Y26" s="32"/>
      <c r="Z26" s="31">
        <v>-5.0000000000000001E-3</v>
      </c>
      <c r="AA26" s="32"/>
      <c r="AB26" s="31">
        <v>0</v>
      </c>
      <c r="AC26" s="22"/>
      <c r="AD26" s="4"/>
    </row>
    <row r="27" spans="2:30" ht="13.9" customHeight="1" x14ac:dyDescent="0.2">
      <c r="B27" s="12">
        <f>MAX(B$11:B26)+1</f>
        <v>15</v>
      </c>
      <c r="C27" s="2"/>
      <c r="D27" s="21" t="s">
        <v>27</v>
      </c>
      <c r="E27" s="12"/>
      <c r="F27" s="4">
        <v>25963.810741059006</v>
      </c>
      <c r="G27" s="22"/>
      <c r="H27" s="4">
        <v>21092.443619180791</v>
      </c>
      <c r="I27" s="22"/>
      <c r="J27" s="4">
        <v>24664.962423117751</v>
      </c>
      <c r="K27" s="22"/>
      <c r="L27" s="4">
        <v>15838.099554483764</v>
      </c>
      <c r="M27" s="22"/>
      <c r="N27" s="4">
        <v>16012.469825800268</v>
      </c>
      <c r="O27" s="22"/>
      <c r="P27" s="4">
        <v>16664.750044919885</v>
      </c>
      <c r="Q27" s="22"/>
      <c r="R27" s="31">
        <v>0</v>
      </c>
      <c r="S27" s="32"/>
      <c r="T27" s="31">
        <v>-3.0999999999999999E-3</v>
      </c>
      <c r="U27" s="32"/>
      <c r="V27" s="31">
        <v>-2.0000000000000001E-4</v>
      </c>
      <c r="W27" s="32"/>
      <c r="X27" s="31">
        <v>-4.5999999999999999E-3</v>
      </c>
      <c r="Y27" s="32"/>
      <c r="Z27" s="31">
        <v>-4.4999999999999997E-3</v>
      </c>
      <c r="AA27" s="32"/>
      <c r="AB27" s="31">
        <v>1E-4</v>
      </c>
      <c r="AC27" s="22"/>
      <c r="AD27" s="4"/>
    </row>
    <row r="28" spans="2:30" ht="13.9" customHeight="1" x14ac:dyDescent="0.2">
      <c r="B28" s="12">
        <f>MAX(B$11:B27)+1</f>
        <v>16</v>
      </c>
      <c r="C28" s="2"/>
      <c r="D28" s="21" t="s">
        <v>28</v>
      </c>
      <c r="E28" s="12"/>
      <c r="F28" s="4">
        <v>5412.5293868388699</v>
      </c>
      <c r="G28" s="22"/>
      <c r="H28" s="4">
        <v>4622.1447275360597</v>
      </c>
      <c r="I28" s="22"/>
      <c r="J28" s="4">
        <v>6176.5075377071735</v>
      </c>
      <c r="K28" s="22"/>
      <c r="L28" s="4">
        <v>2179.3673428480561</v>
      </c>
      <c r="M28" s="22"/>
      <c r="N28" s="4">
        <v>2254.7217531035194</v>
      </c>
      <c r="O28" s="22"/>
      <c r="P28" s="4">
        <v>2663.6886816967153</v>
      </c>
      <c r="Q28" s="22"/>
      <c r="R28" s="31">
        <v>0</v>
      </c>
      <c r="S28" s="32"/>
      <c r="T28" s="31">
        <v>-3.2000000000000002E-3</v>
      </c>
      <c r="U28" s="32"/>
      <c r="V28" s="31">
        <v>5.4999999999999997E-3</v>
      </c>
      <c r="W28" s="32"/>
      <c r="X28" s="31">
        <v>-7.4999999999999997E-3</v>
      </c>
      <c r="Y28" s="32"/>
      <c r="Z28" s="31">
        <v>-7.1999999999999998E-3</v>
      </c>
      <c r="AA28" s="32"/>
      <c r="AB28" s="31">
        <v>2.0000000000000001E-4</v>
      </c>
      <c r="AC28" s="22"/>
      <c r="AD28" s="4"/>
    </row>
    <row r="29" spans="2:30" ht="13.9" customHeight="1" x14ac:dyDescent="0.2">
      <c r="B29" s="12">
        <f>MAX(B$11:B28)+1</f>
        <v>17</v>
      </c>
      <c r="C29" s="2"/>
      <c r="D29" s="21" t="s">
        <v>29</v>
      </c>
      <c r="E29" s="12"/>
      <c r="F29" s="4">
        <v>643.54296011197766</v>
      </c>
      <c r="G29" s="22"/>
      <c r="H29" s="4">
        <v>672.18927249752414</v>
      </c>
      <c r="I29" s="22"/>
      <c r="J29" s="4">
        <v>672.18927249752414</v>
      </c>
      <c r="K29" s="22"/>
      <c r="L29" s="4">
        <v>672.18927249812077</v>
      </c>
      <c r="M29" s="22"/>
      <c r="N29" s="4">
        <v>655.17940482657468</v>
      </c>
      <c r="O29" s="22"/>
      <c r="P29" s="4">
        <v>673.18973799494415</v>
      </c>
      <c r="Q29" s="22"/>
      <c r="R29" s="31">
        <v>-1E-4</v>
      </c>
      <c r="S29" s="32"/>
      <c r="T29" s="31">
        <v>0</v>
      </c>
      <c r="U29" s="32"/>
      <c r="V29" s="31">
        <v>0</v>
      </c>
      <c r="W29" s="32"/>
      <c r="X29" s="31">
        <v>0</v>
      </c>
      <c r="Y29" s="32"/>
      <c r="Z29" s="31">
        <v>0</v>
      </c>
      <c r="AA29" s="32"/>
      <c r="AB29" s="31">
        <v>0</v>
      </c>
      <c r="AC29" s="22"/>
      <c r="AD29" s="4"/>
    </row>
    <row r="30" spans="2:30" ht="13.9" customHeight="1" x14ac:dyDescent="0.2">
      <c r="B30" s="12">
        <f>MAX(B$11:B29)+1</f>
        <v>18</v>
      </c>
      <c r="C30" s="2"/>
      <c r="D30" s="21" t="s">
        <v>30</v>
      </c>
      <c r="E30" s="12"/>
      <c r="F30" s="4">
        <v>1099.8659603160354</v>
      </c>
      <c r="G30" s="22"/>
      <c r="H30" s="4">
        <v>1096.2453407856665</v>
      </c>
      <c r="I30" s="22"/>
      <c r="J30" s="4">
        <v>991.61721969982045</v>
      </c>
      <c r="K30" s="22"/>
      <c r="L30" s="4">
        <v>808.29723127280158</v>
      </c>
      <c r="M30" s="22"/>
      <c r="N30" s="4">
        <v>734.58895360857127</v>
      </c>
      <c r="O30" s="22"/>
      <c r="P30" s="4">
        <v>796.84390107933973</v>
      </c>
      <c r="Q30" s="22"/>
      <c r="R30" s="31">
        <v>0</v>
      </c>
      <c r="S30" s="32"/>
      <c r="T30" s="31">
        <v>0</v>
      </c>
      <c r="U30" s="32"/>
      <c r="V30" s="31">
        <v>-2.5000000000000001E-3</v>
      </c>
      <c r="W30" s="32"/>
      <c r="X30" s="31">
        <v>0</v>
      </c>
      <c r="Y30" s="32"/>
      <c r="Z30" s="31">
        <v>0</v>
      </c>
      <c r="AA30" s="32"/>
      <c r="AB30" s="31">
        <v>0</v>
      </c>
      <c r="AC30" s="22"/>
      <c r="AD30" s="4"/>
    </row>
    <row r="31" spans="2:30" ht="13.9" customHeight="1" x14ac:dyDescent="0.2">
      <c r="B31" s="12">
        <f>MAX(B$11:B30)+1</f>
        <v>19</v>
      </c>
      <c r="C31" s="2"/>
      <c r="D31" s="21" t="s">
        <v>31</v>
      </c>
      <c r="E31" s="12"/>
      <c r="F31" s="4">
        <v>252.8689707637277</v>
      </c>
      <c r="G31" s="22"/>
      <c r="H31" s="4">
        <v>195.80242175587694</v>
      </c>
      <c r="I31" s="22"/>
      <c r="J31" s="4">
        <v>215.57784840195507</v>
      </c>
      <c r="K31" s="22"/>
      <c r="L31" s="4">
        <v>143.46593670918418</v>
      </c>
      <c r="M31" s="22"/>
      <c r="N31" s="4">
        <v>132.66870589991584</v>
      </c>
      <c r="O31" s="22"/>
      <c r="P31" s="4">
        <v>153.90685480368836</v>
      </c>
      <c r="Q31" s="22"/>
      <c r="R31" s="31">
        <v>0</v>
      </c>
      <c r="S31" s="32"/>
      <c r="T31" s="31">
        <v>0</v>
      </c>
      <c r="U31" s="32"/>
      <c r="V31" s="31">
        <v>-1.6999999999999999E-3</v>
      </c>
      <c r="W31" s="32"/>
      <c r="X31" s="31">
        <v>0</v>
      </c>
      <c r="Y31" s="32"/>
      <c r="Z31" s="31">
        <v>0</v>
      </c>
      <c r="AA31" s="32"/>
      <c r="AB31" s="31">
        <v>1E-4</v>
      </c>
      <c r="AC31" s="22"/>
      <c r="AD31" s="4"/>
    </row>
    <row r="32" spans="2:30" ht="13.9" customHeight="1" x14ac:dyDescent="0.2">
      <c r="B32" s="12">
        <f>MAX(B$11:B31)+1</f>
        <v>20</v>
      </c>
      <c r="C32" s="2"/>
      <c r="D32" s="21" t="s">
        <v>32</v>
      </c>
      <c r="E32" s="12"/>
      <c r="F32" s="4">
        <v>4456.1417039995631</v>
      </c>
      <c r="G32" s="22"/>
      <c r="H32" s="4">
        <v>3182.7516854278101</v>
      </c>
      <c r="I32" s="22"/>
      <c r="J32" s="4">
        <v>3606.1170388868777</v>
      </c>
      <c r="K32" s="22"/>
      <c r="L32" s="4">
        <v>2016.0516916257161</v>
      </c>
      <c r="M32" s="22"/>
      <c r="N32" s="4">
        <v>1785.0235563968567</v>
      </c>
      <c r="O32" s="22"/>
      <c r="P32" s="4">
        <v>2268.9526048807456</v>
      </c>
      <c r="Q32" s="22"/>
      <c r="R32" s="31">
        <v>0</v>
      </c>
      <c r="S32" s="32"/>
      <c r="T32" s="31">
        <v>0</v>
      </c>
      <c r="U32" s="32"/>
      <c r="V32" s="31">
        <v>-2.2000000000000001E-3</v>
      </c>
      <c r="W32" s="32"/>
      <c r="X32" s="31">
        <v>0</v>
      </c>
      <c r="Y32" s="32"/>
      <c r="Z32" s="31">
        <v>1.2999999999999999E-3</v>
      </c>
      <c r="AA32" s="32"/>
      <c r="AB32" s="31">
        <v>1E-4</v>
      </c>
      <c r="AC32" s="22"/>
      <c r="AD32" s="4"/>
    </row>
    <row r="33" spans="2:30" ht="13.9" customHeight="1" x14ac:dyDescent="0.2">
      <c r="B33" s="12">
        <f>MAX(B$11:B32)+1</f>
        <v>21</v>
      </c>
      <c r="C33" s="2"/>
      <c r="D33" s="1" t="s">
        <v>36</v>
      </c>
      <c r="E33" s="12"/>
      <c r="F33" s="23">
        <f>SUM(F24:F32)</f>
        <v>1195788.0973324974</v>
      </c>
      <c r="G33" s="20"/>
      <c r="H33" s="23">
        <f>SUM(H24:H32)</f>
        <v>1198804.4883656753</v>
      </c>
      <c r="I33" s="20"/>
      <c r="J33" s="23">
        <f>SUM(J24:J32)</f>
        <v>1198960.6601871923</v>
      </c>
      <c r="K33" s="20"/>
      <c r="L33" s="23">
        <f>SUM(L24:L32)</f>
        <v>1112444.8724402208</v>
      </c>
      <c r="M33" s="20"/>
      <c r="N33" s="23">
        <f>SUM(N24:N32)</f>
        <v>1106381.9349481096</v>
      </c>
      <c r="O33" s="20"/>
      <c r="P33" s="23">
        <f>SUM(P24:P32)</f>
        <v>1102742.7601577481</v>
      </c>
      <c r="Q33" s="20"/>
      <c r="R33" s="33">
        <v>0</v>
      </c>
      <c r="S33" s="34"/>
      <c r="T33" s="33">
        <v>-2.0000000000000001E-4</v>
      </c>
      <c r="U33" s="34"/>
      <c r="V33" s="33">
        <v>-5.0000000000000001E-4</v>
      </c>
      <c r="W33" s="34"/>
      <c r="X33" s="33">
        <v>-2.0000000000000001E-4</v>
      </c>
      <c r="Y33" s="34"/>
      <c r="Z33" s="33">
        <v>-2.0000000000000001E-4</v>
      </c>
      <c r="AA33" s="34"/>
      <c r="AB33" s="33">
        <v>0</v>
      </c>
      <c r="AC33" s="20"/>
      <c r="AD33" s="4"/>
    </row>
    <row r="34" spans="2:30" ht="13.9" customHeight="1" x14ac:dyDescent="0.2">
      <c r="B34" s="12"/>
      <c r="C34" s="2"/>
      <c r="D34" s="21"/>
      <c r="E34" s="1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4"/>
      <c r="AD34" s="4"/>
    </row>
    <row r="35" spans="2:30" ht="13.9" customHeight="1" x14ac:dyDescent="0.2">
      <c r="B35" s="12">
        <f>MAX(B$11:B34)+1</f>
        <v>22</v>
      </c>
      <c r="C35" s="2"/>
      <c r="D35" s="1" t="s">
        <v>37</v>
      </c>
      <c r="E35" s="12"/>
      <c r="F35" s="23">
        <f>F21+F33</f>
        <v>1418713.4192909899</v>
      </c>
      <c r="G35" s="20"/>
      <c r="H35" s="23">
        <f>H21+H33</f>
        <v>1425161.4159470911</v>
      </c>
      <c r="I35" s="20"/>
      <c r="J35" s="23">
        <f>J21+J33</f>
        <v>1423006.3915911724</v>
      </c>
      <c r="K35" s="20"/>
      <c r="L35" s="23">
        <f>L21+L33</f>
        <v>1412924.7140004854</v>
      </c>
      <c r="M35" s="20"/>
      <c r="N35" s="23">
        <f>N21+N33</f>
        <v>1405346.2959219515</v>
      </c>
      <c r="O35" s="20"/>
      <c r="P35" s="23">
        <f>P21+P33</f>
        <v>1424312.4001294954</v>
      </c>
      <c r="Q35" s="20"/>
      <c r="R35" s="33">
        <v>0</v>
      </c>
      <c r="S35" s="34"/>
      <c r="T35" s="33">
        <v>-2.0000000000000001E-4</v>
      </c>
      <c r="U35" s="34"/>
      <c r="V35" s="33">
        <v>-5.0000000000000001E-4</v>
      </c>
      <c r="W35" s="34"/>
      <c r="X35" s="33">
        <v>-2.0000000000000001E-4</v>
      </c>
      <c r="Y35" s="34"/>
      <c r="Z35" s="33">
        <v>-2.0000000000000001E-4</v>
      </c>
      <c r="AA35" s="34"/>
      <c r="AB35" s="33">
        <v>0</v>
      </c>
      <c r="AC35" s="20"/>
    </row>
    <row r="36" spans="2:30" ht="13.9" customHeight="1" x14ac:dyDescent="0.2">
      <c r="B36" s="12"/>
      <c r="C36" s="2"/>
      <c r="D36" s="21"/>
      <c r="E36" s="1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4"/>
    </row>
    <row r="37" spans="2:30" ht="13.9" customHeight="1" x14ac:dyDescent="0.2">
      <c r="B37" s="12"/>
      <c r="C37" s="2"/>
      <c r="D37" s="21"/>
      <c r="E37" s="1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4"/>
    </row>
    <row r="38" spans="2:30" ht="13.9" customHeight="1" x14ac:dyDescent="0.2">
      <c r="B38" s="12"/>
      <c r="C38" s="2"/>
      <c r="D38" s="18" t="s">
        <v>38</v>
      </c>
      <c r="E38" s="12"/>
      <c r="F38" s="17"/>
      <c r="G38" s="12"/>
      <c r="H38" s="17"/>
      <c r="I38" s="12"/>
      <c r="J38" s="17"/>
      <c r="K38" s="12"/>
      <c r="L38" s="17"/>
      <c r="M38" s="12"/>
      <c r="N38" s="17"/>
      <c r="O38" s="12"/>
      <c r="P38" s="17"/>
      <c r="Q38" s="12"/>
      <c r="R38" s="35"/>
      <c r="S38" s="36"/>
      <c r="T38" s="35"/>
      <c r="U38" s="36"/>
      <c r="V38" s="35"/>
      <c r="W38" s="36"/>
      <c r="X38" s="35"/>
      <c r="Y38" s="36"/>
      <c r="Z38" s="35"/>
      <c r="AA38" s="36"/>
      <c r="AB38" s="35"/>
      <c r="AC38" s="12"/>
    </row>
    <row r="39" spans="2:30" ht="13.9" customHeight="1" x14ac:dyDescent="0.2">
      <c r="B39" s="12"/>
      <c r="C39" s="2"/>
      <c r="D39" s="21"/>
      <c r="E39" s="12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4"/>
    </row>
    <row r="40" spans="2:30" ht="13.9" customHeight="1" x14ac:dyDescent="0.2">
      <c r="B40" s="12"/>
      <c r="C40" s="2"/>
      <c r="D40" s="18" t="s">
        <v>39</v>
      </c>
      <c r="E40" s="12"/>
      <c r="F40" s="19"/>
      <c r="G40" s="20"/>
      <c r="H40" s="19"/>
      <c r="I40" s="20"/>
      <c r="J40" s="19"/>
      <c r="K40" s="20"/>
      <c r="L40" s="19"/>
      <c r="M40" s="20"/>
      <c r="N40" s="19"/>
      <c r="O40" s="20"/>
      <c r="P40" s="19"/>
      <c r="Q40" s="20"/>
      <c r="R40" s="37"/>
      <c r="S40" s="34"/>
      <c r="T40" s="37"/>
      <c r="U40" s="34"/>
      <c r="V40" s="37"/>
      <c r="W40" s="34"/>
      <c r="X40" s="37"/>
      <c r="Y40" s="34"/>
      <c r="Z40" s="37"/>
      <c r="AA40" s="34"/>
      <c r="AB40" s="37"/>
      <c r="AC40" s="20"/>
    </row>
    <row r="41" spans="2:30" ht="13.9" customHeight="1" x14ac:dyDescent="0.2">
      <c r="B41" s="12">
        <f>MAX(B$11:B40)+1</f>
        <v>23</v>
      </c>
      <c r="C41" s="2"/>
      <c r="D41" s="21" t="s">
        <v>40</v>
      </c>
      <c r="E41" s="12"/>
      <c r="F41" s="4">
        <v>87421.957394778932</v>
      </c>
      <c r="G41" s="22"/>
      <c r="H41" s="4">
        <v>67501.407668761312</v>
      </c>
      <c r="I41" s="22"/>
      <c r="J41" s="4">
        <v>67044.68052557265</v>
      </c>
      <c r="K41" s="22"/>
      <c r="L41" s="4">
        <v>83635.691127824379</v>
      </c>
      <c r="M41" s="22"/>
      <c r="N41" s="4">
        <v>84562.575547813118</v>
      </c>
      <c r="O41" s="22"/>
      <c r="P41" s="4">
        <v>74747.306480726053</v>
      </c>
      <c r="Q41" s="22"/>
      <c r="R41" s="31">
        <v>0</v>
      </c>
      <c r="S41" s="32"/>
      <c r="T41" s="31">
        <v>-1E-4</v>
      </c>
      <c r="U41" s="32"/>
      <c r="V41" s="31">
        <v>2.0000000000000001E-4</v>
      </c>
      <c r="W41" s="32"/>
      <c r="X41" s="31">
        <v>0</v>
      </c>
      <c r="Y41" s="32"/>
      <c r="Z41" s="31">
        <v>0</v>
      </c>
      <c r="AA41" s="32"/>
      <c r="AB41" s="31">
        <v>0</v>
      </c>
      <c r="AC41" s="22"/>
    </row>
    <row r="42" spans="2:30" ht="13.9" customHeight="1" x14ac:dyDescent="0.2">
      <c r="B42" s="12">
        <f>MAX(B$11:B41)+1</f>
        <v>24</v>
      </c>
      <c r="C42" s="2"/>
      <c r="D42" s="21" t="s">
        <v>41</v>
      </c>
      <c r="E42" s="12"/>
      <c r="F42" s="4">
        <v>15866.681554641546</v>
      </c>
      <c r="G42" s="22"/>
      <c r="H42" s="4">
        <v>11852.466240506446</v>
      </c>
      <c r="I42" s="22"/>
      <c r="J42" s="4">
        <v>11917.931421180112</v>
      </c>
      <c r="K42" s="22"/>
      <c r="L42" s="4">
        <v>19419.059339268864</v>
      </c>
      <c r="M42" s="22"/>
      <c r="N42" s="4">
        <v>19325.383733102666</v>
      </c>
      <c r="O42" s="22"/>
      <c r="P42" s="4">
        <v>14709.034771117069</v>
      </c>
      <c r="Q42" s="22"/>
      <c r="R42" s="31">
        <v>0</v>
      </c>
      <c r="S42" s="32"/>
      <c r="T42" s="31">
        <v>-1E-4</v>
      </c>
      <c r="U42" s="32"/>
      <c r="V42" s="31">
        <v>1.8E-3</v>
      </c>
      <c r="W42" s="32"/>
      <c r="X42" s="31">
        <v>0</v>
      </c>
      <c r="Y42" s="32"/>
      <c r="Z42" s="31">
        <v>0</v>
      </c>
      <c r="AA42" s="32"/>
      <c r="AB42" s="31">
        <v>0</v>
      </c>
      <c r="AC42" s="22"/>
    </row>
    <row r="43" spans="2:30" ht="13.9" customHeight="1" x14ac:dyDescent="0.2">
      <c r="B43" s="12">
        <f>MAX(B$11:B42)+1</f>
        <v>25</v>
      </c>
      <c r="C43" s="2"/>
      <c r="D43" s="21" t="s">
        <v>42</v>
      </c>
      <c r="E43" s="12"/>
      <c r="F43" s="4">
        <v>3603.8606040438017</v>
      </c>
      <c r="G43" s="22"/>
      <c r="H43" s="4">
        <v>3141.1151817323826</v>
      </c>
      <c r="I43" s="22"/>
      <c r="J43" s="4">
        <v>3214.0840974749635</v>
      </c>
      <c r="K43" s="22"/>
      <c r="L43" s="4">
        <v>3841.5600631338029</v>
      </c>
      <c r="M43" s="22"/>
      <c r="N43" s="4">
        <v>3778.2343234942346</v>
      </c>
      <c r="O43" s="22"/>
      <c r="P43" s="4">
        <v>3519.4599639455982</v>
      </c>
      <c r="Q43" s="22"/>
      <c r="R43" s="31">
        <v>0</v>
      </c>
      <c r="S43" s="32"/>
      <c r="T43" s="31">
        <v>-8.0000000000000004E-4</v>
      </c>
      <c r="U43" s="32"/>
      <c r="V43" s="31">
        <v>2.9999999999999997E-4</v>
      </c>
      <c r="W43" s="32"/>
      <c r="X43" s="31">
        <v>0</v>
      </c>
      <c r="Y43" s="32"/>
      <c r="Z43" s="31">
        <v>0</v>
      </c>
      <c r="AA43" s="32"/>
      <c r="AB43" s="31">
        <v>1E-4</v>
      </c>
      <c r="AC43" s="22"/>
    </row>
    <row r="44" spans="2:30" ht="13.9" customHeight="1" x14ac:dyDescent="0.2">
      <c r="B44" s="12">
        <f>MAX(B$11:B43)+1</f>
        <v>26</v>
      </c>
      <c r="C44" s="2"/>
      <c r="D44" s="21" t="s">
        <v>43</v>
      </c>
      <c r="E44" s="12"/>
      <c r="F44" s="4">
        <v>89.240392479346156</v>
      </c>
      <c r="G44" s="22"/>
      <c r="H44" s="4">
        <v>74.933138814905021</v>
      </c>
      <c r="I44" s="22"/>
      <c r="J44" s="4">
        <v>75.48951898846434</v>
      </c>
      <c r="K44" s="22"/>
      <c r="L44" s="4">
        <v>77.110032559212129</v>
      </c>
      <c r="M44" s="22"/>
      <c r="N44" s="4">
        <v>75.188659709234344</v>
      </c>
      <c r="O44" s="22"/>
      <c r="P44" s="4">
        <v>75.127438681661488</v>
      </c>
      <c r="Q44" s="22"/>
      <c r="R44" s="31">
        <v>-8.9999999999999998E-4</v>
      </c>
      <c r="S44" s="32"/>
      <c r="T44" s="31">
        <v>0</v>
      </c>
      <c r="U44" s="32"/>
      <c r="V44" s="31">
        <v>-1E-4</v>
      </c>
      <c r="W44" s="32"/>
      <c r="X44" s="31">
        <v>0</v>
      </c>
      <c r="Y44" s="32"/>
      <c r="Z44" s="31">
        <v>2.9999999999999997E-4</v>
      </c>
      <c r="AA44" s="32"/>
      <c r="AB44" s="31">
        <v>0</v>
      </c>
      <c r="AC44" s="22"/>
    </row>
    <row r="45" spans="2:30" ht="13.9" customHeight="1" x14ac:dyDescent="0.2">
      <c r="B45" s="12">
        <f>MAX(B$11:B44)+1</f>
        <v>27</v>
      </c>
      <c r="C45" s="2"/>
      <c r="D45" s="21" t="s">
        <v>44</v>
      </c>
      <c r="E45" s="12"/>
      <c r="F45" s="4">
        <v>108.27257051237154</v>
      </c>
      <c r="G45" s="22"/>
      <c r="H45" s="4">
        <v>104.11974048220782</v>
      </c>
      <c r="I45" s="22"/>
      <c r="J45" s="4">
        <v>104.11974048220782</v>
      </c>
      <c r="K45" s="22"/>
      <c r="L45" s="4">
        <v>103.72732957799246</v>
      </c>
      <c r="M45" s="22"/>
      <c r="N45" s="4">
        <v>105.5442535068247</v>
      </c>
      <c r="O45" s="22"/>
      <c r="P45" s="4">
        <v>104.11974048220793</v>
      </c>
      <c r="Q45" s="22"/>
      <c r="R45" s="31">
        <v>0</v>
      </c>
      <c r="S45" s="32"/>
      <c r="T45" s="31">
        <v>0</v>
      </c>
      <c r="U45" s="32"/>
      <c r="V45" s="31">
        <v>0</v>
      </c>
      <c r="W45" s="32"/>
      <c r="X45" s="31">
        <v>0</v>
      </c>
      <c r="Y45" s="32"/>
      <c r="Z45" s="31">
        <v>0</v>
      </c>
      <c r="AA45" s="32"/>
      <c r="AB45" s="31">
        <v>0</v>
      </c>
      <c r="AC45" s="22"/>
    </row>
    <row r="46" spans="2:30" ht="13.9" customHeight="1" x14ac:dyDescent="0.2">
      <c r="B46" s="12">
        <f>MAX(B$11:B45)+1</f>
        <v>28</v>
      </c>
      <c r="C46" s="2"/>
      <c r="D46" s="21" t="s">
        <v>45</v>
      </c>
      <c r="E46" s="12"/>
      <c r="F46" s="4">
        <v>44728.690645840827</v>
      </c>
      <c r="G46" s="22"/>
      <c r="H46" s="4">
        <v>44826.673345719275</v>
      </c>
      <c r="I46" s="22"/>
      <c r="J46" s="4">
        <v>44426.680266976007</v>
      </c>
      <c r="K46" s="22"/>
      <c r="L46" s="4">
        <v>55093.140386629464</v>
      </c>
      <c r="M46" s="22"/>
      <c r="N46" s="4">
        <v>55713.893914064385</v>
      </c>
      <c r="O46" s="22"/>
      <c r="P46" s="4">
        <v>49472.020607256367</v>
      </c>
      <c r="Q46" s="22"/>
      <c r="R46" s="31">
        <v>0</v>
      </c>
      <c r="S46" s="32"/>
      <c r="T46" s="31">
        <v>-1E-4</v>
      </c>
      <c r="U46" s="32"/>
      <c r="V46" s="31">
        <v>-1.9E-3</v>
      </c>
      <c r="W46" s="32"/>
      <c r="X46" s="31">
        <v>0</v>
      </c>
      <c r="Y46" s="32"/>
      <c r="Z46" s="31">
        <v>0</v>
      </c>
      <c r="AA46" s="32"/>
      <c r="AB46" s="31">
        <v>0</v>
      </c>
      <c r="AC46" s="22"/>
    </row>
    <row r="47" spans="2:30" ht="13.9" customHeight="1" x14ac:dyDescent="0.2">
      <c r="B47" s="12">
        <f>MAX(B$11:B46)+1</f>
        <v>29</v>
      </c>
      <c r="C47" s="2"/>
      <c r="D47" s="21" t="s">
        <v>46</v>
      </c>
      <c r="E47" s="12"/>
      <c r="F47" s="4">
        <v>8786.8150520675372</v>
      </c>
      <c r="G47" s="22"/>
      <c r="H47" s="4">
        <v>8099.0520455557835</v>
      </c>
      <c r="I47" s="22"/>
      <c r="J47" s="4">
        <v>7880.3447852605914</v>
      </c>
      <c r="K47" s="22"/>
      <c r="L47" s="4">
        <v>12574.861476412083</v>
      </c>
      <c r="M47" s="22"/>
      <c r="N47" s="4">
        <v>12523.450366019861</v>
      </c>
      <c r="O47" s="22"/>
      <c r="P47" s="4">
        <v>9788.1902629248725</v>
      </c>
      <c r="Q47" s="22"/>
      <c r="R47" s="31">
        <v>0</v>
      </c>
      <c r="S47" s="32"/>
      <c r="T47" s="31">
        <v>-1E-4</v>
      </c>
      <c r="U47" s="32"/>
      <c r="V47" s="31">
        <v>-3.0200000000000001E-2</v>
      </c>
      <c r="W47" s="32"/>
      <c r="X47" s="31">
        <v>0</v>
      </c>
      <c r="Y47" s="32"/>
      <c r="Z47" s="31">
        <v>0</v>
      </c>
      <c r="AA47" s="32"/>
      <c r="AB47" s="31">
        <v>0</v>
      </c>
      <c r="AC47" s="22"/>
    </row>
    <row r="48" spans="2:30" ht="13.9" customHeight="1" x14ac:dyDescent="0.2">
      <c r="B48" s="12">
        <f>MAX(B$11:B47)+1</f>
        <v>30</v>
      </c>
      <c r="C48" s="2"/>
      <c r="D48" s="21" t="s">
        <v>47</v>
      </c>
      <c r="E48" s="12"/>
      <c r="F48" s="4">
        <v>1888.2955854834952</v>
      </c>
      <c r="G48" s="22"/>
      <c r="H48" s="4">
        <v>2089.6097004043031</v>
      </c>
      <c r="I48" s="22"/>
      <c r="J48" s="4">
        <v>2018.7497428202596</v>
      </c>
      <c r="K48" s="22"/>
      <c r="L48" s="4">
        <v>3601.366181476511</v>
      </c>
      <c r="M48" s="22"/>
      <c r="N48" s="4">
        <v>3460.854031751468</v>
      </c>
      <c r="O48" s="22"/>
      <c r="P48" s="4">
        <v>2873.9519014121374</v>
      </c>
      <c r="Q48" s="22"/>
      <c r="R48" s="31">
        <v>0</v>
      </c>
      <c r="S48" s="32"/>
      <c r="T48" s="31">
        <v>-8.9999999999999998E-4</v>
      </c>
      <c r="U48" s="32"/>
      <c r="V48" s="31">
        <v>-9.4399999999999998E-2</v>
      </c>
      <c r="W48" s="32"/>
      <c r="X48" s="31">
        <v>0</v>
      </c>
      <c r="Y48" s="32"/>
      <c r="Z48" s="31">
        <v>0</v>
      </c>
      <c r="AA48" s="32"/>
      <c r="AB48" s="31">
        <v>1E-4</v>
      </c>
      <c r="AC48" s="22"/>
    </row>
    <row r="49" spans="2:29" ht="13.9" customHeight="1" x14ac:dyDescent="0.2">
      <c r="B49" s="12">
        <f>MAX(B$11:B48)+1</f>
        <v>31</v>
      </c>
      <c r="C49" s="2"/>
      <c r="D49" s="21" t="s">
        <v>48</v>
      </c>
      <c r="E49" s="12"/>
      <c r="F49" s="4">
        <v>732.4422899777353</v>
      </c>
      <c r="G49" s="22"/>
      <c r="H49" s="4">
        <v>817.95516481986533</v>
      </c>
      <c r="I49" s="22"/>
      <c r="J49" s="4">
        <v>825.47396489492746</v>
      </c>
      <c r="K49" s="22"/>
      <c r="L49" s="4">
        <v>847.35276195942583</v>
      </c>
      <c r="M49" s="22"/>
      <c r="N49" s="4">
        <v>821.85394108251182</v>
      </c>
      <c r="O49" s="22"/>
      <c r="P49" s="4">
        <v>821.36239782466123</v>
      </c>
      <c r="Q49" s="22"/>
      <c r="R49" s="31">
        <v>-1.2999999999999999E-3</v>
      </c>
      <c r="S49" s="32"/>
      <c r="T49" s="31">
        <v>0</v>
      </c>
      <c r="U49" s="32"/>
      <c r="V49" s="31">
        <v>-2.0000000000000001E-4</v>
      </c>
      <c r="W49" s="32"/>
      <c r="X49" s="31">
        <v>0</v>
      </c>
      <c r="Y49" s="32"/>
      <c r="Z49" s="31">
        <v>1E-4</v>
      </c>
      <c r="AA49" s="32"/>
      <c r="AB49" s="31">
        <v>0</v>
      </c>
      <c r="AC49" s="22"/>
    </row>
    <row r="50" spans="2:29" ht="13.9" customHeight="1" x14ac:dyDescent="0.2">
      <c r="B50" s="12">
        <f>MAX(B$11:B49)+1</f>
        <v>32</v>
      </c>
      <c r="C50" s="2"/>
      <c r="D50" s="21" t="s">
        <v>49</v>
      </c>
      <c r="E50" s="12"/>
      <c r="F50" s="4">
        <v>621.62863433425991</v>
      </c>
      <c r="G50" s="22"/>
      <c r="H50" s="4">
        <v>572.46483139492193</v>
      </c>
      <c r="I50" s="22"/>
      <c r="J50" s="4">
        <v>572.46483139492238</v>
      </c>
      <c r="K50" s="22"/>
      <c r="L50" s="4">
        <v>571.78356246408339</v>
      </c>
      <c r="M50" s="22"/>
      <c r="N50" s="4">
        <v>588.66559975899236</v>
      </c>
      <c r="O50" s="22"/>
      <c r="P50" s="4">
        <v>572.61608384624651</v>
      </c>
      <c r="Q50" s="22"/>
      <c r="R50" s="31">
        <v>0</v>
      </c>
      <c r="S50" s="32"/>
      <c r="T50" s="31">
        <v>0</v>
      </c>
      <c r="U50" s="32"/>
      <c r="V50" s="31">
        <v>0</v>
      </c>
      <c r="W50" s="32"/>
      <c r="X50" s="31">
        <v>0</v>
      </c>
      <c r="Y50" s="32"/>
      <c r="Z50" s="31">
        <v>0</v>
      </c>
      <c r="AA50" s="32"/>
      <c r="AB50" s="31">
        <v>0</v>
      </c>
      <c r="AC50" s="22"/>
    </row>
    <row r="51" spans="2:29" ht="13.9" customHeight="1" x14ac:dyDescent="0.2">
      <c r="B51" s="12">
        <f>MAX(B$11:B50)+1</f>
        <v>33</v>
      </c>
      <c r="C51" s="2"/>
      <c r="D51" s="1" t="s">
        <v>50</v>
      </c>
      <c r="E51" s="12"/>
      <c r="F51" s="23">
        <f>SUM(F41:F50)</f>
        <v>163847.88472415984</v>
      </c>
      <c r="G51" s="20"/>
      <c r="H51" s="23">
        <f>SUM(H41:H50)</f>
        <v>139079.79705819141</v>
      </c>
      <c r="I51" s="20"/>
      <c r="J51" s="23">
        <f>SUM(J41:J50)</f>
        <v>138080.0188950451</v>
      </c>
      <c r="K51" s="20"/>
      <c r="L51" s="23">
        <f>SUM(L41:L50)</f>
        <v>179765.6522613058</v>
      </c>
      <c r="M51" s="20"/>
      <c r="N51" s="23">
        <f>SUM(N41:N50)</f>
        <v>180955.64437030331</v>
      </c>
      <c r="O51" s="20"/>
      <c r="P51" s="23">
        <f>SUM(P41:P50)</f>
        <v>156683.18964821685</v>
      </c>
      <c r="Q51" s="20"/>
      <c r="R51" s="33">
        <v>0</v>
      </c>
      <c r="S51" s="34"/>
      <c r="T51" s="33">
        <v>-1E-4</v>
      </c>
      <c r="U51" s="34"/>
      <c r="V51" s="33">
        <v>-3.7000000000000002E-3</v>
      </c>
      <c r="W51" s="34"/>
      <c r="X51" s="33">
        <v>0</v>
      </c>
      <c r="Y51" s="34"/>
      <c r="Z51" s="33">
        <v>0</v>
      </c>
      <c r="AA51" s="34"/>
      <c r="AB51" s="33">
        <v>0</v>
      </c>
      <c r="AC51" s="20"/>
    </row>
    <row r="52" spans="2:29" ht="13.9" customHeight="1" x14ac:dyDescent="0.2">
      <c r="B52" s="12"/>
      <c r="C52" s="2"/>
      <c r="E52" s="12"/>
      <c r="F52" s="24"/>
      <c r="G52" s="20"/>
      <c r="H52" s="24"/>
      <c r="I52" s="20"/>
      <c r="J52" s="24"/>
      <c r="K52" s="20"/>
      <c r="L52" s="24"/>
      <c r="M52" s="20"/>
      <c r="N52" s="24"/>
      <c r="O52" s="20"/>
      <c r="P52" s="24"/>
      <c r="Q52" s="20"/>
      <c r="R52" s="38"/>
      <c r="S52" s="34"/>
      <c r="T52" s="38"/>
      <c r="U52" s="34"/>
      <c r="V52" s="38"/>
      <c r="W52" s="34"/>
      <c r="X52" s="38"/>
      <c r="Y52" s="34"/>
      <c r="Z52" s="38"/>
      <c r="AA52" s="34"/>
      <c r="AB52" s="38"/>
      <c r="AC52" s="20"/>
    </row>
    <row r="53" spans="2:29" ht="13.9" customHeight="1" x14ac:dyDescent="0.2">
      <c r="B53" s="12"/>
      <c r="C53" s="2"/>
      <c r="D53" s="18" t="s">
        <v>23</v>
      </c>
      <c r="E53" s="1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20"/>
    </row>
    <row r="54" spans="2:29" ht="13.9" customHeight="1" x14ac:dyDescent="0.2">
      <c r="B54" s="12">
        <f>MAX(B$11:B53)+1</f>
        <v>34</v>
      </c>
      <c r="C54" s="2"/>
      <c r="D54" s="21" t="s">
        <v>40</v>
      </c>
      <c r="E54" s="12"/>
      <c r="F54" s="4">
        <v>57670.500195221321</v>
      </c>
      <c r="G54" s="22"/>
      <c r="H54" s="4">
        <v>44599.901375555055</v>
      </c>
      <c r="I54" s="22"/>
      <c r="J54" s="4">
        <v>44298.282110389031</v>
      </c>
      <c r="K54" s="22"/>
      <c r="L54" s="4">
        <v>55266.320039616934</v>
      </c>
      <c r="M54" s="22"/>
      <c r="N54" s="4">
        <v>55882.432257461653</v>
      </c>
      <c r="O54" s="22"/>
      <c r="P54" s="4">
        <v>59582.266482064413</v>
      </c>
      <c r="Q54" s="22"/>
      <c r="R54" s="31">
        <v>0</v>
      </c>
      <c r="S54" s="32"/>
      <c r="T54" s="31">
        <v>-1E-4</v>
      </c>
      <c r="U54" s="32"/>
      <c r="V54" s="31">
        <v>1E-4</v>
      </c>
      <c r="W54" s="32"/>
      <c r="X54" s="31">
        <v>0</v>
      </c>
      <c r="Y54" s="32"/>
      <c r="Z54" s="31">
        <v>0</v>
      </c>
      <c r="AA54" s="32"/>
      <c r="AB54" s="31">
        <v>0</v>
      </c>
      <c r="AC54" s="22"/>
    </row>
    <row r="55" spans="2:29" ht="13.9" customHeight="1" x14ac:dyDescent="0.2">
      <c r="B55" s="12">
        <f>MAX(B$11:B54)+1</f>
        <v>35</v>
      </c>
      <c r="C55" s="2"/>
      <c r="D55" s="21" t="s">
        <v>41</v>
      </c>
      <c r="E55" s="12"/>
      <c r="F55" s="4">
        <v>15658.41380028461</v>
      </c>
      <c r="G55" s="22"/>
      <c r="H55" s="4">
        <v>11624.83850482141</v>
      </c>
      <c r="I55" s="22"/>
      <c r="J55" s="4">
        <v>11690.387333465511</v>
      </c>
      <c r="K55" s="22"/>
      <c r="L55" s="4">
        <v>19333.878650672916</v>
      </c>
      <c r="M55" s="22"/>
      <c r="N55" s="4">
        <v>19242.500188313064</v>
      </c>
      <c r="O55" s="22"/>
      <c r="P55" s="4">
        <v>21535.358352547461</v>
      </c>
      <c r="Q55" s="22"/>
      <c r="R55" s="31">
        <v>0</v>
      </c>
      <c r="S55" s="32"/>
      <c r="T55" s="31">
        <v>-1E-4</v>
      </c>
      <c r="U55" s="32"/>
      <c r="V55" s="31">
        <v>1.9E-3</v>
      </c>
      <c r="W55" s="32"/>
      <c r="X55" s="31">
        <v>0</v>
      </c>
      <c r="Y55" s="32"/>
      <c r="Z55" s="31">
        <v>0</v>
      </c>
      <c r="AA55" s="32"/>
      <c r="AB55" s="31">
        <v>0</v>
      </c>
      <c r="AC55" s="22"/>
    </row>
    <row r="56" spans="2:29" ht="13.9" customHeight="1" x14ac:dyDescent="0.2">
      <c r="B56" s="12">
        <f>MAX(B$11:B55)+1</f>
        <v>36</v>
      </c>
      <c r="C56" s="2"/>
      <c r="D56" s="21" t="s">
        <v>42</v>
      </c>
      <c r="E56" s="12"/>
      <c r="F56" s="4">
        <v>3678.0965031852684</v>
      </c>
      <c r="G56" s="22"/>
      <c r="H56" s="4">
        <v>2160.9099014506573</v>
      </c>
      <c r="I56" s="22"/>
      <c r="J56" s="4">
        <v>2496.2837636506865</v>
      </c>
      <c r="K56" s="22"/>
      <c r="L56" s="4">
        <v>5996.2989567934928</v>
      </c>
      <c r="M56" s="22"/>
      <c r="N56" s="4">
        <v>5694.7324967901568</v>
      </c>
      <c r="O56" s="22"/>
      <c r="P56" s="4">
        <v>6370.505542355213</v>
      </c>
      <c r="Q56" s="22"/>
      <c r="R56" s="31">
        <v>0</v>
      </c>
      <c r="S56" s="32"/>
      <c r="T56" s="31">
        <v>-2E-3</v>
      </c>
      <c r="U56" s="32"/>
      <c r="V56" s="31">
        <v>2.8E-3</v>
      </c>
      <c r="W56" s="32"/>
      <c r="X56" s="31">
        <v>0</v>
      </c>
      <c r="Y56" s="32"/>
      <c r="Z56" s="31">
        <v>0</v>
      </c>
      <c r="AA56" s="32"/>
      <c r="AB56" s="31">
        <v>0</v>
      </c>
      <c r="AC56" s="22"/>
    </row>
    <row r="57" spans="2:29" ht="13.9" customHeight="1" x14ac:dyDescent="0.2">
      <c r="B57" s="12">
        <f>MAX(B$11:B56)+1</f>
        <v>37</v>
      </c>
      <c r="C57" s="2"/>
      <c r="D57" s="21" t="s">
        <v>43</v>
      </c>
      <c r="E57" s="12"/>
      <c r="F57" s="4">
        <v>58.324360815207228</v>
      </c>
      <c r="G57" s="22"/>
      <c r="H57" s="4">
        <v>49.06755131813884</v>
      </c>
      <c r="I57" s="22"/>
      <c r="J57" s="4">
        <v>49.381710580048093</v>
      </c>
      <c r="K57" s="22"/>
      <c r="L57" s="4">
        <v>50.29871718909294</v>
      </c>
      <c r="M57" s="22"/>
      <c r="N57" s="4">
        <v>49.317375790967617</v>
      </c>
      <c r="O57" s="22"/>
      <c r="P57" s="4">
        <v>49.632227473576904</v>
      </c>
      <c r="Q57" s="22"/>
      <c r="R57" s="31">
        <v>-6.9999999999999999E-4</v>
      </c>
      <c r="S57" s="32"/>
      <c r="T57" s="31">
        <v>0</v>
      </c>
      <c r="U57" s="32"/>
      <c r="V57" s="31">
        <v>-1E-4</v>
      </c>
      <c r="W57" s="32"/>
      <c r="X57" s="31">
        <v>0</v>
      </c>
      <c r="Y57" s="32"/>
      <c r="Z57" s="31">
        <v>6.9999999999999999E-4</v>
      </c>
      <c r="AA57" s="32"/>
      <c r="AB57" s="31">
        <v>0</v>
      </c>
      <c r="AC57" s="22"/>
    </row>
    <row r="58" spans="2:29" ht="13.9" customHeight="1" x14ac:dyDescent="0.2">
      <c r="B58" s="12">
        <f>MAX(B$11:B57)+1</f>
        <v>38</v>
      </c>
      <c r="C58" s="2"/>
      <c r="D58" s="21" t="s">
        <v>44</v>
      </c>
      <c r="E58" s="12"/>
      <c r="F58" s="4">
        <v>223.26251912144244</v>
      </c>
      <c r="G58" s="22"/>
      <c r="H58" s="4">
        <v>202.89265710855329</v>
      </c>
      <c r="I58" s="22"/>
      <c r="J58" s="4">
        <v>202.89265710855329</v>
      </c>
      <c r="K58" s="22"/>
      <c r="L58" s="4">
        <v>202.05499608184005</v>
      </c>
      <c r="M58" s="22"/>
      <c r="N58" s="4">
        <v>205.94545023164073</v>
      </c>
      <c r="O58" s="22"/>
      <c r="P58" s="4">
        <v>202.89265710855329</v>
      </c>
      <c r="Q58" s="22"/>
      <c r="R58" s="31">
        <v>0</v>
      </c>
      <c r="S58" s="32"/>
      <c r="T58" s="31">
        <v>0</v>
      </c>
      <c r="U58" s="32"/>
      <c r="V58" s="31">
        <v>0</v>
      </c>
      <c r="W58" s="32"/>
      <c r="X58" s="31">
        <v>0</v>
      </c>
      <c r="Y58" s="32"/>
      <c r="Z58" s="31">
        <v>0</v>
      </c>
      <c r="AA58" s="32"/>
      <c r="AB58" s="31">
        <v>0</v>
      </c>
      <c r="AC58" s="22"/>
    </row>
    <row r="59" spans="2:29" ht="13.9" customHeight="1" x14ac:dyDescent="0.2">
      <c r="B59" s="12">
        <f>MAX(B$11:B58)+1</f>
        <v>39</v>
      </c>
      <c r="C59" s="2"/>
      <c r="D59" s="1" t="s">
        <v>34</v>
      </c>
      <c r="E59" s="12"/>
      <c r="F59" s="23">
        <f>SUM(F54:F58)</f>
        <v>77288.597378627863</v>
      </c>
      <c r="G59" s="20"/>
      <c r="H59" s="23">
        <f>SUM(H54:H58)</f>
        <v>58637.609990253819</v>
      </c>
      <c r="I59" s="20"/>
      <c r="J59" s="23">
        <f>SUM(J54:J58)</f>
        <v>58737.227575193829</v>
      </c>
      <c r="K59" s="20"/>
      <c r="L59" s="23">
        <f>SUM(L54:L58)</f>
        <v>80848.851360354281</v>
      </c>
      <c r="M59" s="20"/>
      <c r="N59" s="23">
        <f>SUM(N54:N58)</f>
        <v>81074.927768587469</v>
      </c>
      <c r="O59" s="20"/>
      <c r="P59" s="23">
        <f>SUM(P54:P58)</f>
        <v>87740.655261549196</v>
      </c>
      <c r="Q59" s="20"/>
      <c r="R59" s="33">
        <v>0</v>
      </c>
      <c r="S59" s="34"/>
      <c r="T59" s="33">
        <v>-2.0000000000000001E-4</v>
      </c>
      <c r="U59" s="34"/>
      <c r="V59" s="33">
        <v>5.9999999999999995E-4</v>
      </c>
      <c r="W59" s="34"/>
      <c r="X59" s="33">
        <v>0</v>
      </c>
      <c r="Y59" s="34"/>
      <c r="Z59" s="33">
        <v>0</v>
      </c>
      <c r="AA59" s="34"/>
      <c r="AB59" s="33">
        <v>0</v>
      </c>
      <c r="AC59" s="20"/>
    </row>
    <row r="60" spans="2:29" ht="13.9" customHeight="1" x14ac:dyDescent="0.2">
      <c r="B60" s="12"/>
      <c r="C60" s="2"/>
      <c r="D60" s="21"/>
      <c r="E60" s="1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4"/>
    </row>
    <row r="61" spans="2:29" ht="13.9" customHeight="1" x14ac:dyDescent="0.2">
      <c r="B61" s="12">
        <f>MAX(B$11:B60)+1</f>
        <v>40</v>
      </c>
      <c r="C61" s="2"/>
      <c r="D61" s="1" t="s">
        <v>51</v>
      </c>
      <c r="E61" s="12"/>
      <c r="F61" s="23">
        <f>F51+F59</f>
        <v>241136.4821027877</v>
      </c>
      <c r="G61" s="20"/>
      <c r="H61" s="23">
        <f>H51+H59</f>
        <v>197717.40704844522</v>
      </c>
      <c r="I61" s="20"/>
      <c r="J61" s="23">
        <f>J51+J59</f>
        <v>196817.24647023893</v>
      </c>
      <c r="K61" s="20"/>
      <c r="L61" s="23">
        <f>L51+L59</f>
        <v>260614.50362166009</v>
      </c>
      <c r="M61" s="20"/>
      <c r="N61" s="23">
        <f>N51+N59</f>
        <v>262030.5721388908</v>
      </c>
      <c r="O61" s="20"/>
      <c r="P61" s="23">
        <f>P51+P59</f>
        <v>244423.84490976605</v>
      </c>
      <c r="Q61" s="20"/>
      <c r="R61" s="33">
        <v>0</v>
      </c>
      <c r="S61" s="34"/>
      <c r="T61" s="33">
        <v>-1E-4</v>
      </c>
      <c r="U61" s="34"/>
      <c r="V61" s="33">
        <v>-2.3999999999999998E-3</v>
      </c>
      <c r="W61" s="34"/>
      <c r="X61" s="33">
        <v>0</v>
      </c>
      <c r="Y61" s="34"/>
      <c r="Z61" s="33">
        <v>0</v>
      </c>
      <c r="AA61" s="34"/>
      <c r="AB61" s="33">
        <v>0</v>
      </c>
      <c r="AC61" s="20"/>
    </row>
    <row r="62" spans="2:29" ht="13.9" customHeight="1" x14ac:dyDescent="0.2">
      <c r="B62" s="12"/>
      <c r="C62" s="2"/>
      <c r="D62" s="2"/>
      <c r="E62" s="12"/>
      <c r="F62" s="19"/>
      <c r="G62" s="25"/>
      <c r="H62" s="19"/>
      <c r="I62" s="25"/>
      <c r="J62" s="19"/>
      <c r="K62" s="25"/>
      <c r="L62" s="19"/>
      <c r="M62" s="25"/>
      <c r="N62" s="19"/>
      <c r="O62" s="25"/>
      <c r="P62" s="19"/>
      <c r="Q62" s="25"/>
      <c r="R62" s="37"/>
      <c r="S62" s="32"/>
      <c r="T62" s="37"/>
      <c r="U62" s="32"/>
      <c r="V62" s="37"/>
      <c r="W62" s="32"/>
      <c r="X62" s="37"/>
      <c r="Y62" s="32"/>
      <c r="Z62" s="37"/>
      <c r="AA62" s="32"/>
      <c r="AB62" s="37"/>
      <c r="AC62" s="25"/>
    </row>
    <row r="63" spans="2:29" ht="13.9" customHeight="1" x14ac:dyDescent="0.2">
      <c r="B63" s="12"/>
      <c r="C63" s="2"/>
      <c r="D63" s="2"/>
      <c r="E63" s="12"/>
      <c r="F63" s="19"/>
      <c r="G63" s="26"/>
      <c r="H63" s="19"/>
      <c r="I63" s="26"/>
      <c r="J63" s="19"/>
      <c r="K63" s="26"/>
      <c r="L63" s="19"/>
      <c r="M63" s="26"/>
      <c r="N63" s="19"/>
      <c r="O63" s="26"/>
      <c r="P63" s="19"/>
      <c r="Q63" s="26"/>
      <c r="R63" s="37"/>
      <c r="S63" s="39"/>
      <c r="T63" s="37"/>
      <c r="U63" s="39"/>
      <c r="V63" s="37"/>
      <c r="W63" s="39"/>
      <c r="X63" s="37"/>
      <c r="Y63" s="39"/>
      <c r="Z63" s="37"/>
      <c r="AA63" s="39"/>
      <c r="AB63" s="37"/>
      <c r="AC63" s="26"/>
    </row>
    <row r="64" spans="2:29" ht="13.9" customHeight="1" x14ac:dyDescent="0.2">
      <c r="B64" s="12"/>
      <c r="C64" s="2"/>
      <c r="D64" s="18" t="s">
        <v>52</v>
      </c>
      <c r="E64" s="12"/>
      <c r="F64" s="17"/>
      <c r="G64" s="12"/>
      <c r="H64" s="17"/>
      <c r="I64" s="12"/>
      <c r="J64" s="17"/>
      <c r="K64" s="12"/>
      <c r="L64" s="17"/>
      <c r="M64" s="12"/>
      <c r="N64" s="17"/>
      <c r="O64" s="12"/>
      <c r="P64" s="17"/>
      <c r="Q64" s="12"/>
      <c r="R64" s="35"/>
      <c r="S64" s="36"/>
      <c r="T64" s="35"/>
      <c r="U64" s="36"/>
      <c r="V64" s="35"/>
      <c r="W64" s="36"/>
      <c r="X64" s="35"/>
      <c r="Y64" s="36"/>
      <c r="Z64" s="35"/>
      <c r="AA64" s="36"/>
      <c r="AB64" s="35"/>
      <c r="AC64" s="12"/>
    </row>
    <row r="65" spans="2:29" ht="13.9" customHeight="1" x14ac:dyDescent="0.2">
      <c r="B65" s="12"/>
      <c r="C65" s="2"/>
      <c r="D65" s="21"/>
      <c r="E65" s="1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4"/>
    </row>
    <row r="66" spans="2:29" ht="13.9" customHeight="1" x14ac:dyDescent="0.2">
      <c r="B66" s="12"/>
      <c r="C66" s="2"/>
      <c r="D66" s="27" t="s">
        <v>53</v>
      </c>
      <c r="E66" s="12"/>
      <c r="F66" s="19"/>
      <c r="G66" s="25"/>
      <c r="H66" s="19"/>
      <c r="I66" s="25"/>
      <c r="J66" s="19"/>
      <c r="K66" s="25"/>
      <c r="L66" s="19"/>
      <c r="M66" s="25"/>
      <c r="N66" s="19"/>
      <c r="O66" s="25"/>
      <c r="P66" s="19"/>
      <c r="Q66" s="25"/>
      <c r="R66" s="37"/>
      <c r="S66" s="32"/>
      <c r="T66" s="37"/>
      <c r="U66" s="32"/>
      <c r="V66" s="37"/>
      <c r="W66" s="32"/>
      <c r="X66" s="37"/>
      <c r="Y66" s="32"/>
      <c r="Z66" s="37"/>
      <c r="AA66" s="32"/>
      <c r="AB66" s="37"/>
      <c r="AC66" s="25"/>
    </row>
    <row r="67" spans="2:29" ht="13.9" customHeight="1" x14ac:dyDescent="0.2">
      <c r="B67" s="12">
        <f>MAX(B$11:B66)+1</f>
        <v>41</v>
      </c>
      <c r="C67" s="2"/>
      <c r="D67" s="28" t="s">
        <v>54</v>
      </c>
      <c r="E67" s="12"/>
      <c r="F67" s="4">
        <v>502036.52005185653</v>
      </c>
      <c r="G67" s="22"/>
      <c r="H67" s="4">
        <v>516576.12274013215</v>
      </c>
      <c r="I67" s="22"/>
      <c r="J67" s="4">
        <v>513026.91306948091</v>
      </c>
      <c r="K67" s="22"/>
      <c r="L67" s="4">
        <v>488656.6508324953</v>
      </c>
      <c r="M67" s="22"/>
      <c r="N67" s="4">
        <v>486683.57042104274</v>
      </c>
      <c r="O67" s="22"/>
      <c r="P67" s="4">
        <v>494811.58022522298</v>
      </c>
      <c r="Q67" s="22"/>
      <c r="R67" s="31">
        <v>-2.9999999999999997E-4</v>
      </c>
      <c r="S67" s="32"/>
      <c r="T67" s="31">
        <v>-1E-4</v>
      </c>
      <c r="U67" s="32"/>
      <c r="V67" s="31">
        <v>2.0000000000000001E-4</v>
      </c>
      <c r="W67" s="32"/>
      <c r="X67" s="31">
        <v>-1E-4</v>
      </c>
      <c r="Y67" s="32"/>
      <c r="Z67" s="31">
        <v>-1E-4</v>
      </c>
      <c r="AA67" s="32"/>
      <c r="AB67" s="31">
        <v>-4.0000000000000002E-4</v>
      </c>
      <c r="AC67" s="22"/>
    </row>
    <row r="68" spans="2:29" ht="13.9" customHeight="1" x14ac:dyDescent="0.2">
      <c r="B68" s="12">
        <f>MAX(B$11:B67)+1</f>
        <v>42</v>
      </c>
      <c r="C68" s="2"/>
      <c r="D68" s="28" t="s">
        <v>55</v>
      </c>
      <c r="E68" s="12"/>
      <c r="F68" s="4">
        <v>114976.03602697275</v>
      </c>
      <c r="G68" s="22"/>
      <c r="H68" s="4">
        <v>127487.71689810129</v>
      </c>
      <c r="I68" s="22"/>
      <c r="J68" s="4">
        <v>128179.43967903142</v>
      </c>
      <c r="K68" s="22"/>
      <c r="L68" s="4">
        <v>113856.18751910183</v>
      </c>
      <c r="M68" s="22"/>
      <c r="N68" s="4">
        <v>112698.65893515901</v>
      </c>
      <c r="O68" s="22"/>
      <c r="P68" s="4">
        <v>113677.00423906153</v>
      </c>
      <c r="Q68" s="22"/>
      <c r="R68" s="31">
        <v>-5.9999999999999995E-4</v>
      </c>
      <c r="S68" s="32"/>
      <c r="T68" s="31">
        <v>-1E-4</v>
      </c>
      <c r="U68" s="32"/>
      <c r="V68" s="31">
        <v>1.8E-3</v>
      </c>
      <c r="W68" s="32"/>
      <c r="X68" s="31">
        <v>-2.0000000000000001E-4</v>
      </c>
      <c r="Y68" s="32"/>
      <c r="Z68" s="31">
        <v>-2.0000000000000001E-4</v>
      </c>
      <c r="AA68" s="32"/>
      <c r="AB68" s="31">
        <v>-5.9999999999999995E-4</v>
      </c>
      <c r="AC68" s="22"/>
    </row>
    <row r="69" spans="2:29" ht="13.9" customHeight="1" x14ac:dyDescent="0.2">
      <c r="B69" s="12">
        <f>MAX(B$11:B68)+1</f>
        <v>43</v>
      </c>
      <c r="C69" s="2"/>
      <c r="D69" s="28" t="s">
        <v>56</v>
      </c>
      <c r="E69" s="12"/>
      <c r="F69" s="4">
        <v>11644.825045279162</v>
      </c>
      <c r="G69" s="22"/>
      <c r="H69" s="4">
        <v>15476.641511611404</v>
      </c>
      <c r="I69" s="22"/>
      <c r="J69" s="4">
        <v>17893.060819431859</v>
      </c>
      <c r="K69" s="22"/>
      <c r="L69" s="4">
        <v>12075.382415075135</v>
      </c>
      <c r="M69" s="22"/>
      <c r="N69" s="4">
        <v>12190.559491749078</v>
      </c>
      <c r="O69" s="22"/>
      <c r="P69" s="4">
        <v>11656.270302674431</v>
      </c>
      <c r="Q69" s="22"/>
      <c r="R69" s="31">
        <v>-6.4999999999999997E-3</v>
      </c>
      <c r="S69" s="32"/>
      <c r="T69" s="31">
        <v>-3.0999999999999999E-3</v>
      </c>
      <c r="U69" s="32"/>
      <c r="V69" s="31">
        <v>2.5000000000000001E-3</v>
      </c>
      <c r="W69" s="32"/>
      <c r="X69" s="31">
        <v>-4.4000000000000003E-3</v>
      </c>
      <c r="Y69" s="32"/>
      <c r="Z69" s="31">
        <v>-4.3E-3</v>
      </c>
      <c r="AA69" s="32"/>
      <c r="AB69" s="31">
        <v>-7.6E-3</v>
      </c>
      <c r="AC69" s="22"/>
    </row>
    <row r="70" spans="2:29" ht="13.9" customHeight="1" x14ac:dyDescent="0.2">
      <c r="B70" s="12">
        <f>MAX(B$11:B69)+1</f>
        <v>44</v>
      </c>
      <c r="C70" s="2"/>
      <c r="D70" s="28" t="s">
        <v>57</v>
      </c>
      <c r="E70" s="12"/>
      <c r="F70" s="4">
        <v>4.0018701969681558</v>
      </c>
      <c r="G70" s="22"/>
      <c r="H70" s="4">
        <v>2.0897704098306349</v>
      </c>
      <c r="I70" s="22"/>
      <c r="J70" s="4">
        <v>2.4389801620757936</v>
      </c>
      <c r="K70" s="22"/>
      <c r="L70" s="4">
        <v>1.0890842437439048</v>
      </c>
      <c r="M70" s="22"/>
      <c r="N70" s="4">
        <v>0.89798209692822439</v>
      </c>
      <c r="O70" s="22"/>
      <c r="P70" s="4">
        <v>0.54604443823294702</v>
      </c>
      <c r="Q70" s="22"/>
      <c r="R70" s="31">
        <v>4.0000000000000002E-4</v>
      </c>
      <c r="S70" s="32"/>
      <c r="T70" s="31">
        <v>2.0000000000000001E-4</v>
      </c>
      <c r="U70" s="32"/>
      <c r="V70" s="31">
        <v>-2.7000000000000001E-3</v>
      </c>
      <c r="W70" s="32"/>
      <c r="X70" s="31">
        <v>-2.0000000000000001E-4</v>
      </c>
      <c r="Y70" s="32"/>
      <c r="Z70" s="31">
        <v>-2.0000000000000001E-4</v>
      </c>
      <c r="AA70" s="32"/>
      <c r="AB70" s="31">
        <v>-2.0000000000000001E-4</v>
      </c>
      <c r="AC70" s="22"/>
    </row>
    <row r="71" spans="2:29" ht="13.9" customHeight="1" x14ac:dyDescent="0.2">
      <c r="B71" s="12">
        <f>MAX(B$11:B70)+1</f>
        <v>45</v>
      </c>
      <c r="C71" s="2"/>
      <c r="D71" s="28" t="s">
        <v>58</v>
      </c>
      <c r="E71" s="12"/>
      <c r="F71" s="4">
        <v>55.964450669194377</v>
      </c>
      <c r="G71" s="22"/>
      <c r="H71" s="4">
        <v>95.462671167864357</v>
      </c>
      <c r="I71" s="22"/>
      <c r="J71" s="4">
        <v>112.8510124411124</v>
      </c>
      <c r="K71" s="22"/>
      <c r="L71" s="4">
        <v>69.748802484643591</v>
      </c>
      <c r="M71" s="22"/>
      <c r="N71" s="4">
        <v>70.385621369876787</v>
      </c>
      <c r="O71" s="22"/>
      <c r="P71" s="4">
        <v>65.694160048400022</v>
      </c>
      <c r="Q71" s="22"/>
      <c r="R71" s="31">
        <v>-1.7899999999999999E-2</v>
      </c>
      <c r="S71" s="32"/>
      <c r="T71" s="31">
        <v>-4.4000000000000003E-3</v>
      </c>
      <c r="U71" s="32"/>
      <c r="V71" s="31">
        <v>2.3999999999999998E-3</v>
      </c>
      <c r="W71" s="32"/>
      <c r="X71" s="31">
        <v>-6.7999999999999996E-3</v>
      </c>
      <c r="Y71" s="32"/>
      <c r="Z71" s="31">
        <v>-6.7000000000000002E-3</v>
      </c>
      <c r="AA71" s="32"/>
      <c r="AB71" s="31">
        <v>-1.2E-2</v>
      </c>
      <c r="AC71" s="22"/>
    </row>
    <row r="72" spans="2:29" ht="13.9" customHeight="1" x14ac:dyDescent="0.2">
      <c r="B72" s="12">
        <f>MAX(B$11:B71)+1</f>
        <v>46</v>
      </c>
      <c r="C72" s="2"/>
      <c r="D72" s="28" t="s">
        <v>59</v>
      </c>
      <c r="E72" s="12"/>
      <c r="F72" s="4">
        <v>404.05553539086486</v>
      </c>
      <c r="G72" s="22"/>
      <c r="H72" s="4">
        <v>729.60424927577037</v>
      </c>
      <c r="I72" s="22"/>
      <c r="J72" s="4">
        <v>810.67368583153529</v>
      </c>
      <c r="K72" s="22"/>
      <c r="L72" s="4">
        <v>511.88302574366242</v>
      </c>
      <c r="M72" s="22"/>
      <c r="N72" s="4">
        <v>467.63687359557207</v>
      </c>
      <c r="O72" s="22"/>
      <c r="P72" s="4">
        <v>393.06050816754873</v>
      </c>
      <c r="Q72" s="22"/>
      <c r="R72" s="31">
        <v>0</v>
      </c>
      <c r="S72" s="32"/>
      <c r="T72" s="31">
        <v>0</v>
      </c>
      <c r="U72" s="32"/>
      <c r="V72" s="31">
        <v>-1.9E-3</v>
      </c>
      <c r="W72" s="32"/>
      <c r="X72" s="31">
        <v>0</v>
      </c>
      <c r="Y72" s="32"/>
      <c r="Z72" s="31">
        <v>0</v>
      </c>
      <c r="AA72" s="32"/>
      <c r="AB72" s="31">
        <v>1E-4</v>
      </c>
      <c r="AC72" s="22"/>
    </row>
    <row r="73" spans="2:29" ht="13.9" customHeight="1" x14ac:dyDescent="0.2">
      <c r="B73" s="12">
        <f>MAX(B$11:B72)+1</f>
        <v>47</v>
      </c>
      <c r="C73" s="2"/>
      <c r="D73" s="28" t="s">
        <v>60</v>
      </c>
      <c r="E73" s="12"/>
      <c r="F73" s="4">
        <v>8514.8989921880129</v>
      </c>
      <c r="G73" s="22"/>
      <c r="H73" s="4">
        <v>13320.883985503257</v>
      </c>
      <c r="I73" s="22"/>
      <c r="J73" s="4">
        <v>16226.057688752218</v>
      </c>
      <c r="K73" s="22"/>
      <c r="L73" s="4">
        <v>8969.7928972509762</v>
      </c>
      <c r="M73" s="22"/>
      <c r="N73" s="4">
        <v>9107.0017639327561</v>
      </c>
      <c r="O73" s="22"/>
      <c r="P73" s="4">
        <v>8259.4860243012299</v>
      </c>
      <c r="Q73" s="22"/>
      <c r="R73" s="31">
        <v>-1.9699999999999999E-2</v>
      </c>
      <c r="S73" s="32"/>
      <c r="T73" s="31">
        <v>-5.4999999999999997E-3</v>
      </c>
      <c r="U73" s="32"/>
      <c r="V73" s="31">
        <v>2.8999999999999998E-3</v>
      </c>
      <c r="W73" s="32"/>
      <c r="X73" s="31">
        <v>-8.9999999999999993E-3</v>
      </c>
      <c r="Y73" s="32"/>
      <c r="Z73" s="31">
        <v>-8.8999999999999999E-3</v>
      </c>
      <c r="AA73" s="32"/>
      <c r="AB73" s="31">
        <v>-1.6199999999999999E-2</v>
      </c>
      <c r="AC73" s="22"/>
    </row>
    <row r="74" spans="2:29" ht="13.9" customHeight="1" x14ac:dyDescent="0.2">
      <c r="B74" s="12">
        <f>MAX(B$11:B73)+1</f>
        <v>48</v>
      </c>
      <c r="C74" s="2"/>
      <c r="D74" s="28" t="s">
        <v>61</v>
      </c>
      <c r="E74" s="12"/>
      <c r="F74" s="4">
        <v>489.95317045090871</v>
      </c>
      <c r="G74" s="22"/>
      <c r="H74" s="4">
        <v>958.40379932052917</v>
      </c>
      <c r="I74" s="22"/>
      <c r="J74" s="4">
        <v>1061.9072976273847</v>
      </c>
      <c r="K74" s="22"/>
      <c r="L74" s="4">
        <v>648.93411292190217</v>
      </c>
      <c r="M74" s="22"/>
      <c r="N74" s="4">
        <v>586.0137345127664</v>
      </c>
      <c r="O74" s="22"/>
      <c r="P74" s="4">
        <v>480.71167709243718</v>
      </c>
      <c r="Q74" s="22"/>
      <c r="R74" s="31">
        <v>0</v>
      </c>
      <c r="S74" s="32"/>
      <c r="T74" s="31">
        <v>0</v>
      </c>
      <c r="U74" s="32"/>
      <c r="V74" s="31">
        <v>-2E-3</v>
      </c>
      <c r="W74" s="32"/>
      <c r="X74" s="31">
        <v>0</v>
      </c>
      <c r="Y74" s="32"/>
      <c r="Z74" s="31">
        <v>0</v>
      </c>
      <c r="AA74" s="32"/>
      <c r="AB74" s="31">
        <v>1E-4</v>
      </c>
      <c r="AC74" s="22"/>
    </row>
    <row r="75" spans="2:29" ht="13.9" customHeight="1" x14ac:dyDescent="0.2">
      <c r="B75" s="12">
        <f>MAX(B$11:B74)+1</f>
        <v>49</v>
      </c>
      <c r="C75" s="2"/>
      <c r="D75" s="28" t="s">
        <v>62</v>
      </c>
      <c r="E75" s="12"/>
      <c r="F75" s="4">
        <v>2781.3863159481925</v>
      </c>
      <c r="G75" s="22"/>
      <c r="H75" s="4">
        <v>3320.0136568196472</v>
      </c>
      <c r="I75" s="22"/>
      <c r="J75" s="4">
        <v>3708.6124475178058</v>
      </c>
      <c r="K75" s="22"/>
      <c r="L75" s="4">
        <v>2651.1587649451581</v>
      </c>
      <c r="M75" s="22"/>
      <c r="N75" s="4">
        <v>2830.9987112236422</v>
      </c>
      <c r="O75" s="22"/>
      <c r="P75" s="4">
        <v>2745.4664179416905</v>
      </c>
      <c r="Q75" s="22"/>
      <c r="R75" s="31">
        <v>0</v>
      </c>
      <c r="S75" s="32"/>
      <c r="T75" s="31">
        <v>0</v>
      </c>
      <c r="U75" s="32"/>
      <c r="V75" s="31">
        <v>-1.2999999999999999E-3</v>
      </c>
      <c r="W75" s="32"/>
      <c r="X75" s="31">
        <v>0</v>
      </c>
      <c r="Y75" s="32"/>
      <c r="Z75" s="31">
        <v>0</v>
      </c>
      <c r="AA75" s="32"/>
      <c r="AB75" s="31">
        <v>0</v>
      </c>
      <c r="AC75" s="22"/>
    </row>
    <row r="76" spans="2:29" ht="13.9" customHeight="1" x14ac:dyDescent="0.2">
      <c r="B76" s="12">
        <f>MAX(B$11:B75)+1</f>
        <v>50</v>
      </c>
      <c r="D76" s="28" t="s">
        <v>63</v>
      </c>
      <c r="E76" s="12"/>
      <c r="F76" s="4">
        <v>1017.307213418253</v>
      </c>
      <c r="G76" s="22"/>
      <c r="H76" s="4">
        <v>1239.5936130960854</v>
      </c>
      <c r="I76" s="22"/>
      <c r="J76" s="4">
        <v>1239.5935970493683</v>
      </c>
      <c r="K76" s="22"/>
      <c r="L76" s="4">
        <v>1230.2406763274266</v>
      </c>
      <c r="M76" s="22"/>
      <c r="N76" s="4">
        <v>1998.0278806317401</v>
      </c>
      <c r="O76" s="22"/>
      <c r="P76" s="4">
        <v>1241.4572845661933</v>
      </c>
      <c r="Q76" s="22"/>
      <c r="R76" s="31">
        <v>-0.02</v>
      </c>
      <c r="S76" s="32"/>
      <c r="T76" s="31">
        <v>2.9000000000000001E-2</v>
      </c>
      <c r="U76" s="32"/>
      <c r="V76" s="31">
        <v>5.1400000000000001E-2</v>
      </c>
      <c r="W76" s="32"/>
      <c r="X76" s="31">
        <v>2.93E-2</v>
      </c>
      <c r="Y76" s="32"/>
      <c r="Z76" s="31">
        <v>1.78E-2</v>
      </c>
      <c r="AA76" s="32"/>
      <c r="AB76" s="31">
        <v>2.9399999999999999E-2</v>
      </c>
      <c r="AC76" s="22"/>
    </row>
    <row r="77" spans="2:29" ht="13.9" customHeight="1" x14ac:dyDescent="0.2">
      <c r="B77" s="12">
        <f>MAX(B$11:B76)+1</f>
        <v>51</v>
      </c>
      <c r="D77" s="28" t="s">
        <v>64</v>
      </c>
      <c r="E77" s="12"/>
      <c r="F77" s="4">
        <v>45.295919318504403</v>
      </c>
      <c r="G77" s="22"/>
      <c r="H77" s="4">
        <v>40.868442086398268</v>
      </c>
      <c r="I77" s="22"/>
      <c r="J77" s="4">
        <v>40.868441914009615</v>
      </c>
      <c r="K77" s="22"/>
      <c r="L77" s="4">
        <v>39.975860685359748</v>
      </c>
      <c r="M77" s="22"/>
      <c r="N77" s="4">
        <v>48.909591904044227</v>
      </c>
      <c r="O77" s="22"/>
      <c r="P77" s="4">
        <v>40.868444233911156</v>
      </c>
      <c r="Q77" s="22"/>
      <c r="R77" s="31">
        <v>0</v>
      </c>
      <c r="S77" s="32"/>
      <c r="T77" s="31">
        <v>0</v>
      </c>
      <c r="U77" s="32"/>
      <c r="V77" s="31">
        <v>0</v>
      </c>
      <c r="W77" s="32"/>
      <c r="X77" s="31">
        <v>0</v>
      </c>
      <c r="Y77" s="32"/>
      <c r="Z77" s="31">
        <v>0</v>
      </c>
      <c r="AA77" s="32"/>
      <c r="AB77" s="31">
        <v>0</v>
      </c>
      <c r="AC77" s="22"/>
    </row>
    <row r="78" spans="2:29" ht="13.9" customHeight="1" x14ac:dyDescent="0.2">
      <c r="B78" s="12">
        <f>MAX(B$11:B77)+1</f>
        <v>52</v>
      </c>
      <c r="D78" s="28" t="s">
        <v>65</v>
      </c>
      <c r="E78" s="12"/>
      <c r="F78" s="4">
        <v>11458.158724753019</v>
      </c>
      <c r="G78" s="22"/>
      <c r="H78" s="4">
        <v>11147.405891411559</v>
      </c>
      <c r="I78" s="22"/>
      <c r="J78" s="4">
        <v>11147.40573103381</v>
      </c>
      <c r="K78" s="22"/>
      <c r="L78" s="4">
        <v>11029.452534304903</v>
      </c>
      <c r="M78" s="22"/>
      <c r="N78" s="4">
        <v>18710.825660104601</v>
      </c>
      <c r="O78" s="22"/>
      <c r="P78" s="4">
        <v>11161.676565724818</v>
      </c>
      <c r="Q78" s="22"/>
      <c r="R78" s="31">
        <v>4.6600000000000003E-2</v>
      </c>
      <c r="S78" s="32"/>
      <c r="T78" s="31">
        <v>4.0399999999999998E-2</v>
      </c>
      <c r="U78" s="32"/>
      <c r="V78" s="31">
        <v>6.6900000000000001E-2</v>
      </c>
      <c r="W78" s="32"/>
      <c r="X78" s="31">
        <v>4.0800000000000003E-2</v>
      </c>
      <c r="Y78" s="32"/>
      <c r="Z78" s="31">
        <v>2.3699999999999999E-2</v>
      </c>
      <c r="AA78" s="32"/>
      <c r="AB78" s="31">
        <v>4.07E-2</v>
      </c>
      <c r="AC78" s="22"/>
    </row>
    <row r="79" spans="2:29" ht="13.9" customHeight="1" x14ac:dyDescent="0.2">
      <c r="B79" s="12">
        <f>MAX(B$11:B78)+1</f>
        <v>53</v>
      </c>
      <c r="D79" s="28" t="s">
        <v>66</v>
      </c>
      <c r="E79" s="12"/>
      <c r="F79" s="4">
        <v>50.396510619779235</v>
      </c>
      <c r="G79" s="22"/>
      <c r="H79" s="4">
        <v>52.177908428009346</v>
      </c>
      <c r="I79" s="22"/>
      <c r="J79" s="4">
        <v>52.1779059565539</v>
      </c>
      <c r="K79" s="22"/>
      <c r="L79" s="4">
        <v>51.18481474556927</v>
      </c>
      <c r="M79" s="22"/>
      <c r="N79" s="4">
        <v>169.82316119372126</v>
      </c>
      <c r="O79" s="22"/>
      <c r="P79" s="4">
        <v>52.177908537690314</v>
      </c>
      <c r="Q79" s="22"/>
      <c r="R79" s="31">
        <v>0</v>
      </c>
      <c r="S79" s="32"/>
      <c r="T79" s="31">
        <v>0</v>
      </c>
      <c r="U79" s="32"/>
      <c r="V79" s="31">
        <v>0</v>
      </c>
      <c r="W79" s="32"/>
      <c r="X79" s="31">
        <v>0</v>
      </c>
      <c r="Y79" s="32"/>
      <c r="Z79" s="31">
        <v>0</v>
      </c>
      <c r="AA79" s="32"/>
      <c r="AB79" s="31">
        <v>0</v>
      </c>
      <c r="AC79" s="22"/>
    </row>
    <row r="80" spans="2:29" ht="13.9" customHeight="1" x14ac:dyDescent="0.2">
      <c r="B80" s="12">
        <f>MAX(B$11:B79)+1</f>
        <v>54</v>
      </c>
      <c r="D80" s="28" t="s">
        <v>67</v>
      </c>
      <c r="E80" s="12"/>
      <c r="F80" s="4">
        <v>1183.3145186996053</v>
      </c>
      <c r="G80" s="22"/>
      <c r="H80" s="4">
        <v>1184.4056549550969</v>
      </c>
      <c r="I80" s="22"/>
      <c r="J80" s="4">
        <v>1184.4056467475575</v>
      </c>
      <c r="K80" s="22"/>
      <c r="L80" s="4">
        <v>1178.5088591904278</v>
      </c>
      <c r="M80" s="22"/>
      <c r="N80" s="4">
        <v>1570.219127150951</v>
      </c>
      <c r="O80" s="22"/>
      <c r="P80" s="4">
        <v>1188.5061876596219</v>
      </c>
      <c r="Q80" s="22"/>
      <c r="R80" s="31">
        <v>0</v>
      </c>
      <c r="S80" s="32"/>
      <c r="T80" s="31">
        <v>0</v>
      </c>
      <c r="U80" s="32"/>
      <c r="V80" s="31">
        <v>-3.27E-2</v>
      </c>
      <c r="W80" s="32"/>
      <c r="X80" s="31">
        <v>0</v>
      </c>
      <c r="Y80" s="32"/>
      <c r="Z80" s="31">
        <v>0</v>
      </c>
      <c r="AA80" s="32"/>
      <c r="AB80" s="31">
        <v>0</v>
      </c>
      <c r="AC80" s="22"/>
    </row>
    <row r="81" spans="2:29" ht="13.9" customHeight="1" x14ac:dyDescent="0.2">
      <c r="B81" s="12">
        <f>MAX(B$11:B80)+1</f>
        <v>55</v>
      </c>
      <c r="C81" s="2"/>
      <c r="D81" s="2" t="s">
        <v>68</v>
      </c>
      <c r="F81" s="23">
        <f>SUM(F67:F80)</f>
        <v>654662.11434576195</v>
      </c>
      <c r="G81" s="20"/>
      <c r="H81" s="23">
        <f>SUM(H67:H80)</f>
        <v>691631.39079231897</v>
      </c>
      <c r="I81" s="20"/>
      <c r="J81" s="23">
        <f>SUM(J67:J80)</f>
        <v>694686.4060029774</v>
      </c>
      <c r="K81" s="20"/>
      <c r="L81" s="23">
        <f>SUM(L67:L80)</f>
        <v>640970.19019951578</v>
      </c>
      <c r="M81" s="20"/>
      <c r="N81" s="23">
        <f>SUM(N67:N80)</f>
        <v>647133.52895566728</v>
      </c>
      <c r="O81" s="20"/>
      <c r="P81" s="23">
        <f>SUM(P67:P80)</f>
        <v>645774.50598967075</v>
      </c>
      <c r="Q81" s="20"/>
      <c r="R81" s="33">
        <v>0</v>
      </c>
      <c r="S81" s="34"/>
      <c r="T81" s="33">
        <v>4.0000000000000002E-4</v>
      </c>
      <c r="U81" s="34"/>
      <c r="V81" s="33">
        <v>1.6000000000000001E-3</v>
      </c>
      <c r="W81" s="34"/>
      <c r="X81" s="33">
        <v>4.0000000000000002E-4</v>
      </c>
      <c r="Y81" s="34"/>
      <c r="Z81" s="33">
        <v>4.0000000000000002E-4</v>
      </c>
      <c r="AA81" s="34"/>
      <c r="AB81" s="33">
        <v>0</v>
      </c>
      <c r="AC81" s="20"/>
    </row>
    <row r="82" spans="2:29" ht="13.9" customHeight="1" x14ac:dyDescent="0.2">
      <c r="B82" s="12"/>
      <c r="C82" s="2"/>
      <c r="D82" s="21"/>
      <c r="E82" s="12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4"/>
    </row>
    <row r="83" spans="2:29" ht="13.9" customHeight="1" x14ac:dyDescent="0.2">
      <c r="B83" s="12">
        <f>MAX(B$11:B82)+1</f>
        <v>56</v>
      </c>
      <c r="C83" s="2"/>
      <c r="D83" s="1" t="s">
        <v>69</v>
      </c>
      <c r="E83" s="12"/>
      <c r="F83" s="23">
        <f>F81</f>
        <v>654662.11434576195</v>
      </c>
      <c r="G83" s="20"/>
      <c r="H83" s="23">
        <f>H81</f>
        <v>691631.39079231897</v>
      </c>
      <c r="I83" s="20"/>
      <c r="J83" s="23">
        <f>J81</f>
        <v>694686.4060029774</v>
      </c>
      <c r="K83" s="20"/>
      <c r="L83" s="23">
        <f>L81</f>
        <v>640970.19019951578</v>
      </c>
      <c r="M83" s="20"/>
      <c r="N83" s="23">
        <f>N81</f>
        <v>647133.52895566728</v>
      </c>
      <c r="O83" s="20"/>
      <c r="P83" s="23">
        <f>P81</f>
        <v>645774.50598967075</v>
      </c>
      <c r="Q83" s="20"/>
      <c r="R83" s="33">
        <v>0</v>
      </c>
      <c r="S83" s="34"/>
      <c r="T83" s="33">
        <v>4.0000000000000002E-4</v>
      </c>
      <c r="U83" s="34"/>
      <c r="V83" s="33">
        <v>1.6000000000000001E-3</v>
      </c>
      <c r="W83" s="34"/>
      <c r="X83" s="33">
        <v>4.0000000000000002E-4</v>
      </c>
      <c r="Y83" s="34"/>
      <c r="Z83" s="33">
        <v>4.0000000000000002E-4</v>
      </c>
      <c r="AA83" s="34"/>
      <c r="AB83" s="33">
        <v>0</v>
      </c>
      <c r="AC83" s="20"/>
    </row>
    <row r="84" spans="2:29" ht="13.9" customHeight="1" x14ac:dyDescent="0.2">
      <c r="B84" s="3"/>
      <c r="C84" s="2"/>
      <c r="D84" s="12"/>
      <c r="F84" s="19"/>
      <c r="G84" s="26"/>
      <c r="H84" s="19"/>
      <c r="I84" s="26"/>
      <c r="J84" s="19"/>
      <c r="K84" s="26"/>
      <c r="L84" s="19"/>
      <c r="M84" s="26"/>
      <c r="N84" s="19"/>
      <c r="O84" s="26"/>
      <c r="P84" s="19"/>
      <c r="Q84" s="26"/>
      <c r="R84" s="37"/>
      <c r="S84" s="39"/>
      <c r="T84" s="37"/>
      <c r="U84" s="39"/>
      <c r="V84" s="37"/>
      <c r="W84" s="39"/>
      <c r="X84" s="37"/>
      <c r="Y84" s="39"/>
      <c r="Z84" s="37"/>
      <c r="AA84" s="39"/>
      <c r="AB84" s="37"/>
      <c r="AC84" s="26"/>
    </row>
    <row r="85" spans="2:29" ht="13.9" customHeight="1" x14ac:dyDescent="0.2">
      <c r="B85" s="12">
        <f>MAX(B$11:B84)+1</f>
        <v>57</v>
      </c>
      <c r="C85" s="2"/>
      <c r="D85" s="10" t="s">
        <v>70</v>
      </c>
      <c r="F85" s="23">
        <f>F35+F61+F83</f>
        <v>2314512.0157395396</v>
      </c>
      <c r="G85" s="20"/>
      <c r="H85" s="23">
        <f>H35+H61+H83</f>
        <v>2314510.2137878551</v>
      </c>
      <c r="I85" s="20"/>
      <c r="J85" s="23">
        <f>J35+J61+J83</f>
        <v>2314510.0440643886</v>
      </c>
      <c r="K85" s="20"/>
      <c r="L85" s="23">
        <f>L35+L61+L83</f>
        <v>2314509.4078216613</v>
      </c>
      <c r="M85" s="20"/>
      <c r="N85" s="23">
        <f>N35+N61+N83</f>
        <v>2314510.3970165094</v>
      </c>
      <c r="O85" s="20"/>
      <c r="P85" s="23">
        <f>P35+P61+P83</f>
        <v>2314510.7510289322</v>
      </c>
      <c r="Q85" s="20"/>
      <c r="R85" s="33">
        <v>0</v>
      </c>
      <c r="S85" s="34"/>
      <c r="T85" s="33">
        <v>0</v>
      </c>
      <c r="U85" s="34"/>
      <c r="V85" s="33">
        <v>0</v>
      </c>
      <c r="W85" s="34"/>
      <c r="X85" s="33">
        <v>0</v>
      </c>
      <c r="Y85" s="34"/>
      <c r="Z85" s="33">
        <v>0</v>
      </c>
      <c r="AA85" s="34"/>
      <c r="AB85" s="33">
        <v>0</v>
      </c>
      <c r="AC85" s="20"/>
    </row>
    <row r="86" spans="2:29" ht="13.9" customHeight="1" x14ac:dyDescent="0.2">
      <c r="B86" s="12"/>
      <c r="C86" s="2"/>
      <c r="D86" s="2"/>
      <c r="E86" s="12"/>
    </row>
    <row r="87" spans="2:29" ht="13.9" customHeight="1" x14ac:dyDescent="0.2"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AC87" s="3"/>
    </row>
    <row r="88" spans="2:29" ht="13.9" customHeight="1" x14ac:dyDescent="0.2">
      <c r="B88" s="40" t="s">
        <v>71</v>
      </c>
      <c r="C88" s="2"/>
      <c r="D88" s="3"/>
      <c r="E88" s="3"/>
    </row>
    <row r="89" spans="2:29" ht="13.9" customHeight="1" x14ac:dyDescent="0.2">
      <c r="B89" s="41" t="s">
        <v>72</v>
      </c>
      <c r="D89" s="1" t="s">
        <v>78</v>
      </c>
    </row>
    <row r="90" spans="2:29" ht="13.9" customHeight="1" x14ac:dyDescent="0.2">
      <c r="B90" s="5"/>
      <c r="D90" s="3"/>
    </row>
    <row r="91" spans="2:29" x14ac:dyDescent="0.2">
      <c r="B91" s="5"/>
      <c r="C91" s="3"/>
      <c r="D91" s="3"/>
    </row>
    <row r="92" spans="2:29" x14ac:dyDescent="0.2">
      <c r="B92" s="5"/>
      <c r="C92" s="3"/>
      <c r="D92" s="3"/>
    </row>
    <row r="93" spans="2:29" x14ac:dyDescent="0.2">
      <c r="B93" s="5"/>
      <c r="D93" s="3"/>
    </row>
    <row r="94" spans="2:29" x14ac:dyDescent="0.2">
      <c r="B94" s="5"/>
    </row>
  </sheetData>
  <mergeCells count="1">
    <mergeCell ref="R5:AB5"/>
  </mergeCells>
  <pageMargins left="0.7" right="0.7" top="0.75" bottom="0.75" header="0.3" footer="0.3"/>
  <pageSetup scale="57" firstPageNumber="5" fitToHeight="0" orientation="landscape" blackAndWhite="1" useFirstPageNumber="1" r:id="rId1"/>
  <headerFooter alignWithMargins="0">
    <oddHeader>&amp;R&amp;"Arial,Regular"&amp;10Filed: 2025-02-28
EB-2025-0064
Phase 3 Exhibit 7
Tab 0
Schedule 1
Attachment 5
Page &amp;P of 6</oddHeader>
  </headerFooter>
  <rowBreaks count="1" manualBreakCount="1">
    <brk id="51" min="1" max="2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69B464CF-5B95-44A5-B057-C661BDAE991C}"/>
</file>

<file path=customXml/itemProps2.xml><?xml version="1.0" encoding="utf-8"?>
<ds:datastoreItem xmlns:ds="http://schemas.openxmlformats.org/officeDocument/2006/customXml" ds:itemID="{23E4CF76-3EED-4622-8997-171DC26845E7}"/>
</file>

<file path=customXml/itemProps3.xml><?xml version="1.0" encoding="utf-8"?>
<ds:datastoreItem xmlns:ds="http://schemas.openxmlformats.org/officeDocument/2006/customXml" ds:itemID="{8EB51EA7-AF24-42C5-A3F3-942CE553AC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p.1-2</vt:lpstr>
      <vt:lpstr>p.3-4</vt:lpstr>
      <vt:lpstr>p.5-6</vt:lpstr>
      <vt:lpstr>'p.1-2'!Print_Area</vt:lpstr>
      <vt:lpstr>'p.3-4'!Print_Area</vt:lpstr>
      <vt:lpstr>'p.5-6'!Print_Area</vt:lpstr>
      <vt:lpstr>'p.1-2'!Print_Titles</vt:lpstr>
      <vt:lpstr>'p.3-4'!Print_Titles</vt:lpstr>
      <vt:lpstr>'p.5-6'!Print_Titles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2025-02-28T15:07:19Z</dcterms:created>
  <dcterms:modified xsi:type="dcterms:W3CDTF">2025-02-28T15:07:28Z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