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filterPrivacy="1" defaultThemeVersion="166925"/>
  <xr:revisionPtr revIDLastSave="37" documentId="10_ncr:100_{8C5594FE-3824-4C09-8D29-729906EAB688}" xr6:coauthVersionLast="47" xr6:coauthVersionMax="47" xr10:uidLastSave="{BAB80589-D3AE-4B31-B251-A7147EA75A3C}"/>
  <bookViews>
    <workbookView xWindow="-9410" yWindow="10690" windowWidth="19420" windowHeight="10300" tabRatio="914" xr2:uid="{5749AB7F-A2B4-483E-9477-2F9E72BAA8E0}"/>
  </bookViews>
  <sheets>
    <sheet name="Attach 1" sheetId="4" r:id="rId1"/>
  </sheets>
  <definedNames>
    <definedName name="_xlnm.Print_Area" localSheetId="0">'Attach 1'!$A$1:$M$43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3" i="4" l="1"/>
  <c r="K33" i="4"/>
  <c r="I33" i="4"/>
  <c r="G33" i="4"/>
  <c r="E33" i="4"/>
  <c r="A30" i="4"/>
  <c r="A29" i="4"/>
  <c r="A24" i="4"/>
  <c r="A25" i="4"/>
  <c r="A26" i="4"/>
  <c r="A16" i="4"/>
  <c r="A17" i="4"/>
  <c r="A18" i="4" s="1"/>
  <c r="A19" i="4"/>
  <c r="A20" i="4"/>
  <c r="A21" i="4" s="1"/>
  <c r="A22" i="4" s="1"/>
  <c r="A23" i="4" s="1"/>
  <c r="A31" i="4" s="1"/>
  <c r="A32" i="4" s="1"/>
  <c r="A33" i="4" s="1"/>
  <c r="A35" i="4" s="1"/>
  <c r="E26" i="4" l="1"/>
  <c r="G26" i="4"/>
  <c r="G35" i="4" l="1"/>
  <c r="E35" i="4"/>
  <c r="K26" i="4" l="1"/>
  <c r="K35" i="4" l="1"/>
  <c r="M16" i="4"/>
  <c r="M17" i="4"/>
  <c r="M18" i="4"/>
  <c r="M19" i="4"/>
  <c r="M20" i="4"/>
  <c r="M21" i="4"/>
  <c r="M22" i="4"/>
  <c r="M23" i="4"/>
  <c r="M29" i="4"/>
  <c r="M24" i="4"/>
  <c r="M25" i="4"/>
  <c r="M31" i="4"/>
  <c r="M32" i="4"/>
  <c r="M30" i="4" l="1"/>
  <c r="M15" i="4"/>
  <c r="M26" i="4" s="1"/>
  <c r="I26" i="4"/>
  <c r="I35" i="4" s="1"/>
  <c r="M35" i="4" l="1"/>
</calcChain>
</file>

<file path=xl/sharedStrings.xml><?xml version="1.0" encoding="utf-8"?>
<sst xmlns="http://schemas.openxmlformats.org/spreadsheetml/2006/main" count="44" uniqueCount="41">
  <si>
    <t>Filed: 2025-02-28</t>
  </si>
  <si>
    <t>EB-2025-0064</t>
  </si>
  <si>
    <t>Phase 3 Exhibit 7</t>
  </si>
  <si>
    <t>Tab 1</t>
  </si>
  <si>
    <t>Schedule 4</t>
  </si>
  <si>
    <t>Attachment 1</t>
  </si>
  <si>
    <t>Page 1 of 1</t>
  </si>
  <si>
    <t>Total Rate Class Impacts from Proposed Cost Allocation Methodology Changes</t>
  </si>
  <si>
    <t>Line
No.</t>
  </si>
  <si>
    <t>Panhandle/</t>
  </si>
  <si>
    <t>Parkway</t>
  </si>
  <si>
    <t>Dawn</t>
  </si>
  <si>
    <t>Particulars ($000s)</t>
  </si>
  <si>
    <t>St. Clair</t>
  </si>
  <si>
    <t>Station</t>
  </si>
  <si>
    <t>Total</t>
  </si>
  <si>
    <t>(a)</t>
  </si>
  <si>
    <t>(b)</t>
  </si>
  <si>
    <t>(c)</t>
  </si>
  <si>
    <t>(d)</t>
  </si>
  <si>
    <t>(e) = (a+b+c+d)</t>
  </si>
  <si>
    <t>In-franchise</t>
  </si>
  <si>
    <t>E01</t>
  </si>
  <si>
    <t>E02</t>
  </si>
  <si>
    <t>E10</t>
  </si>
  <si>
    <t>E20</t>
  </si>
  <si>
    <t>E22</t>
  </si>
  <si>
    <t>E24</t>
  </si>
  <si>
    <t>E30</t>
  </si>
  <si>
    <t>E34</t>
  </si>
  <si>
    <t>E38</t>
  </si>
  <si>
    <t>E62</t>
  </si>
  <si>
    <t>E64</t>
  </si>
  <si>
    <t>Total In-franchise</t>
  </si>
  <si>
    <t>Ex-franchise</t>
  </si>
  <si>
    <t>E60</t>
  </si>
  <si>
    <t>E70</t>
  </si>
  <si>
    <t>E72</t>
  </si>
  <si>
    <t>E80</t>
  </si>
  <si>
    <t>Total Ex-franchise</t>
  </si>
  <si>
    <t>Total (line 12 + line 17)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</si>
</sst>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sz val="10"/>
      <color rgb="FF000000"/>
      <name val="Arial"/>
      <family val="2"/>
    </font>
    <font>
      <u/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0" fontId="3" fillId="0" borderId="0"/>
  </cellStyleXfs>
  <cellXfs count="20">
    <xf numFmtId="0" fontId="0" fillId="0" borderId="0" xfId="0"/>
    <xf numFmtId="0" fontId="4" fillId="0" borderId="0" xfId="0" applyFont="1"/>
    <xf numFmtId="0" fontId="4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/>
    </xf>
    <xf numFmtId="0" fontId="4" fillId="0" borderId="0" xfId="0" quotePrefix="1" applyFont="1" applyAlignment="1">
      <alignment horizontal="center"/>
    </xf>
    <xf numFmtId="0" fontId="5" fillId="0" borderId="0" xfId="0" applyFont="1" applyAlignment="1">
      <alignment horizontal="left"/>
    </xf>
    <xf numFmtId="0" fontId="4" fillId="0" borderId="0" xfId="0" applyFont="1" applyAlignment="1">
      <alignment horizontal="left" vertical="center" indent="1"/>
    </xf>
    <xf numFmtId="164" fontId="4" fillId="0" borderId="0" xfId="1" applyNumberFormat="1" applyFont="1" applyFill="1"/>
    <xf numFmtId="164" fontId="4" fillId="0" borderId="0" xfId="0" applyNumberFormat="1" applyFont="1"/>
    <xf numFmtId="0" fontId="4" fillId="0" borderId="0" xfId="0" applyFont="1" applyAlignment="1">
      <alignment horizontal="left"/>
    </xf>
    <xf numFmtId="164" fontId="4" fillId="0" borderId="2" xfId="1" applyNumberFormat="1" applyFont="1" applyFill="1" applyBorder="1"/>
    <xf numFmtId="0" fontId="4" fillId="0" borderId="0" xfId="0" applyFont="1" applyAlignment="1">
      <alignment vertical="center"/>
    </xf>
    <xf numFmtId="164" fontId="4" fillId="0" borderId="3" xfId="0" applyNumberFormat="1" applyFont="1" applyBorder="1"/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1" xfId="0" applyFont="1" applyBorder="1" applyAlignment="1">
      <alignment horizontal="center" wrapText="1"/>
    </xf>
  </cellXfs>
  <cellStyles count="5">
    <cellStyle name="Comma" xfId="1" builtinId="3"/>
    <cellStyle name="Normal" xfId="0" builtinId="0"/>
    <cellStyle name="Normal 2" xfId="2" xr:uid="{1B579871-3E40-4D28-9F3F-A63868D1B620}"/>
    <cellStyle name="Normal 3" xfId="3" xr:uid="{F70C54A2-F440-4E19-9775-FF5044769594}"/>
    <cellStyle name="Normal 4 3" xfId="4" xr:uid="{30202EE8-9C75-4294-A181-B73EB496AAF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DB5DC3-40B7-4429-8C88-B69A8AE892AA}">
  <sheetPr>
    <tabColor rgb="FF92D050"/>
    <pageSetUpPr fitToPage="1"/>
  </sheetPr>
  <dimension ref="A1:M42"/>
  <sheetViews>
    <sheetView tabSelected="1" zoomScaleNormal="100" workbookViewId="0">
      <selection activeCell="C41" sqref="C41"/>
    </sheetView>
  </sheetViews>
  <sheetFormatPr defaultColWidth="9.140625" defaultRowHeight="12.75" customHeight="1" x14ac:dyDescent="0.2"/>
  <cols>
    <col min="1" max="1" width="4.42578125" style="1" bestFit="1" customWidth="1"/>
    <col min="2" max="2" width="1.7109375" style="1" customWidth="1"/>
    <col min="3" max="3" width="25.140625" style="1" bestFit="1" customWidth="1"/>
    <col min="4" max="4" width="1.7109375" style="1" customWidth="1"/>
    <col min="5" max="5" width="12.7109375" style="1" customWidth="1"/>
    <col min="6" max="6" width="1.7109375" style="1" customWidth="1"/>
    <col min="7" max="7" width="12.7109375" style="1" customWidth="1"/>
    <col min="8" max="8" width="1.7109375" style="1" customWidth="1"/>
    <col min="9" max="9" width="12.7109375" style="1" customWidth="1"/>
    <col min="10" max="10" width="1.7109375" style="1" customWidth="1"/>
    <col min="11" max="11" width="12.7109375" style="1" customWidth="1"/>
    <col min="12" max="12" width="1.7109375" style="1" customWidth="1"/>
    <col min="13" max="13" width="15.7109375" style="1" bestFit="1" customWidth="1"/>
    <col min="14" max="16384" width="9.140625" style="1"/>
  </cols>
  <sheetData>
    <row r="1" spans="1:13" ht="12.75" customHeight="1" x14ac:dyDescent="0.2">
      <c r="M1" s="2" t="s">
        <v>0</v>
      </c>
    </row>
    <row r="2" spans="1:13" ht="12.6" customHeight="1" x14ac:dyDescent="0.2">
      <c r="M2" s="2" t="s">
        <v>1</v>
      </c>
    </row>
    <row r="3" spans="1:13" ht="12.75" customHeight="1" x14ac:dyDescent="0.2">
      <c r="M3" s="2" t="s">
        <v>2</v>
      </c>
    </row>
    <row r="4" spans="1:13" ht="12.75" customHeight="1" x14ac:dyDescent="0.2">
      <c r="M4" s="2" t="s">
        <v>3</v>
      </c>
    </row>
    <row r="5" spans="1:13" ht="12.75" customHeight="1" x14ac:dyDescent="0.2">
      <c r="M5" s="2" t="s">
        <v>4</v>
      </c>
    </row>
    <row r="6" spans="1:13" ht="12.75" customHeight="1" x14ac:dyDescent="0.2">
      <c r="M6" s="2" t="s">
        <v>5</v>
      </c>
    </row>
    <row r="7" spans="1:13" ht="12.6" customHeight="1" x14ac:dyDescent="0.2">
      <c r="M7" s="2" t="s">
        <v>6</v>
      </c>
    </row>
    <row r="8" spans="1:13" ht="36.6" customHeight="1" x14ac:dyDescent="0.2">
      <c r="A8" s="17" t="s">
        <v>7</v>
      </c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</row>
    <row r="10" spans="1:13" ht="12.75" customHeight="1" x14ac:dyDescent="0.2">
      <c r="A10" s="18" t="s">
        <v>8</v>
      </c>
      <c r="B10" s="5"/>
      <c r="C10" s="5"/>
      <c r="E10" s="5" t="s">
        <v>9</v>
      </c>
      <c r="G10" s="5" t="s">
        <v>10</v>
      </c>
      <c r="H10" s="5"/>
      <c r="I10" s="5" t="s">
        <v>11</v>
      </c>
      <c r="J10" s="5"/>
      <c r="K10" s="5" t="s">
        <v>11</v>
      </c>
      <c r="L10" s="5"/>
      <c r="M10" s="5"/>
    </row>
    <row r="11" spans="1:13" ht="12.75" customHeight="1" x14ac:dyDescent="0.2">
      <c r="A11" s="19"/>
      <c r="B11" s="4"/>
      <c r="C11" s="6" t="s">
        <v>12</v>
      </c>
      <c r="E11" s="7" t="s">
        <v>13</v>
      </c>
      <c r="G11" s="7" t="s">
        <v>14</v>
      </c>
      <c r="H11" s="5"/>
      <c r="I11" s="7" t="s">
        <v>14</v>
      </c>
      <c r="J11" s="5"/>
      <c r="K11" s="7" t="s">
        <v>10</v>
      </c>
      <c r="L11" s="5"/>
      <c r="M11" s="7" t="s">
        <v>15</v>
      </c>
    </row>
    <row r="12" spans="1:13" ht="12.75" customHeight="1" x14ac:dyDescent="0.2">
      <c r="A12" s="3"/>
      <c r="B12" s="3"/>
      <c r="C12" s="3"/>
      <c r="E12" s="5" t="s">
        <v>16</v>
      </c>
      <c r="G12" s="5" t="s">
        <v>17</v>
      </c>
      <c r="I12" s="5" t="s">
        <v>18</v>
      </c>
      <c r="K12" s="5" t="s">
        <v>19</v>
      </c>
      <c r="M12" s="8" t="s">
        <v>20</v>
      </c>
    </row>
    <row r="13" spans="1:13" ht="12.75" customHeight="1" x14ac:dyDescent="0.2">
      <c r="A13" s="3"/>
      <c r="B13" s="3"/>
      <c r="C13" s="3"/>
    </row>
    <row r="14" spans="1:13" ht="12.75" customHeight="1" x14ac:dyDescent="0.2">
      <c r="A14" s="5"/>
      <c r="B14" s="5"/>
      <c r="C14" s="9" t="s">
        <v>21</v>
      </c>
    </row>
    <row r="15" spans="1:13" ht="12.75" customHeight="1" x14ac:dyDescent="0.2">
      <c r="A15" s="5">
        <v>1</v>
      </c>
      <c r="B15" s="5"/>
      <c r="C15" s="10" t="s">
        <v>22</v>
      </c>
      <c r="E15" s="11">
        <v>360.18863168969619</v>
      </c>
      <c r="G15" s="11">
        <v>-4182.9773075916328</v>
      </c>
      <c r="I15" s="11">
        <v>2234.6589299128391</v>
      </c>
      <c r="K15" s="11">
        <v>-350.50346414698288</v>
      </c>
      <c r="M15" s="12">
        <f t="shared" ref="M15:M25" si="0">+G15+I15+K15+E15</f>
        <v>-1938.6332101360804</v>
      </c>
    </row>
    <row r="16" spans="1:13" ht="12.75" customHeight="1" x14ac:dyDescent="0.2">
      <c r="A16" s="5">
        <f>A15+1</f>
        <v>2</v>
      </c>
      <c r="B16" s="5"/>
      <c r="C16" s="10" t="s">
        <v>23</v>
      </c>
      <c r="E16" s="11">
        <v>219.79150376019243</v>
      </c>
      <c r="G16" s="11">
        <v>-2890.4790687347868</v>
      </c>
      <c r="I16" s="11">
        <v>1372.2200340116397</v>
      </c>
      <c r="K16" s="11">
        <v>-55.834573933621868</v>
      </c>
      <c r="M16" s="12">
        <f t="shared" si="0"/>
        <v>-1354.3021048965766</v>
      </c>
    </row>
    <row r="17" spans="1:13" ht="12.75" customHeight="1" x14ac:dyDescent="0.2">
      <c r="A17" s="5">
        <f t="shared" ref="A17:A26" si="1">A16+1</f>
        <v>3</v>
      </c>
      <c r="B17" s="5"/>
      <c r="C17" s="10" t="s">
        <v>24</v>
      </c>
      <c r="E17" s="11">
        <v>394.6568455412089</v>
      </c>
      <c r="G17" s="11">
        <v>-715.13286460774339</v>
      </c>
      <c r="I17" s="11">
        <v>412.82869466289412</v>
      </c>
      <c r="K17" s="11">
        <v>-135.03920191238285</v>
      </c>
      <c r="M17" s="12">
        <f t="shared" si="0"/>
        <v>-42.686526316023219</v>
      </c>
    </row>
    <row r="18" spans="1:13" ht="12.75" customHeight="1" x14ac:dyDescent="0.2">
      <c r="A18" s="5">
        <f>A17+1</f>
        <v>4</v>
      </c>
      <c r="B18" s="5"/>
      <c r="C18" s="10" t="s">
        <v>25</v>
      </c>
      <c r="E18" s="11">
        <v>841.79947748661652</v>
      </c>
      <c r="G18" s="11">
        <v>-886.61461725134393</v>
      </c>
      <c r="I18" s="11">
        <v>660.67113886619336</v>
      </c>
      <c r="K18" s="11">
        <v>-410.67628511341172</v>
      </c>
      <c r="M18" s="12">
        <f t="shared" si="0"/>
        <v>205.17971398805423</v>
      </c>
    </row>
    <row r="19" spans="1:13" ht="12.75" customHeight="1" x14ac:dyDescent="0.2">
      <c r="A19" s="5">
        <f t="shared" si="1"/>
        <v>5</v>
      </c>
      <c r="B19" s="5"/>
      <c r="C19" s="10" t="s">
        <v>26</v>
      </c>
      <c r="E19" s="11">
        <v>0</v>
      </c>
      <c r="G19" s="11">
        <v>0</v>
      </c>
      <c r="I19" s="11">
        <v>0</v>
      </c>
      <c r="K19" s="11">
        <v>0</v>
      </c>
      <c r="M19" s="12">
        <f t="shared" si="0"/>
        <v>0</v>
      </c>
    </row>
    <row r="20" spans="1:13" ht="12.75" customHeight="1" x14ac:dyDescent="0.2">
      <c r="A20" s="5">
        <f t="shared" si="1"/>
        <v>6</v>
      </c>
      <c r="B20" s="5"/>
      <c r="C20" s="10" t="s">
        <v>27</v>
      </c>
      <c r="E20" s="11">
        <v>410.69713272597255</v>
      </c>
      <c r="G20" s="11">
        <v>-549.58319625874299</v>
      </c>
      <c r="I20" s="11">
        <v>409.52827655790315</v>
      </c>
      <c r="K20" s="11">
        <v>-254.5647015330178</v>
      </c>
      <c r="M20" s="12">
        <f t="shared" si="0"/>
        <v>16.077511492114922</v>
      </c>
    </row>
    <row r="21" spans="1:13" ht="12.75" customHeight="1" x14ac:dyDescent="0.2">
      <c r="A21" s="5">
        <f t="shared" si="1"/>
        <v>7</v>
      </c>
      <c r="B21" s="5"/>
      <c r="C21" s="10" t="s">
        <v>28</v>
      </c>
      <c r="E21" s="11">
        <v>0</v>
      </c>
      <c r="G21" s="11">
        <v>-3.3176876787770411</v>
      </c>
      <c r="I21" s="11">
        <v>2.4722133545874385</v>
      </c>
      <c r="K21" s="11">
        <v>-1.5367394412478461</v>
      </c>
      <c r="M21" s="12">
        <f t="shared" si="0"/>
        <v>-2.3822137654374487</v>
      </c>
    </row>
    <row r="22" spans="1:13" ht="12.75" customHeight="1" x14ac:dyDescent="0.2">
      <c r="A22" s="5">
        <f t="shared" si="1"/>
        <v>8</v>
      </c>
      <c r="B22" s="5"/>
      <c r="C22" s="10" t="s">
        <v>29</v>
      </c>
      <c r="E22" s="11">
        <v>0</v>
      </c>
      <c r="G22" s="11">
        <v>-0.54417568138873618</v>
      </c>
      <c r="I22" s="11">
        <v>-9.0264335049141664E-3</v>
      </c>
      <c r="K22" s="11">
        <v>0.33139788892458455</v>
      </c>
      <c r="M22" s="12">
        <f t="shared" si="0"/>
        <v>-0.22180422596906579</v>
      </c>
    </row>
    <row r="23" spans="1:13" ht="12.75" customHeight="1" x14ac:dyDescent="0.2">
      <c r="A23" s="5">
        <f t="shared" si="1"/>
        <v>9</v>
      </c>
      <c r="B23" s="5"/>
      <c r="C23" s="10" t="s">
        <v>30</v>
      </c>
      <c r="E23" s="11">
        <v>0</v>
      </c>
      <c r="G23" s="11">
        <v>25.287857089898203</v>
      </c>
      <c r="I23" s="11">
        <v>-6.0462832666808026</v>
      </c>
      <c r="K23" s="11">
        <v>6.3390783199392899</v>
      </c>
      <c r="M23" s="12">
        <f t="shared" si="0"/>
        <v>25.580652143156691</v>
      </c>
    </row>
    <row r="24" spans="1:13" ht="12.75" customHeight="1" x14ac:dyDescent="0.2">
      <c r="A24" s="5">
        <f t="shared" si="1"/>
        <v>10</v>
      </c>
      <c r="B24" s="5"/>
      <c r="C24" s="10" t="s">
        <v>31</v>
      </c>
      <c r="E24" s="11">
        <v>0</v>
      </c>
      <c r="G24" s="11">
        <v>-114.34430007324912</v>
      </c>
      <c r="I24" s="11">
        <v>57.621523787216574</v>
      </c>
      <c r="K24" s="11">
        <v>-14.139199405319232</v>
      </c>
      <c r="M24" s="12">
        <f t="shared" si="0"/>
        <v>-70.861975691351773</v>
      </c>
    </row>
    <row r="25" spans="1:13" ht="12.75" customHeight="1" x14ac:dyDescent="0.2">
      <c r="A25" s="5">
        <f t="shared" si="1"/>
        <v>11</v>
      </c>
      <c r="B25" s="5"/>
      <c r="C25" s="10" t="s">
        <v>32</v>
      </c>
      <c r="E25" s="11">
        <v>0</v>
      </c>
      <c r="G25" s="11">
        <v>-410.81297529944794</v>
      </c>
      <c r="I25" s="11">
        <v>306.122041043629</v>
      </c>
      <c r="K25" s="11">
        <v>-190.2868995645531</v>
      </c>
      <c r="M25" s="12">
        <f t="shared" si="0"/>
        <v>-294.97783382037204</v>
      </c>
    </row>
    <row r="26" spans="1:13" ht="12.75" customHeight="1" x14ac:dyDescent="0.2">
      <c r="A26" s="5">
        <f t="shared" si="1"/>
        <v>12</v>
      </c>
      <c r="B26" s="5"/>
      <c r="C26" s="13" t="s">
        <v>33</v>
      </c>
      <c r="E26" s="14">
        <f>SUM(E15:E25)</f>
        <v>2227.1335912036866</v>
      </c>
      <c r="G26" s="14">
        <f>SUM(G15:G25)</f>
        <v>-9728.5183360872161</v>
      </c>
      <c r="I26" s="14">
        <f>SUM(I15:I25)</f>
        <v>5450.0675424967167</v>
      </c>
      <c r="K26" s="14">
        <f>SUM(K15:K25)</f>
        <v>-1405.9105888416734</v>
      </c>
      <c r="M26" s="14">
        <f>SUM(M15:M25)</f>
        <v>-3457.2277912284849</v>
      </c>
    </row>
    <row r="27" spans="1:13" ht="12.75" customHeight="1" x14ac:dyDescent="0.2">
      <c r="A27" s="5"/>
      <c r="B27" s="5"/>
      <c r="C27" s="9"/>
    </row>
    <row r="28" spans="1:13" ht="12.75" customHeight="1" x14ac:dyDescent="0.2">
      <c r="A28" s="5"/>
      <c r="B28" s="5"/>
      <c r="C28" s="9" t="s">
        <v>34</v>
      </c>
    </row>
    <row r="29" spans="1:13" ht="12.75" customHeight="1" x14ac:dyDescent="0.2">
      <c r="A29" s="5">
        <f>A26+1</f>
        <v>13</v>
      </c>
      <c r="B29" s="5"/>
      <c r="C29" s="10" t="s">
        <v>35</v>
      </c>
      <c r="E29" s="11">
        <v>0</v>
      </c>
      <c r="G29" s="11">
        <v>0</v>
      </c>
      <c r="I29" s="11">
        <v>0</v>
      </c>
      <c r="K29" s="11">
        <v>0</v>
      </c>
      <c r="M29" s="12">
        <f>+G29+I29+K29+E29</f>
        <v>0</v>
      </c>
    </row>
    <row r="30" spans="1:13" ht="12.75" customHeight="1" x14ac:dyDescent="0.2">
      <c r="A30" s="5">
        <f>A29+1</f>
        <v>14</v>
      </c>
      <c r="B30" s="5"/>
      <c r="C30" s="10" t="s">
        <v>36</v>
      </c>
      <c r="E30" s="11">
        <v>-1858.1279427563852</v>
      </c>
      <c r="G30" s="11">
        <v>9728.5183360872179</v>
      </c>
      <c r="I30" s="11">
        <v>-5450.0675424968649</v>
      </c>
      <c r="K30" s="11">
        <v>1405.9105888417398</v>
      </c>
      <c r="M30" s="12">
        <f t="shared" ref="M30:M32" si="2">+G30+I30+K30+E30</f>
        <v>3826.2334396757078</v>
      </c>
    </row>
    <row r="31" spans="1:13" ht="12.75" customHeight="1" x14ac:dyDescent="0.2">
      <c r="A31" s="5">
        <f>A30+1</f>
        <v>15</v>
      </c>
      <c r="B31" s="5"/>
      <c r="C31" s="10" t="s">
        <v>37</v>
      </c>
      <c r="E31" s="11">
        <v>-369.00564844730116</v>
      </c>
      <c r="G31" s="11">
        <v>0</v>
      </c>
      <c r="I31" s="11">
        <v>0</v>
      </c>
      <c r="K31" s="11">
        <v>0</v>
      </c>
      <c r="M31" s="12">
        <f t="shared" si="2"/>
        <v>-369.00564844730116</v>
      </c>
    </row>
    <row r="32" spans="1:13" ht="12.75" customHeight="1" x14ac:dyDescent="0.2">
      <c r="A32" s="5">
        <f t="shared" ref="A32:A33" si="3">A31+1</f>
        <v>16</v>
      </c>
      <c r="B32" s="5"/>
      <c r="C32" s="10" t="s">
        <v>38</v>
      </c>
      <c r="E32" s="11">
        <v>0</v>
      </c>
      <c r="G32" s="11">
        <v>0</v>
      </c>
      <c r="I32" s="11">
        <v>0</v>
      </c>
      <c r="K32" s="11">
        <v>0</v>
      </c>
      <c r="M32" s="12">
        <f t="shared" si="2"/>
        <v>0</v>
      </c>
    </row>
    <row r="33" spans="1:13" ht="12.75" customHeight="1" x14ac:dyDescent="0.2">
      <c r="A33" s="5">
        <f t="shared" si="3"/>
        <v>17</v>
      </c>
      <c r="B33" s="5"/>
      <c r="C33" s="15" t="s">
        <v>39</v>
      </c>
      <c r="E33" s="14">
        <f>SUM(E29:E32)</f>
        <v>-2227.1335912036866</v>
      </c>
      <c r="G33" s="14">
        <f>SUM(G29:G32)</f>
        <v>9728.5183360872179</v>
      </c>
      <c r="I33" s="14">
        <f>SUM(I29:I32)</f>
        <v>-5450.0675424968649</v>
      </c>
      <c r="K33" s="14">
        <f>SUM(K29:K32)</f>
        <v>1405.9105888417398</v>
      </c>
      <c r="M33" s="14">
        <f>SUM(M29:M32)</f>
        <v>3457.2277912284067</v>
      </c>
    </row>
    <row r="34" spans="1:13" ht="12.75" customHeight="1" x14ac:dyDescent="0.2">
      <c r="A34" s="5"/>
      <c r="B34" s="5"/>
      <c r="C34" s="13"/>
    </row>
    <row r="35" spans="1:13" ht="12.75" customHeight="1" x14ac:dyDescent="0.2">
      <c r="A35" s="5">
        <f>A33+1</f>
        <v>18</v>
      </c>
      <c r="B35" s="5"/>
      <c r="C35" s="13" t="s">
        <v>40</v>
      </c>
      <c r="E35" s="16">
        <f>ROUND(E26+E33,0)</f>
        <v>0</v>
      </c>
      <c r="G35" s="16">
        <f>ROUND(G26+G33,0)</f>
        <v>0</v>
      </c>
      <c r="I35" s="16">
        <f>ROUND(I26+I33,0)</f>
        <v>0</v>
      </c>
      <c r="K35" s="16">
        <f>ROUND(K26+K33,0)</f>
        <v>0</v>
      </c>
      <c r="M35" s="16">
        <f>ROUND(M26+M33,0)</f>
        <v>0</v>
      </c>
    </row>
    <row r="38" spans="1:13" ht="12.75" customHeight="1" x14ac:dyDescent="0.2">
      <c r="A38" s="8"/>
    </row>
    <row r="39" spans="1:13" ht="12.75" customHeight="1" x14ac:dyDescent="0.2">
      <c r="A39" s="5"/>
    </row>
    <row r="40" spans="1:13" ht="12.75" customHeight="1" x14ac:dyDescent="0.2">
      <c r="A40" s="8"/>
    </row>
    <row r="41" spans="1:13" ht="12.75" customHeight="1" x14ac:dyDescent="0.2">
      <c r="A41" s="5"/>
    </row>
    <row r="42" spans="1:13" ht="12.75" customHeight="1" x14ac:dyDescent="0.2">
      <c r="A42" s="5"/>
    </row>
  </sheetData>
  <mergeCells count="2">
    <mergeCell ref="A8:M8"/>
    <mergeCell ref="A10:A11"/>
  </mergeCells>
  <printOptions horizontalCentered="1"/>
  <pageMargins left="0.7" right="0.7" top="0.75" bottom="0.75" header="0.3" footer="0.3"/>
  <pageSetup scale="8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3FF908193E414D9892E49E70D7829E" ma:contentTypeVersion="11" ma:contentTypeDescription="Create a new document." ma:contentTypeScope="" ma:versionID="bce27d376aa9cc97275b9cfd30bb562a">
  <xsd:schema xmlns:xsd="http://www.w3.org/2001/XMLSchema" xmlns:xs="http://www.w3.org/2001/XMLSchema" xmlns:p="http://schemas.microsoft.com/office/2006/metadata/properties" xmlns:ns1="http://schemas.microsoft.com/sharepoint/v3" xmlns:ns2="c813d627-6812-41ba-b21c-8d274ce88239" xmlns:ns3="e0893123-66fa-4b19-a433-47924ff5ec26" targetNamespace="http://schemas.microsoft.com/office/2006/metadata/properties" ma:root="true" ma:fieldsID="69233bd6ff4519cf614368b05fa1537c" ns1:_="" ns2:_="" ns3:_="">
    <xsd:import namespace="http://schemas.microsoft.com/sharepoint/v3"/>
    <xsd:import namespace="c813d627-6812-41ba-b21c-8d274ce88239"/>
    <xsd:import namespace="e0893123-66fa-4b19-a433-47924ff5ec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EBnumber" minOccurs="0"/>
                <xsd:element ref="ns2:Applicant" minOccurs="0"/>
                <xsd:element ref="ns2:CaseDescription" minOccurs="0"/>
                <xsd:element ref="ns2:MediaServiceObjectDetectorVersion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13d627-6812-41ba-b21c-8d274ce882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EBnumber" ma:index="12" nillable="true" ma:displayName="EB number" ma:format="Dropdown" ma:internalName="EBnumber">
      <xsd:simpleType>
        <xsd:restriction base="dms:Text">
          <xsd:maxLength value="255"/>
        </xsd:restriction>
      </xsd:simpleType>
    </xsd:element>
    <xsd:element name="Applicant" ma:index="13" nillable="true" ma:displayName="Applicant" ma:format="Dropdown" ma:internalName="Applicant">
      <xsd:simpleType>
        <xsd:restriction base="dms:Text">
          <xsd:maxLength value="255"/>
        </xsd:restriction>
      </xsd:simpleType>
    </xsd:element>
    <xsd:element name="CaseDescription" ma:index="14" nillable="true" ma:displayName="Case Description" ma:format="Dropdown" ma:internalName="CaseDescription">
      <xsd:simpleType>
        <xsd:restriction base="dms:Text">
          <xsd:maxLength value="255"/>
        </xsd:restriction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893123-66fa-4b19-a433-47924ff5ec2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Applicant xmlns="c813d627-6812-41ba-b21c-8d274ce88239" xsi:nil="true"/>
    <_ip_UnifiedCompliancePolicyProperties xmlns="http://schemas.microsoft.com/sharepoint/v3" xsi:nil="true"/>
    <EBnumber xmlns="c813d627-6812-41ba-b21c-8d274ce88239" xsi:nil="true"/>
    <CaseDescription xmlns="c813d627-6812-41ba-b21c-8d274ce88239" xsi:nil="true"/>
  </documentManagement>
</p:properties>
</file>

<file path=customXml/itemProps1.xml><?xml version="1.0" encoding="utf-8"?>
<ds:datastoreItem xmlns:ds="http://schemas.openxmlformats.org/officeDocument/2006/customXml" ds:itemID="{524FA6E0-CC63-4C82-A8D9-14D1DAB8A706}"/>
</file>

<file path=customXml/itemProps2.xml><?xml version="1.0" encoding="utf-8"?>
<ds:datastoreItem xmlns:ds="http://schemas.openxmlformats.org/officeDocument/2006/customXml" ds:itemID="{34D23D33-EDAD-43DF-9C37-5303A0644EFD}"/>
</file>

<file path=customXml/itemProps3.xml><?xml version="1.0" encoding="utf-8"?>
<ds:datastoreItem xmlns:ds="http://schemas.openxmlformats.org/officeDocument/2006/customXml" ds:itemID="{EC3D3586-B5BB-4EB4-91FE-D61EFF42B12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Attach 1</vt:lpstr>
      <vt:lpstr>'Attach 1'!Print_Area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2025-02-28T15:09:07Z</dcterms:created>
  <dcterms:modified xsi:type="dcterms:W3CDTF">2025-02-28T15:09:16Z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0x010100B03FF908193E414D9892E49E70D7829E</vt:lpwstr>
  </property>
</Properties>
</file>