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4" documentId="13_ncr:1_{A7D0DF75-19F1-4621-BF4C-68374C616CEA}" xr6:coauthVersionLast="47" xr6:coauthVersionMax="47" xr10:uidLastSave="{33EDE5D9-8B08-4405-8265-43D85E248995}"/>
  <bookViews>
    <workbookView xWindow="28680" yWindow="-120" windowWidth="29040" windowHeight="15720" xr2:uid="{E9564D1E-3287-4A36-A360-01E5BAB7FFF4}"/>
  </bookViews>
  <sheets>
    <sheet name="8.1.4.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I27" i="1"/>
  <c r="G27" i="1"/>
  <c r="G26" i="1"/>
  <c r="I26" i="1" s="1"/>
  <c r="I25" i="1"/>
  <c r="G24" i="1"/>
  <c r="G23" i="1"/>
  <c r="G22" i="1"/>
  <c r="G21" i="1"/>
  <c r="G20" i="1"/>
  <c r="I19" i="1"/>
  <c r="G19" i="1"/>
  <c r="A19" i="1"/>
  <c r="A20" i="1" s="1"/>
  <c r="A21" i="1" s="1"/>
  <c r="A22" i="1" s="1"/>
  <c r="A23" i="1" s="1"/>
  <c r="A24" i="1" s="1"/>
  <c r="A25" i="1" s="1"/>
  <c r="A26" i="1" s="1"/>
  <c r="A27" i="1" s="1"/>
  <c r="A28" i="1" s="1"/>
  <c r="F28" i="1"/>
  <c r="A18" i="1"/>
  <c r="I17" i="1"/>
  <c r="G17" i="1"/>
  <c r="I20" i="1" l="1"/>
  <c r="I23" i="1"/>
  <c r="I21" i="1"/>
  <c r="I24" i="1"/>
  <c r="I22" i="1"/>
  <c r="G18" i="1"/>
  <c r="I18" i="1" s="1"/>
</calcChain>
</file>

<file path=xl/sharedStrings.xml><?xml version="1.0" encoding="utf-8"?>
<sst xmlns="http://schemas.openxmlformats.org/spreadsheetml/2006/main" count="46" uniqueCount="46">
  <si>
    <t>Customer-Related Costs</t>
  </si>
  <si>
    <t>Harmonized Rate Classes</t>
  </si>
  <si>
    <t>Customer-</t>
  </si>
  <si>
    <t>2024 Proposed</t>
  </si>
  <si>
    <t>Related</t>
  </si>
  <si>
    <t>Number of</t>
  </si>
  <si>
    <t>Cost/</t>
  </si>
  <si>
    <t xml:space="preserve">Monthly </t>
  </si>
  <si>
    <t>Line
No.</t>
  </si>
  <si>
    <t>Costs (1)</t>
  </si>
  <si>
    <t>Customers (2)</t>
  </si>
  <si>
    <t>Customer/</t>
  </si>
  <si>
    <t xml:space="preserve">Customer </t>
  </si>
  <si>
    <t>($000s)</t>
  </si>
  <si>
    <t>(count)</t>
  </si>
  <si>
    <t>Month</t>
  </si>
  <si>
    <t>Charge (3)</t>
  </si>
  <si>
    <t>Difference (4)</t>
  </si>
  <si>
    <t>(a)</t>
  </si>
  <si>
    <t>(b)</t>
  </si>
  <si>
    <t>(c) = (a/b/12)*1000</t>
  </si>
  <si>
    <t>(d)</t>
  </si>
  <si>
    <t>In-franchise</t>
  </si>
  <si>
    <t>Rate E01</t>
  </si>
  <si>
    <t>Rate E02</t>
  </si>
  <si>
    <t>Rate E10</t>
  </si>
  <si>
    <t>Rate E20</t>
  </si>
  <si>
    <t>Rate E22</t>
  </si>
  <si>
    <t>Rate E24</t>
  </si>
  <si>
    <t>Rate E30</t>
  </si>
  <si>
    <t>Rate E34</t>
  </si>
  <si>
    <t>Rate E38</t>
  </si>
  <si>
    <t>Rate E62</t>
  </si>
  <si>
    <t>Rate E64</t>
  </si>
  <si>
    <t>Total In-franchise</t>
  </si>
  <si>
    <t>Notes:</t>
  </si>
  <si>
    <t>(1)</t>
  </si>
  <si>
    <t>Sum of distribution customer functional classification categories found at Phase 3 Exhibit 7, Tab 3, Schedule 1, Attachment 8: distribution customer - mains, distribution customer - services, distribution customer - meters, distribution customer - stations, and distribution customer - specific allocation.</t>
  </si>
  <si>
    <t>(2)</t>
  </si>
  <si>
    <t>Phase 3 Exhibit 7, Tab 3, Schedule 1, Attachment 12, TOTAL_CUSTOMERS allocation factor.</t>
  </si>
  <si>
    <t>(3)</t>
  </si>
  <si>
    <t>Phase 3 Exhibit 8, Tab 2, Schedule 9, Attachment 2, column (h).</t>
  </si>
  <si>
    <t>(4)</t>
  </si>
  <si>
    <t xml:space="preserve">To the extent that the customer-related costs are not recovered in the fixed monthly customer charge, Enbridge Gas has proposed to recover the costs in the fixed demand charges of each rate class. </t>
  </si>
  <si>
    <t>Particulars ($/customer/mth)</t>
  </si>
  <si>
    <t>(e) = (d -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</si>
</sst>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_);\(&quot;$&quot;#,##0.00\);\-"/>
    <numFmt numFmtId="165" formatCode="_(* #,##0_);_(* \(#,##0\);_(* &quot;-&quot;??_);_(@_)"/>
    <numFmt numFmtId="166" formatCode="_(* #,##0.000_);_(* \(#,##0.0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"/>
      <name val="Arial"/>
      <family val="2"/>
    </font>
    <font>
      <sz val="10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quotePrefix="1" applyFont="1" applyBorder="1" applyAlignment="1">
      <alignment horizontal="center" wrapText="1"/>
    </xf>
    <xf numFmtId="0" fontId="2" fillId="0" borderId="0" xfId="0" quotePrefix="1" applyFont="1" applyAlignment="1">
      <alignment horizontal="center" wrapText="1"/>
    </xf>
    <xf numFmtId="0" fontId="4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 indent="1"/>
    </xf>
    <xf numFmtId="165" fontId="2" fillId="0" borderId="0" xfId="1" applyNumberFormat="1" applyFont="1" applyAlignment="1">
      <alignment horizontal="center"/>
    </xf>
    <xf numFmtId="43" fontId="2" fillId="0" borderId="0" xfId="1" applyFont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43" fontId="2" fillId="0" borderId="0" xfId="1" applyFont="1"/>
    <xf numFmtId="0" fontId="2" fillId="0" borderId="0" xfId="0" applyFont="1" applyAlignment="1">
      <alignment horizontal="left"/>
    </xf>
    <xf numFmtId="165" fontId="2" fillId="0" borderId="2" xfId="1" applyNumberFormat="1" applyFont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166" fontId="2" fillId="0" borderId="0" xfId="1" applyNumberFormat="1" applyFont="1" applyBorder="1"/>
    <xf numFmtId="0" fontId="2" fillId="0" borderId="0" xfId="0" quotePrefix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 vertical="top"/>
    </xf>
    <xf numFmtId="165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B37B0-5065-4D82-B05D-1C0729A8C4BA}">
  <dimension ref="A1:I38"/>
  <sheetViews>
    <sheetView tabSelected="1" zoomScaleNormal="100" workbookViewId="0">
      <selection activeCell="Q20" sqref="Q20"/>
    </sheetView>
  </sheetViews>
  <sheetFormatPr defaultColWidth="9.07421875" defaultRowHeight="13.5" customHeight="1" x14ac:dyDescent="0.3"/>
  <cols>
    <col min="1" max="1" width="5.53515625" style="1" customWidth="1"/>
    <col min="2" max="2" width="1.84375" style="1" customWidth="1"/>
    <col min="3" max="3" width="24.07421875" style="1" customWidth="1"/>
    <col min="4" max="4" width="1.84375" style="1" customWidth="1"/>
    <col min="5" max="6" width="14.07421875" style="1" customWidth="1"/>
    <col min="7" max="7" width="17" style="1" customWidth="1"/>
    <col min="8" max="9" width="14.07421875" style="2" customWidth="1"/>
    <col min="10" max="16384" width="9.07421875" style="2"/>
  </cols>
  <sheetData>
    <row r="1" spans="1:9" ht="13.5" customHeight="1" x14ac:dyDescent="0.3">
      <c r="I1" s="3"/>
    </row>
    <row r="2" spans="1:9" ht="13.5" customHeight="1" x14ac:dyDescent="0.3">
      <c r="I2" s="3"/>
    </row>
    <row r="3" spans="1:9" ht="13.5" customHeight="1" x14ac:dyDescent="0.3">
      <c r="I3" s="3"/>
    </row>
    <row r="4" spans="1:9" ht="13.5" customHeight="1" x14ac:dyDescent="0.3">
      <c r="I4" s="3"/>
    </row>
    <row r="5" spans="1:9" ht="13.5" customHeight="1" x14ac:dyDescent="0.3">
      <c r="I5" s="4"/>
    </row>
    <row r="6" spans="1:9" ht="13.5" customHeight="1" x14ac:dyDescent="0.3">
      <c r="I6" s="4"/>
    </row>
    <row r="7" spans="1:9" ht="13.5" customHeight="1" x14ac:dyDescent="0.3">
      <c r="A7" s="29" t="s">
        <v>0</v>
      </c>
      <c r="B7" s="29"/>
      <c r="C7" s="29"/>
      <c r="D7" s="29"/>
      <c r="E7" s="29"/>
      <c r="F7" s="29"/>
      <c r="G7" s="29"/>
      <c r="H7" s="29"/>
      <c r="I7" s="29"/>
    </row>
    <row r="8" spans="1:9" ht="13.5" customHeight="1" x14ac:dyDescent="0.3">
      <c r="A8" s="29" t="s">
        <v>1</v>
      </c>
      <c r="B8" s="29"/>
      <c r="C8" s="29"/>
      <c r="D8" s="29"/>
      <c r="E8" s="29"/>
      <c r="F8" s="29"/>
      <c r="G8" s="29"/>
      <c r="H8" s="29"/>
      <c r="I8" s="29"/>
    </row>
    <row r="9" spans="1:9" ht="13.5" customHeight="1" x14ac:dyDescent="0.3">
      <c r="A9" s="5"/>
      <c r="B9" s="5"/>
      <c r="C9" s="5"/>
      <c r="D9" s="5"/>
      <c r="E9" s="5"/>
      <c r="F9" s="5"/>
      <c r="G9" s="2"/>
    </row>
    <row r="10" spans="1:9" ht="13.5" customHeight="1" x14ac:dyDescent="0.3">
      <c r="A10" s="5"/>
      <c r="B10" s="5"/>
      <c r="C10" s="5"/>
      <c r="D10" s="5"/>
      <c r="E10" s="1" t="s">
        <v>2</v>
      </c>
      <c r="F10" s="5"/>
      <c r="G10" s="5"/>
      <c r="H10" s="1" t="s">
        <v>3</v>
      </c>
      <c r="I10" s="5"/>
    </row>
    <row r="11" spans="1:9" ht="13.5" customHeight="1" x14ac:dyDescent="0.3">
      <c r="A11" s="5"/>
      <c r="B11" s="5"/>
      <c r="C11" s="5"/>
      <c r="D11" s="5"/>
      <c r="E11" s="1" t="s">
        <v>4</v>
      </c>
      <c r="F11" s="6" t="s">
        <v>5</v>
      </c>
      <c r="G11" s="1" t="s">
        <v>6</v>
      </c>
      <c r="H11" s="1" t="s">
        <v>7</v>
      </c>
    </row>
    <row r="12" spans="1:9" ht="13.5" customHeight="1" x14ac:dyDescent="0.3">
      <c r="A12" s="30" t="s">
        <v>8</v>
      </c>
      <c r="E12" s="6" t="s">
        <v>9</v>
      </c>
      <c r="F12" s="6" t="s">
        <v>10</v>
      </c>
      <c r="G12" s="6" t="s">
        <v>11</v>
      </c>
      <c r="H12" s="1" t="s">
        <v>12</v>
      </c>
    </row>
    <row r="13" spans="1:9" ht="13.5" customHeight="1" x14ac:dyDescent="0.3">
      <c r="A13" s="31"/>
      <c r="B13" s="6"/>
      <c r="C13" s="8" t="s">
        <v>44</v>
      </c>
      <c r="D13" s="9"/>
      <c r="E13" s="10" t="s">
        <v>13</v>
      </c>
      <c r="F13" s="7" t="s">
        <v>14</v>
      </c>
      <c r="G13" s="10" t="s">
        <v>15</v>
      </c>
      <c r="H13" s="7" t="s">
        <v>16</v>
      </c>
      <c r="I13" s="7" t="s">
        <v>17</v>
      </c>
    </row>
    <row r="14" spans="1:9" ht="13.5" customHeight="1" x14ac:dyDescent="0.3">
      <c r="A14" s="5"/>
      <c r="B14" s="5"/>
      <c r="C14" s="5"/>
      <c r="D14" s="5"/>
      <c r="E14" s="11" t="s">
        <v>18</v>
      </c>
      <c r="F14" s="11" t="s">
        <v>19</v>
      </c>
      <c r="G14" s="11" t="s">
        <v>20</v>
      </c>
      <c r="H14" s="11" t="s">
        <v>21</v>
      </c>
      <c r="I14" s="11" t="s">
        <v>45</v>
      </c>
    </row>
    <row r="15" spans="1:9" ht="13.5" customHeight="1" x14ac:dyDescent="0.3">
      <c r="A15" s="5"/>
      <c r="B15" s="5"/>
      <c r="C15" s="5"/>
      <c r="D15" s="5"/>
      <c r="E15" s="11"/>
      <c r="F15" s="11"/>
      <c r="G15" s="11"/>
      <c r="H15" s="11"/>
      <c r="I15" s="11"/>
    </row>
    <row r="16" spans="1:9" ht="13.5" customHeight="1" x14ac:dyDescent="0.35">
      <c r="C16" s="12" t="s">
        <v>22</v>
      </c>
      <c r="D16" s="12"/>
      <c r="G16" s="11"/>
      <c r="H16" s="13"/>
    </row>
    <row r="17" spans="1:9" ht="13.5" customHeight="1" x14ac:dyDescent="0.3">
      <c r="A17" s="1">
        <v>1</v>
      </c>
      <c r="C17" s="14" t="s">
        <v>23</v>
      </c>
      <c r="D17" s="14"/>
      <c r="E17" s="15">
        <v>1339528.0048541937</v>
      </c>
      <c r="F17" s="15">
        <v>3836305.907460629</v>
      </c>
      <c r="G17" s="16">
        <f t="shared" ref="G17:G27" si="0">E17/F17/12*1000</f>
        <v>29.097610156886343</v>
      </c>
      <c r="H17" s="17">
        <v>29.097610156886343</v>
      </c>
      <c r="I17" s="18">
        <f>ROUND(H17-G17,2)</f>
        <v>0</v>
      </c>
    </row>
    <row r="18" spans="1:9" ht="13.5" customHeight="1" x14ac:dyDescent="0.3">
      <c r="A18" s="1">
        <f>A17+1</f>
        <v>2</v>
      </c>
      <c r="C18" s="14" t="s">
        <v>24</v>
      </c>
      <c r="D18" s="14"/>
      <c r="E18" s="15">
        <v>113612.53314010607</v>
      </c>
      <c r="F18" s="15">
        <v>85108.182455451926</v>
      </c>
      <c r="G18" s="16">
        <f t="shared" si="0"/>
        <v>111.24325325551996</v>
      </c>
      <c r="H18" s="17">
        <v>29.097610156886343</v>
      </c>
      <c r="I18" s="18">
        <f t="shared" ref="I18:I27" si="1">ROUND(H18-G18,2)</f>
        <v>-82.15</v>
      </c>
    </row>
    <row r="19" spans="1:9" ht="13.5" customHeight="1" x14ac:dyDescent="0.3">
      <c r="A19" s="1">
        <f t="shared" ref="A19:A28" si="2">A18+1</f>
        <v>3</v>
      </c>
      <c r="C19" s="14" t="s">
        <v>25</v>
      </c>
      <c r="D19" s="14"/>
      <c r="E19" s="15">
        <v>22947.45655589988</v>
      </c>
      <c r="F19" s="15">
        <v>765</v>
      </c>
      <c r="G19" s="16">
        <f t="shared" si="0"/>
        <v>2499.7229363725355</v>
      </c>
      <c r="H19" s="17">
        <v>500</v>
      </c>
      <c r="I19" s="18">
        <f t="shared" si="1"/>
        <v>-1999.72</v>
      </c>
    </row>
    <row r="20" spans="1:9" ht="13.5" customHeight="1" x14ac:dyDescent="0.3">
      <c r="A20" s="1">
        <f t="shared" si="2"/>
        <v>4</v>
      </c>
      <c r="C20" s="14" t="s">
        <v>26</v>
      </c>
      <c r="D20" s="14"/>
      <c r="E20" s="15">
        <v>5701.9434817514411</v>
      </c>
      <c r="F20" s="15">
        <v>80</v>
      </c>
      <c r="G20" s="16">
        <f t="shared" si="0"/>
        <v>5939.5244601577515</v>
      </c>
      <c r="H20" s="17">
        <v>3000</v>
      </c>
      <c r="I20" s="18">
        <f t="shared" si="1"/>
        <v>-2939.52</v>
      </c>
    </row>
    <row r="21" spans="1:9" ht="13.5" customHeight="1" x14ac:dyDescent="0.3">
      <c r="A21" s="1">
        <f t="shared" si="2"/>
        <v>5</v>
      </c>
      <c r="C21" s="14" t="s">
        <v>27</v>
      </c>
      <c r="D21" s="14"/>
      <c r="E21" s="15">
        <v>1741.5762536866764</v>
      </c>
      <c r="F21" s="15">
        <v>49</v>
      </c>
      <c r="G21" s="16">
        <f t="shared" si="0"/>
        <v>2961.8643770181575</v>
      </c>
      <c r="H21" s="17">
        <v>1500</v>
      </c>
      <c r="I21" s="18">
        <f t="shared" si="1"/>
        <v>-1461.86</v>
      </c>
    </row>
    <row r="22" spans="1:9" ht="13.5" customHeight="1" x14ac:dyDescent="0.3">
      <c r="A22" s="1">
        <f t="shared" si="2"/>
        <v>6</v>
      </c>
      <c r="C22" s="14" t="s">
        <v>28</v>
      </c>
      <c r="D22" s="14"/>
      <c r="E22" s="15">
        <v>2331.5845148817643</v>
      </c>
      <c r="F22" s="15">
        <v>14</v>
      </c>
      <c r="G22" s="16">
        <f t="shared" si="0"/>
        <v>13878.479255248598</v>
      </c>
      <c r="H22" s="17">
        <v>13878.479255248598</v>
      </c>
      <c r="I22" s="18">
        <f t="shared" si="1"/>
        <v>0</v>
      </c>
    </row>
    <row r="23" spans="1:9" ht="13.5" customHeight="1" x14ac:dyDescent="0.3">
      <c r="A23" s="1">
        <f t="shared" si="2"/>
        <v>7</v>
      </c>
      <c r="C23" s="14" t="s">
        <v>29</v>
      </c>
      <c r="D23" s="14"/>
      <c r="E23" s="15">
        <v>1879.1985605521411</v>
      </c>
      <c r="F23" s="15">
        <v>52</v>
      </c>
      <c r="G23" s="16">
        <f t="shared" si="0"/>
        <v>3011.5361547309953</v>
      </c>
      <c r="H23" s="17">
        <v>500</v>
      </c>
      <c r="I23" s="18">
        <f t="shared" si="1"/>
        <v>-2511.54</v>
      </c>
    </row>
    <row r="24" spans="1:9" ht="13.5" customHeight="1" x14ac:dyDescent="0.3">
      <c r="A24" s="1">
        <f t="shared" si="2"/>
        <v>8</v>
      </c>
      <c r="C24" s="14" t="s">
        <v>30</v>
      </c>
      <c r="D24" s="14"/>
      <c r="E24" s="15">
        <v>1338.8757172879327</v>
      </c>
      <c r="F24" s="15">
        <v>41</v>
      </c>
      <c r="G24" s="16">
        <f t="shared" si="0"/>
        <v>2721.2921083088058</v>
      </c>
      <c r="H24" s="17">
        <v>500</v>
      </c>
      <c r="I24" s="18">
        <f t="shared" si="1"/>
        <v>-2221.29</v>
      </c>
    </row>
    <row r="25" spans="1:9" ht="13.5" customHeight="1" x14ac:dyDescent="0.3">
      <c r="A25" s="1">
        <f t="shared" si="2"/>
        <v>9</v>
      </c>
      <c r="C25" s="14" t="s">
        <v>31</v>
      </c>
      <c r="D25" s="14"/>
      <c r="E25" s="15">
        <v>0</v>
      </c>
      <c r="F25" s="15">
        <v>0</v>
      </c>
      <c r="G25" s="16">
        <v>0</v>
      </c>
      <c r="H25" s="17">
        <v>0</v>
      </c>
      <c r="I25" s="18">
        <f t="shared" si="1"/>
        <v>0</v>
      </c>
    </row>
    <row r="26" spans="1:9" ht="13.5" customHeight="1" x14ac:dyDescent="0.3">
      <c r="A26" s="1">
        <f t="shared" si="2"/>
        <v>10</v>
      </c>
      <c r="C26" s="14" t="s">
        <v>32</v>
      </c>
      <c r="D26" s="14"/>
      <c r="E26" s="15">
        <v>193.59353121547991</v>
      </c>
      <c r="F26" s="15">
        <v>5</v>
      </c>
      <c r="G26" s="16">
        <f t="shared" si="0"/>
        <v>3226.5588535913316</v>
      </c>
      <c r="H26" s="17">
        <v>500</v>
      </c>
      <c r="I26" s="18">
        <f t="shared" si="1"/>
        <v>-2726.56</v>
      </c>
    </row>
    <row r="27" spans="1:9" ht="13.5" customHeight="1" x14ac:dyDescent="0.3">
      <c r="A27" s="1">
        <f t="shared" si="2"/>
        <v>11</v>
      </c>
      <c r="C27" s="14" t="s">
        <v>33</v>
      </c>
      <c r="D27" s="14"/>
      <c r="E27" s="15">
        <v>344.52367214370162</v>
      </c>
      <c r="F27" s="15">
        <v>1</v>
      </c>
      <c r="G27" s="16">
        <f t="shared" si="0"/>
        <v>28710.306011975135</v>
      </c>
      <c r="H27" s="17">
        <v>28710.306011975135</v>
      </c>
      <c r="I27" s="18">
        <f t="shared" si="1"/>
        <v>0</v>
      </c>
    </row>
    <row r="28" spans="1:9" ht="13.5" customHeight="1" thickBot="1" x14ac:dyDescent="0.35">
      <c r="A28" s="1">
        <f t="shared" si="2"/>
        <v>12</v>
      </c>
      <c r="C28" s="19" t="s">
        <v>34</v>
      </c>
      <c r="D28" s="19"/>
      <c r="E28" s="20">
        <f>SUM(E17:E27)</f>
        <v>1489619.2902817188</v>
      </c>
      <c r="F28" s="20">
        <f>SUM(F17:F27)</f>
        <v>3922421.0899160812</v>
      </c>
      <c r="G28" s="21"/>
      <c r="H28" s="16"/>
      <c r="I28" s="22"/>
    </row>
    <row r="29" spans="1:9" ht="13.5" customHeight="1" thickTop="1" x14ac:dyDescent="0.3">
      <c r="C29" s="12"/>
      <c r="D29" s="12"/>
      <c r="G29" s="11"/>
      <c r="H29" s="16"/>
    </row>
    <row r="30" spans="1:9" ht="13.5" customHeight="1" x14ac:dyDescent="0.3">
      <c r="A30" s="12" t="s">
        <v>35</v>
      </c>
    </row>
    <row r="31" spans="1:9" ht="13.5" customHeight="1" x14ac:dyDescent="0.3">
      <c r="A31" s="23" t="s">
        <v>36</v>
      </c>
      <c r="B31" s="24"/>
      <c r="C31" s="32" t="s">
        <v>37</v>
      </c>
      <c r="D31" s="32"/>
      <c r="E31" s="32"/>
      <c r="F31" s="32"/>
      <c r="G31" s="32"/>
      <c r="H31" s="32"/>
      <c r="I31" s="32"/>
    </row>
    <row r="32" spans="1:9" ht="13.5" customHeight="1" x14ac:dyDescent="0.3">
      <c r="A32" s="25"/>
      <c r="B32" s="24"/>
      <c r="C32" s="32"/>
      <c r="D32" s="32"/>
      <c r="E32" s="32"/>
      <c r="F32" s="32"/>
      <c r="G32" s="32"/>
      <c r="H32" s="32"/>
      <c r="I32" s="32"/>
    </row>
    <row r="33" spans="1:9" ht="13.5" customHeight="1" x14ac:dyDescent="0.3">
      <c r="A33" s="24"/>
      <c r="B33" s="24"/>
      <c r="C33" s="32"/>
      <c r="D33" s="32"/>
      <c r="E33" s="32"/>
      <c r="F33" s="32"/>
      <c r="G33" s="32"/>
      <c r="H33" s="32"/>
      <c r="I33" s="32"/>
    </row>
    <row r="34" spans="1:9" ht="13.5" customHeight="1" x14ac:dyDescent="0.3">
      <c r="A34" s="26" t="s">
        <v>38</v>
      </c>
      <c r="C34" s="19" t="s">
        <v>39</v>
      </c>
      <c r="D34" s="19"/>
    </row>
    <row r="35" spans="1:9" ht="13.5" customHeight="1" x14ac:dyDescent="0.3">
      <c r="A35" s="23" t="s">
        <v>40</v>
      </c>
      <c r="B35" s="24"/>
      <c r="C35" s="27" t="s">
        <v>41</v>
      </c>
    </row>
    <row r="36" spans="1:9" ht="13.5" customHeight="1" x14ac:dyDescent="0.3">
      <c r="A36" s="26" t="s">
        <v>42</v>
      </c>
      <c r="C36" s="33" t="s">
        <v>43</v>
      </c>
      <c r="D36" s="33"/>
      <c r="E36" s="33"/>
      <c r="F36" s="33"/>
      <c r="G36" s="33"/>
      <c r="H36" s="33"/>
      <c r="I36" s="33"/>
    </row>
    <row r="37" spans="1:9" ht="13.5" customHeight="1" x14ac:dyDescent="0.3">
      <c r="C37" s="33"/>
      <c r="D37" s="33"/>
      <c r="E37" s="33"/>
      <c r="F37" s="33"/>
      <c r="G37" s="33"/>
      <c r="H37" s="33"/>
      <c r="I37" s="33"/>
    </row>
    <row r="38" spans="1:9" ht="13.5" customHeight="1" x14ac:dyDescent="0.3">
      <c r="E38" s="28"/>
      <c r="F38" s="19"/>
    </row>
  </sheetData>
  <mergeCells count="5">
    <mergeCell ref="A7:I7"/>
    <mergeCell ref="A8:I8"/>
    <mergeCell ref="A12:A13"/>
    <mergeCell ref="C31:I33"/>
    <mergeCell ref="C36:I37"/>
  </mergeCells>
  <printOptions horizontalCentered="1"/>
  <pageMargins left="0.7" right="0.7" top="0.75" bottom="0.75" header="0.3" footer="0.3"/>
  <pageSetup scale="80" orientation="portrait" r:id="rId1"/>
  <headerFooter>
    <oddHeader>&amp;R&amp;"Arial,Regular"&amp;10Filed: 2025-02-28
EB-2025-0064
Phase 3 Exhibit 8
Tab 1
Schedule 4
Attachment 1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8B75882A-2489-4178-8A7E-3D109676B611}"/>
</file>

<file path=customXml/itemProps2.xml><?xml version="1.0" encoding="utf-8"?>
<ds:datastoreItem xmlns:ds="http://schemas.openxmlformats.org/officeDocument/2006/customXml" ds:itemID="{FC6C93D2-2820-4BA5-9CD3-CA191DC1683F}"/>
</file>

<file path=customXml/itemProps3.xml><?xml version="1.0" encoding="utf-8"?>
<ds:datastoreItem xmlns:ds="http://schemas.openxmlformats.org/officeDocument/2006/customXml" ds:itemID="{FE8C8076-20FD-4E63-9023-2318617B7C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8.1.4.1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2025-02-28T15:12:27Z</dcterms:created>
  <dcterms:modified xsi:type="dcterms:W3CDTF">2025-02-28T15:12:37Z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2025-02-28T15:12:34Z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458c68d1-7268-422c-8c82-7ba42bbef083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0x010100B03FF908193E414D9892E49E70D7829E</vt:lpwstr>
  </property>
</Properties>
</file>