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3" documentId="13_ncr:1_{A54232A2-6076-4189-8EAC-74BE579B0C2F}" xr6:coauthVersionLast="47" xr6:coauthVersionMax="47" xr10:uidLastSave="{BED00C75-C0BE-4BC9-A2F6-E949CDF74B6B}"/>
  <bookViews>
    <workbookView xWindow="28680" yWindow="-120" windowWidth="29040" windowHeight="15720" xr2:uid="{27459E58-D2A8-4E9A-9178-FBFEC30DC472}"/>
  </bookViews>
  <sheets>
    <sheet name="8.1.4.2 p.1" sheetId="1" r:id="rId1"/>
    <sheet name="8.1.4.2 p.2" sheetId="2" r:id="rId2"/>
  </sheets>
  <definedNames>
    <definedName name="_xlnm.Print_Area" localSheetId="0">'8.1.4.2 p.1'!$A$1:$K$65</definedName>
    <definedName name="_xlnm.Print_Area" localSheetId="1">'8.1.4.2 p.2'!$A$1:$M$70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63" i="2"/>
  <c r="M61" i="2"/>
  <c r="A61" i="2"/>
  <c r="M60" i="2"/>
  <c r="M58" i="2"/>
  <c r="A58" i="2"/>
  <c r="M57" i="2"/>
  <c r="M55" i="2"/>
  <c r="M54" i="2"/>
  <c r="M52" i="2"/>
  <c r="M51" i="2"/>
  <c r="M50" i="2"/>
  <c r="M49" i="2"/>
  <c r="A49" i="2"/>
  <c r="A50" i="2" s="1"/>
  <c r="A51" i="2" s="1"/>
  <c r="A52" i="2" s="1"/>
  <c r="M48" i="2"/>
  <c r="A48" i="2"/>
  <c r="M47" i="2"/>
  <c r="M45" i="2"/>
  <c r="M44" i="2"/>
  <c r="A44" i="2"/>
  <c r="A45" i="2" s="1"/>
  <c r="M43" i="2"/>
  <c r="M41" i="2"/>
  <c r="M40" i="2"/>
  <c r="M39" i="2"/>
  <c r="A39" i="2"/>
  <c r="A40" i="2" s="1"/>
  <c r="A41" i="2" s="1"/>
  <c r="M38" i="2"/>
  <c r="M36" i="2"/>
  <c r="A36" i="2"/>
  <c r="M35" i="2"/>
  <c r="M33" i="2"/>
  <c r="M32" i="2"/>
  <c r="M31" i="2"/>
  <c r="M30" i="2"/>
  <c r="M29" i="2"/>
  <c r="C29" i="2"/>
  <c r="M28" i="2"/>
  <c r="A28" i="2"/>
  <c r="A29" i="2" s="1"/>
  <c r="A30" i="2" s="1"/>
  <c r="A31" i="2" s="1"/>
  <c r="A32" i="2" s="1"/>
  <c r="A33" i="2" s="1"/>
  <c r="M27" i="2"/>
  <c r="M25" i="2"/>
  <c r="M24" i="2"/>
  <c r="M23" i="2"/>
  <c r="M22" i="2"/>
  <c r="A22" i="2"/>
  <c r="A23" i="2" s="1"/>
  <c r="A24" i="2" s="1"/>
  <c r="A25" i="2" s="1"/>
  <c r="M21" i="2"/>
  <c r="M19" i="2"/>
  <c r="M18" i="2"/>
  <c r="M17" i="2"/>
  <c r="A17" i="2"/>
  <c r="A18" i="2" s="1"/>
  <c r="A19" i="2" s="1"/>
  <c r="K57" i="1"/>
  <c r="K56" i="1"/>
  <c r="K55" i="1"/>
  <c r="K54" i="1"/>
  <c r="G53" i="1"/>
  <c r="K52" i="1"/>
  <c r="K51" i="1"/>
  <c r="K49" i="1"/>
  <c r="K48" i="1"/>
  <c r="K47" i="1"/>
  <c r="K46" i="1"/>
  <c r="K45" i="1"/>
  <c r="K44" i="1"/>
  <c r="K41" i="1"/>
  <c r="K39" i="1"/>
  <c r="K38" i="1"/>
  <c r="K37" i="1"/>
  <c r="K35" i="1"/>
  <c r="K33" i="1"/>
  <c r="K30" i="1"/>
  <c r="K29" i="1"/>
  <c r="K28" i="1"/>
  <c r="K27" i="1"/>
  <c r="K25" i="1"/>
  <c r="K23" i="1"/>
  <c r="E22" i="1"/>
  <c r="K21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3" i="1" s="1"/>
  <c r="A34" i="1" s="1"/>
  <c r="A35" i="1" s="1"/>
  <c r="A36" i="1" s="1"/>
  <c r="A37" i="1" s="1"/>
  <c r="A38" i="1" s="1"/>
  <c r="A39" i="1" s="1"/>
  <c r="A40" i="1" s="1"/>
  <c r="A41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K18" i="1"/>
  <c r="K17" i="1"/>
  <c r="K19" i="1" l="1"/>
  <c r="K22" i="1"/>
  <c r="K26" i="1"/>
  <c r="K20" i="1"/>
  <c r="K58" i="1"/>
  <c r="K36" i="1"/>
  <c r="K53" i="1"/>
  <c r="K40" i="1"/>
  <c r="K50" i="1"/>
  <c r="K24" i="1"/>
  <c r="K34" i="1"/>
</calcChain>
</file>

<file path=xl/sharedStrings.xml><?xml version="1.0" encoding="utf-8"?>
<sst xmlns="http://schemas.openxmlformats.org/spreadsheetml/2006/main" count="243" uniqueCount="80">
  <si>
    <t>Monthly Customer Charge Comparison - Current to Harmonized Rate Class</t>
  </si>
  <si>
    <t xml:space="preserve"> ($/customer/mth)</t>
  </si>
  <si>
    <t>Current Approved</t>
  </si>
  <si>
    <t>Proposed</t>
  </si>
  <si>
    <t>Line
No.</t>
  </si>
  <si>
    <t xml:space="preserve">Current </t>
  </si>
  <si>
    <t>Harmonized</t>
  </si>
  <si>
    <t>Current</t>
  </si>
  <si>
    <t>Rate Classes</t>
  </si>
  <si>
    <t>Rate Classes (1)</t>
  </si>
  <si>
    <t>Rate Classes (2)</t>
  </si>
  <si>
    <t>Difference (3)</t>
  </si>
  <si>
    <t>(a)</t>
  </si>
  <si>
    <t>(b)</t>
  </si>
  <si>
    <t>(c) = (b - a)</t>
  </si>
  <si>
    <t>EGD Rate Zone</t>
  </si>
  <si>
    <t>Rate 1</t>
  </si>
  <si>
    <t>Rate E01</t>
  </si>
  <si>
    <t>Rate 6 - ≤ 150 m³/d</t>
  </si>
  <si>
    <t>Rate 6 - &gt;150 m³/d</t>
  </si>
  <si>
    <t>Rate E02</t>
  </si>
  <si>
    <t>Rate 100</t>
  </si>
  <si>
    <t>Rate E10</t>
  </si>
  <si>
    <t>Rate 110</t>
  </si>
  <si>
    <t>Rate 115</t>
  </si>
  <si>
    <t>Rate 125</t>
  </si>
  <si>
    <t>Rate E24</t>
  </si>
  <si>
    <t>Rate 135</t>
  </si>
  <si>
    <t>Rate E34</t>
  </si>
  <si>
    <t>Rate 145</t>
  </si>
  <si>
    <t>Rate E30</t>
  </si>
  <si>
    <t>Rate 170</t>
  </si>
  <si>
    <t>Rate 200</t>
  </si>
  <si>
    <t>Rate E62</t>
  </si>
  <si>
    <t>Rate 300</t>
  </si>
  <si>
    <t>Rate E22</t>
  </si>
  <si>
    <t>Rate 315</t>
  </si>
  <si>
    <t>Rate E38</t>
  </si>
  <si>
    <t>Rate 316</t>
  </si>
  <si>
    <t>Union North Rate Zone</t>
  </si>
  <si>
    <t>Rate 01 - Small</t>
  </si>
  <si>
    <t>Rate 01 - Large</t>
  </si>
  <si>
    <t>Rate 10</t>
  </si>
  <si>
    <t>Rate 20 - Bundled</t>
  </si>
  <si>
    <t xml:space="preserve">Rate 20 - Unbundled </t>
  </si>
  <si>
    <t>Rate 20 - Extra-Large Unbundled</t>
  </si>
  <si>
    <t>Rate 25 - Bundled</t>
  </si>
  <si>
    <t>Rate 25 - Unbundled</t>
  </si>
  <si>
    <t>Union South Rate Zone</t>
  </si>
  <si>
    <t>Rate M1 - Small</t>
  </si>
  <si>
    <t>Rate M1 - Large</t>
  </si>
  <si>
    <t>Rate M2</t>
  </si>
  <si>
    <t>Rate M4 (F)</t>
  </si>
  <si>
    <t>Rate M4 (I)</t>
  </si>
  <si>
    <t>Rate M5 (F)</t>
  </si>
  <si>
    <t>Rate M5 (I)</t>
  </si>
  <si>
    <t>Rate M7 (F)</t>
  </si>
  <si>
    <t>Rate M7 (I) - Interruptible</t>
  </si>
  <si>
    <t>Rate M7 (I) - Seasonal</t>
  </si>
  <si>
    <t>Rate M9</t>
  </si>
  <si>
    <t>Rate T1</t>
  </si>
  <si>
    <t>Rate E20</t>
  </si>
  <si>
    <t>Rate T2 - Semi-Unbundled</t>
  </si>
  <si>
    <t>Rate T2 - Unbundled</t>
  </si>
  <si>
    <t>Rate T3</t>
  </si>
  <si>
    <t>Rate E64</t>
  </si>
  <si>
    <t>Notes:</t>
  </si>
  <si>
    <t>(1)</t>
  </si>
  <si>
    <t>EB-2024-0166, July 2024 QRAM Rates. Excludes the $1/month for Rider K.</t>
  </si>
  <si>
    <t>(2)</t>
  </si>
  <si>
    <t>Attachment 1, column (d).</t>
  </si>
  <si>
    <t>(3)</t>
  </si>
  <si>
    <t xml:space="preserve">To the extent that the customer-related costs are not recovered in the fixed monthly customer charge, Enbridge Gas has proposed to recover the costs in the fixed demand charges of each rate class. </t>
  </si>
  <si>
    <t xml:space="preserve"> </t>
  </si>
  <si>
    <t>Monthly Customer Charge Comparison - Harmonized from Current Rate Class</t>
  </si>
  <si>
    <t>($/customer/mth)</t>
  </si>
  <si>
    <t>Rate Zone</t>
  </si>
  <si>
    <t>EGD</t>
  </si>
  <si>
    <t>Union North</t>
  </si>
  <si>
    <t>Union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</si>
</sst>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_);\(&quot;$&quot;#,##0.00\);\-"/>
    <numFmt numFmtId="165" formatCode="_(* #,##0_);_(* \(#,##0\);_(* &quot;-&quot;??_);_(@_)"/>
    <numFmt numFmtId="166" formatCode="_(* #,##0.000_);_(* \(#,##0.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43" fontId="2" fillId="0" borderId="0" xfId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43" fontId="2" fillId="0" borderId="0" xfId="1" applyFont="1" applyFill="1"/>
    <xf numFmtId="43" fontId="2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6" fontId="2" fillId="0" borderId="0" xfId="1" applyNumberFormat="1" applyFont="1" applyBorder="1"/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quotePrefix="1" applyFont="1" applyAlignment="1">
      <alignment horizontal="center" wrapText="1"/>
    </xf>
    <xf numFmtId="43" fontId="2" fillId="0" borderId="0" xfId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43" fontId="2" fillId="0" borderId="0" xfId="1" applyFont="1" applyFill="1" applyBorder="1"/>
    <xf numFmtId="43" fontId="3" fillId="0" borderId="0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3" fontId="2" fillId="0" borderId="0" xfId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right"/>
    </xf>
    <xf numFmtId="166" fontId="3" fillId="0" borderId="0" xfId="1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807A-1C07-4C8A-AAA5-DCEE11A49C34}">
  <dimension ref="A1:K65"/>
  <sheetViews>
    <sheetView tabSelected="1" view="pageBreakPreview" zoomScale="98" zoomScaleNormal="100" zoomScaleSheetLayoutView="98" workbookViewId="0">
      <selection activeCell="M22" sqref="M22"/>
    </sheetView>
  </sheetViews>
  <sheetFormatPr defaultColWidth="9.07421875" defaultRowHeight="13.5" customHeight="1" x14ac:dyDescent="0.3"/>
  <cols>
    <col min="1" max="1" width="5.53515625" style="1" customWidth="1"/>
    <col min="2" max="2" width="1.84375" style="1" customWidth="1"/>
    <col min="3" max="3" width="28" style="1" customWidth="1"/>
    <col min="4" max="4" width="1.84375" style="1" customWidth="1"/>
    <col min="5" max="5" width="16" style="1" customWidth="1"/>
    <col min="6" max="6" width="1.84375" style="1" customWidth="1"/>
    <col min="7" max="7" width="16" style="1" customWidth="1"/>
    <col min="8" max="8" width="1.84375" style="2" customWidth="1"/>
    <col min="9" max="9" width="16" style="2" customWidth="1"/>
    <col min="10" max="10" width="1.84375" style="3" customWidth="1"/>
    <col min="11" max="11" width="16" style="3" customWidth="1"/>
    <col min="12" max="16384" width="9.07421875" style="3"/>
  </cols>
  <sheetData>
    <row r="1" spans="1:11" ht="13.5" customHeight="1" x14ac:dyDescent="0.3">
      <c r="K1" s="4"/>
    </row>
    <row r="2" spans="1:11" ht="13.5" customHeight="1" x14ac:dyDescent="0.3">
      <c r="K2" s="4"/>
    </row>
    <row r="3" spans="1:11" ht="13.5" customHeight="1" x14ac:dyDescent="0.3">
      <c r="K3" s="4"/>
    </row>
    <row r="4" spans="1:11" ht="13.5" customHeight="1" x14ac:dyDescent="0.3">
      <c r="K4" s="4"/>
    </row>
    <row r="5" spans="1:11" ht="13.5" customHeight="1" x14ac:dyDescent="0.3">
      <c r="K5" s="5"/>
    </row>
    <row r="6" spans="1:11" ht="13.5" customHeight="1" x14ac:dyDescent="0.3">
      <c r="K6" s="5"/>
    </row>
    <row r="7" spans="1:11" ht="13.5" customHeight="1" x14ac:dyDescent="0.3">
      <c r="K7" s="6"/>
    </row>
    <row r="8" spans="1:11" ht="13.5" customHeight="1" x14ac:dyDescent="0.3">
      <c r="A8" s="47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13.5" customHeight="1" x14ac:dyDescent="0.3">
      <c r="A9" s="47" t="s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13.5" customHeight="1" x14ac:dyDescent="0.3">
      <c r="A10" s="7"/>
      <c r="B10" s="7"/>
      <c r="C10" s="7"/>
      <c r="D10" s="7"/>
      <c r="E10" s="7"/>
      <c r="F10" s="7"/>
      <c r="G10" s="1" t="s">
        <v>2</v>
      </c>
      <c r="I10" s="1" t="s">
        <v>3</v>
      </c>
    </row>
    <row r="11" spans="1:11" ht="13.5" customHeight="1" x14ac:dyDescent="0.3">
      <c r="A11" s="7"/>
      <c r="B11" s="7"/>
      <c r="C11" s="7"/>
      <c r="D11" s="7"/>
      <c r="E11" s="7"/>
      <c r="F11" s="8"/>
      <c r="G11" s="8">
        <v>2024</v>
      </c>
      <c r="H11" s="8"/>
      <c r="I11" s="8">
        <v>2024</v>
      </c>
    </row>
    <row r="12" spans="1:11" ht="13.5" customHeight="1" x14ac:dyDescent="0.3">
      <c r="A12" s="48" t="s">
        <v>4</v>
      </c>
      <c r="C12" s="1" t="s">
        <v>5</v>
      </c>
      <c r="E12" s="8" t="s">
        <v>6</v>
      </c>
      <c r="F12" s="8"/>
      <c r="G12" s="8" t="s">
        <v>7</v>
      </c>
      <c r="H12" s="8"/>
      <c r="I12" s="8" t="s">
        <v>6</v>
      </c>
    </row>
    <row r="13" spans="1:11" ht="13.5" customHeight="1" x14ac:dyDescent="0.3">
      <c r="A13" s="49"/>
      <c r="B13" s="8"/>
      <c r="C13" s="9" t="s">
        <v>8</v>
      </c>
      <c r="D13" s="8"/>
      <c r="E13" s="10" t="s">
        <v>8</v>
      </c>
      <c r="F13" s="8"/>
      <c r="G13" s="10" t="s">
        <v>9</v>
      </c>
      <c r="H13" s="8"/>
      <c r="I13" s="10" t="s">
        <v>10</v>
      </c>
      <c r="K13" s="10" t="s">
        <v>11</v>
      </c>
    </row>
    <row r="14" spans="1:11" ht="13.5" customHeight="1" x14ac:dyDescent="0.3">
      <c r="A14" s="7"/>
      <c r="B14" s="7"/>
      <c r="C14" s="7"/>
      <c r="D14" s="7"/>
      <c r="E14" s="11"/>
      <c r="F14" s="12"/>
      <c r="G14" s="12" t="s">
        <v>12</v>
      </c>
      <c r="H14" s="12"/>
      <c r="I14" s="11" t="s">
        <v>13</v>
      </c>
      <c r="K14" s="13" t="s">
        <v>14</v>
      </c>
    </row>
    <row r="15" spans="1:11" ht="13.5" customHeight="1" x14ac:dyDescent="0.3">
      <c r="A15" s="7"/>
      <c r="B15" s="7"/>
      <c r="C15" s="7"/>
      <c r="D15" s="7"/>
      <c r="E15" s="14"/>
      <c r="F15" s="12"/>
      <c r="G15" s="12"/>
      <c r="H15" s="12"/>
      <c r="I15" s="12"/>
    </row>
    <row r="16" spans="1:11" ht="13.5" customHeight="1" x14ac:dyDescent="0.35">
      <c r="C16" s="15" t="s">
        <v>15</v>
      </c>
      <c r="D16" s="15"/>
      <c r="E16" s="16"/>
      <c r="H16" s="17"/>
    </row>
    <row r="17" spans="1:11" ht="13.5" customHeight="1" x14ac:dyDescent="0.3">
      <c r="A17" s="1">
        <v>1</v>
      </c>
      <c r="C17" s="18" t="s">
        <v>16</v>
      </c>
      <c r="D17" s="18"/>
      <c r="E17" s="19" t="s">
        <v>17</v>
      </c>
      <c r="F17" s="20"/>
      <c r="G17" s="21">
        <v>24.72</v>
      </c>
      <c r="H17" s="22"/>
      <c r="I17" s="21">
        <v>29.097610156886343</v>
      </c>
      <c r="K17" s="23">
        <f>I17-G17</f>
        <v>4.3776101568863446</v>
      </c>
    </row>
    <row r="18" spans="1:11" ht="13.5" customHeight="1" x14ac:dyDescent="0.3">
      <c r="A18" s="1">
        <v>2</v>
      </c>
      <c r="C18" s="18" t="s">
        <v>18</v>
      </c>
      <c r="D18" s="18"/>
      <c r="E18" s="19" t="s">
        <v>17</v>
      </c>
      <c r="F18" s="20"/>
      <c r="G18" s="21">
        <v>78.64</v>
      </c>
      <c r="H18" s="22"/>
      <c r="I18" s="21">
        <v>29.097610156886343</v>
      </c>
      <c r="K18" s="23">
        <f t="shared" ref="K18:K30" si="0">I18-G18</f>
        <v>-49.542389843113654</v>
      </c>
    </row>
    <row r="19" spans="1:11" ht="13.5" customHeight="1" x14ac:dyDescent="0.3">
      <c r="A19" s="1">
        <f t="shared" ref="A19:A30" si="1">A18+1</f>
        <v>3</v>
      </c>
      <c r="C19" s="18" t="s">
        <v>19</v>
      </c>
      <c r="D19" s="18"/>
      <c r="E19" s="19" t="s">
        <v>20</v>
      </c>
      <c r="F19" s="20"/>
      <c r="G19" s="21">
        <v>78.64</v>
      </c>
      <c r="H19" s="22"/>
      <c r="I19" s="21">
        <v>29.097610156886343</v>
      </c>
      <c r="K19" s="23">
        <f t="shared" si="0"/>
        <v>-49.542389843113654</v>
      </c>
    </row>
    <row r="20" spans="1:11" ht="13.5" customHeight="1" x14ac:dyDescent="0.3">
      <c r="A20" s="1">
        <f t="shared" si="1"/>
        <v>4</v>
      </c>
      <c r="C20" s="18" t="s">
        <v>21</v>
      </c>
      <c r="D20" s="18"/>
      <c r="E20" s="19" t="s">
        <v>22</v>
      </c>
      <c r="F20" s="20"/>
      <c r="G20" s="21">
        <v>137.07</v>
      </c>
      <c r="H20" s="22"/>
      <c r="I20" s="21">
        <v>500</v>
      </c>
      <c r="K20" s="23">
        <f t="shared" si="0"/>
        <v>362.93</v>
      </c>
    </row>
    <row r="21" spans="1:11" ht="13.5" customHeight="1" x14ac:dyDescent="0.3">
      <c r="A21" s="1">
        <f t="shared" si="1"/>
        <v>5</v>
      </c>
      <c r="C21" s="18" t="s">
        <v>23</v>
      </c>
      <c r="D21" s="18"/>
      <c r="E21" s="19" t="s">
        <v>22</v>
      </c>
      <c r="F21" s="20"/>
      <c r="G21" s="21">
        <v>659.87</v>
      </c>
      <c r="H21" s="22"/>
      <c r="I21" s="21">
        <v>500</v>
      </c>
      <c r="K21" s="23">
        <f t="shared" si="0"/>
        <v>-159.87</v>
      </c>
    </row>
    <row r="22" spans="1:11" ht="13.5" customHeight="1" x14ac:dyDescent="0.3">
      <c r="A22" s="1">
        <f t="shared" si="1"/>
        <v>6</v>
      </c>
      <c r="C22" s="18" t="s">
        <v>24</v>
      </c>
      <c r="D22" s="18"/>
      <c r="E22" s="19" t="str">
        <f>E20</f>
        <v>Rate E10</v>
      </c>
      <c r="F22" s="20"/>
      <c r="G22" s="21">
        <v>699.47</v>
      </c>
      <c r="H22" s="22"/>
      <c r="I22" s="21">
        <v>500</v>
      </c>
      <c r="K22" s="23">
        <f t="shared" si="0"/>
        <v>-199.47000000000003</v>
      </c>
    </row>
    <row r="23" spans="1:11" ht="13.5" customHeight="1" x14ac:dyDescent="0.3">
      <c r="A23" s="1">
        <f t="shared" si="1"/>
        <v>7</v>
      </c>
      <c r="C23" s="18" t="s">
        <v>25</v>
      </c>
      <c r="D23" s="18"/>
      <c r="E23" s="19" t="s">
        <v>26</v>
      </c>
      <c r="F23" s="20"/>
      <c r="G23" s="21">
        <v>561.72</v>
      </c>
      <c r="H23" s="22"/>
      <c r="I23" s="21">
        <v>13878.479255248598</v>
      </c>
      <c r="K23" s="23">
        <f t="shared" si="0"/>
        <v>13316.759255248598</v>
      </c>
    </row>
    <row r="24" spans="1:11" ht="13.5" customHeight="1" x14ac:dyDescent="0.3">
      <c r="A24" s="1">
        <f t="shared" si="1"/>
        <v>8</v>
      </c>
      <c r="C24" s="18" t="s">
        <v>27</v>
      </c>
      <c r="D24" s="18"/>
      <c r="E24" s="19" t="s">
        <v>28</v>
      </c>
      <c r="F24" s="20"/>
      <c r="G24" s="21">
        <v>129.29</v>
      </c>
      <c r="H24" s="22"/>
      <c r="I24" s="21">
        <v>500</v>
      </c>
      <c r="K24" s="23">
        <f t="shared" si="0"/>
        <v>370.71000000000004</v>
      </c>
    </row>
    <row r="25" spans="1:11" ht="13.5" customHeight="1" x14ac:dyDescent="0.3">
      <c r="A25" s="1">
        <f t="shared" si="1"/>
        <v>9</v>
      </c>
      <c r="C25" s="18" t="s">
        <v>29</v>
      </c>
      <c r="D25" s="18"/>
      <c r="E25" s="19" t="s">
        <v>30</v>
      </c>
      <c r="F25" s="20"/>
      <c r="G25" s="21">
        <v>138.56</v>
      </c>
      <c r="H25" s="22"/>
      <c r="I25" s="21">
        <v>500</v>
      </c>
      <c r="K25" s="23">
        <f t="shared" si="0"/>
        <v>361.44</v>
      </c>
    </row>
    <row r="26" spans="1:11" ht="13.5" customHeight="1" x14ac:dyDescent="0.3">
      <c r="A26" s="1">
        <f t="shared" si="1"/>
        <v>10</v>
      </c>
      <c r="C26" s="18" t="s">
        <v>31</v>
      </c>
      <c r="D26" s="18"/>
      <c r="E26" s="19" t="s">
        <v>30</v>
      </c>
      <c r="F26" s="20"/>
      <c r="G26" s="21">
        <v>313.79000000000002</v>
      </c>
      <c r="H26" s="22"/>
      <c r="I26" s="21">
        <v>500</v>
      </c>
      <c r="K26" s="23">
        <f t="shared" si="0"/>
        <v>186.20999999999998</v>
      </c>
    </row>
    <row r="27" spans="1:11" ht="13.5" customHeight="1" x14ac:dyDescent="0.3">
      <c r="A27" s="1">
        <f t="shared" si="1"/>
        <v>11</v>
      </c>
      <c r="C27" s="18" t="s">
        <v>32</v>
      </c>
      <c r="D27" s="18"/>
      <c r="E27" s="19" t="s">
        <v>33</v>
      </c>
      <c r="F27" s="20"/>
      <c r="G27" s="21">
        <v>0</v>
      </c>
      <c r="H27" s="22"/>
      <c r="I27" s="21">
        <v>500</v>
      </c>
      <c r="K27" s="23">
        <f t="shared" si="0"/>
        <v>500</v>
      </c>
    </row>
    <row r="28" spans="1:11" ht="13.5" customHeight="1" x14ac:dyDescent="0.3">
      <c r="A28" s="1">
        <f t="shared" si="1"/>
        <v>12</v>
      </c>
      <c r="C28" s="18" t="s">
        <v>34</v>
      </c>
      <c r="D28" s="18"/>
      <c r="E28" s="19" t="s">
        <v>35</v>
      </c>
      <c r="F28" s="20"/>
      <c r="G28" s="21">
        <v>0</v>
      </c>
      <c r="H28" s="22"/>
      <c r="I28" s="21">
        <v>1500</v>
      </c>
      <c r="K28" s="23">
        <f t="shared" si="0"/>
        <v>1500</v>
      </c>
    </row>
    <row r="29" spans="1:11" ht="13.5" customHeight="1" x14ac:dyDescent="0.3">
      <c r="A29" s="1">
        <f t="shared" si="1"/>
        <v>13</v>
      </c>
      <c r="C29" s="18" t="s">
        <v>36</v>
      </c>
      <c r="D29" s="18"/>
      <c r="E29" s="19" t="s">
        <v>37</v>
      </c>
      <c r="F29" s="20"/>
      <c r="G29" s="21">
        <v>0</v>
      </c>
      <c r="H29" s="22"/>
      <c r="I29" s="21">
        <v>0</v>
      </c>
      <c r="K29" s="23">
        <f t="shared" si="0"/>
        <v>0</v>
      </c>
    </row>
    <row r="30" spans="1:11" ht="13.5" customHeight="1" x14ac:dyDescent="0.3">
      <c r="A30" s="1">
        <f t="shared" si="1"/>
        <v>14</v>
      </c>
      <c r="C30" s="18" t="s">
        <v>38</v>
      </c>
      <c r="D30" s="18"/>
      <c r="E30" s="19" t="s">
        <v>37</v>
      </c>
      <c r="F30" s="20"/>
      <c r="G30" s="21">
        <v>0</v>
      </c>
      <c r="H30" s="22"/>
      <c r="I30" s="21">
        <v>0</v>
      </c>
      <c r="K30" s="23">
        <f t="shared" si="0"/>
        <v>0</v>
      </c>
    </row>
    <row r="31" spans="1:11" ht="13.5" customHeight="1" x14ac:dyDescent="0.3">
      <c r="C31" s="15"/>
      <c r="D31" s="15"/>
      <c r="E31" s="19"/>
      <c r="G31" s="2"/>
      <c r="H31" s="22"/>
      <c r="K31" s="23"/>
    </row>
    <row r="32" spans="1:11" ht="13.5" customHeight="1" x14ac:dyDescent="0.3">
      <c r="C32" s="15" t="s">
        <v>39</v>
      </c>
      <c r="D32" s="15"/>
      <c r="E32" s="19"/>
      <c r="G32" s="2"/>
      <c r="H32" s="22"/>
      <c r="K32" s="23"/>
    </row>
    <row r="33" spans="1:11" ht="13.5" customHeight="1" x14ac:dyDescent="0.3">
      <c r="A33" s="1">
        <f>A30+1</f>
        <v>15</v>
      </c>
      <c r="C33" s="24" t="s">
        <v>40</v>
      </c>
      <c r="D33" s="24"/>
      <c r="E33" s="19" t="s">
        <v>17</v>
      </c>
      <c r="F33" s="20"/>
      <c r="G33" s="21">
        <v>25.85</v>
      </c>
      <c r="H33" s="22"/>
      <c r="I33" s="21">
        <v>29.097610156886343</v>
      </c>
      <c r="K33" s="23">
        <f t="shared" ref="K33:K41" si="2">I33-G33</f>
        <v>3.247610156886342</v>
      </c>
    </row>
    <row r="34" spans="1:11" ht="13.5" customHeight="1" x14ac:dyDescent="0.3">
      <c r="A34" s="1">
        <f>A33+1</f>
        <v>16</v>
      </c>
      <c r="C34" s="24" t="s">
        <v>41</v>
      </c>
      <c r="D34" s="24"/>
      <c r="E34" s="19" t="s">
        <v>20</v>
      </c>
      <c r="F34" s="20"/>
      <c r="G34" s="21">
        <v>25.85</v>
      </c>
      <c r="H34" s="22"/>
      <c r="I34" s="21">
        <v>29.097610156886343</v>
      </c>
      <c r="K34" s="23">
        <f t="shared" si="2"/>
        <v>3.247610156886342</v>
      </c>
    </row>
    <row r="35" spans="1:11" ht="13.5" customHeight="1" x14ac:dyDescent="0.3">
      <c r="A35" s="1">
        <f t="shared" ref="A35:A41" si="3">A34+1</f>
        <v>17</v>
      </c>
      <c r="C35" s="24" t="s">
        <v>42</v>
      </c>
      <c r="D35" s="24"/>
      <c r="E35" s="19" t="s">
        <v>20</v>
      </c>
      <c r="F35" s="20"/>
      <c r="G35" s="21">
        <v>78.650000000000006</v>
      </c>
      <c r="H35" s="22"/>
      <c r="I35" s="21">
        <v>29.097610156886343</v>
      </c>
      <c r="K35" s="23">
        <f t="shared" si="2"/>
        <v>-49.552389843113659</v>
      </c>
    </row>
    <row r="36" spans="1:11" ht="13.5" customHeight="1" x14ac:dyDescent="0.3">
      <c r="A36" s="1">
        <f t="shared" si="3"/>
        <v>18</v>
      </c>
      <c r="C36" s="24" t="s">
        <v>43</v>
      </c>
      <c r="D36" s="24"/>
      <c r="E36" s="19" t="s">
        <v>22</v>
      </c>
      <c r="F36" s="20"/>
      <c r="G36" s="21">
        <v>1120.17</v>
      </c>
      <c r="H36" s="22"/>
      <c r="I36" s="21">
        <v>500</v>
      </c>
      <c r="K36" s="23">
        <f t="shared" si="2"/>
        <v>-620.17000000000007</v>
      </c>
    </row>
    <row r="37" spans="1:11" ht="13.5" customHeight="1" x14ac:dyDescent="0.3">
      <c r="A37" s="1">
        <f t="shared" si="3"/>
        <v>19</v>
      </c>
      <c r="C37" s="24" t="s">
        <v>44</v>
      </c>
      <c r="D37" s="24"/>
      <c r="E37" s="19" t="s">
        <v>35</v>
      </c>
      <c r="F37" s="20"/>
      <c r="G37" s="21">
        <v>1120.17</v>
      </c>
      <c r="H37" s="22"/>
      <c r="I37" s="21">
        <v>1500</v>
      </c>
      <c r="K37" s="23">
        <f t="shared" si="2"/>
        <v>379.82999999999993</v>
      </c>
    </row>
    <row r="38" spans="1:11" ht="13.5" customHeight="1" x14ac:dyDescent="0.3">
      <c r="A38" s="1">
        <f t="shared" si="3"/>
        <v>20</v>
      </c>
      <c r="C38" s="24" t="s">
        <v>45</v>
      </c>
      <c r="D38" s="24"/>
      <c r="E38" s="19" t="s">
        <v>26</v>
      </c>
      <c r="F38" s="20"/>
      <c r="G38" s="21">
        <v>1120.17</v>
      </c>
      <c r="H38" s="22"/>
      <c r="I38" s="21">
        <v>13878.479255248598</v>
      </c>
      <c r="K38" s="23">
        <f t="shared" si="2"/>
        <v>12758.309255248598</v>
      </c>
    </row>
    <row r="39" spans="1:11" ht="13.5" customHeight="1" x14ac:dyDescent="0.3">
      <c r="A39" s="1">
        <f t="shared" si="3"/>
        <v>21</v>
      </c>
      <c r="C39" s="24" t="s">
        <v>46</v>
      </c>
      <c r="D39" s="24"/>
      <c r="E39" s="19" t="s">
        <v>30</v>
      </c>
      <c r="F39" s="20"/>
      <c r="G39" s="21">
        <v>378.5</v>
      </c>
      <c r="H39" s="22"/>
      <c r="I39" s="21">
        <v>500</v>
      </c>
      <c r="K39" s="23">
        <f t="shared" si="2"/>
        <v>121.5</v>
      </c>
    </row>
    <row r="40" spans="1:11" ht="13.5" customHeight="1" x14ac:dyDescent="0.3">
      <c r="A40" s="1">
        <f t="shared" si="3"/>
        <v>22</v>
      </c>
      <c r="C40" s="24" t="s">
        <v>47</v>
      </c>
      <c r="D40" s="24"/>
      <c r="E40" s="19" t="s">
        <v>35</v>
      </c>
      <c r="F40" s="20"/>
      <c r="G40" s="21">
        <v>378.5</v>
      </c>
      <c r="H40" s="22"/>
      <c r="I40" s="21">
        <v>1500</v>
      </c>
      <c r="K40" s="23">
        <f t="shared" si="2"/>
        <v>1121.5</v>
      </c>
    </row>
    <row r="41" spans="1:11" ht="13.5" customHeight="1" x14ac:dyDescent="0.3">
      <c r="A41" s="1">
        <f t="shared" si="3"/>
        <v>23</v>
      </c>
      <c r="C41" s="24" t="s">
        <v>21</v>
      </c>
      <c r="D41" s="24"/>
      <c r="E41" s="19" t="s">
        <v>35</v>
      </c>
      <c r="F41" s="20"/>
      <c r="G41" s="21">
        <v>1664.57</v>
      </c>
      <c r="H41" s="22"/>
      <c r="I41" s="21">
        <v>1500</v>
      </c>
      <c r="K41" s="23">
        <f t="shared" si="2"/>
        <v>-164.56999999999994</v>
      </c>
    </row>
    <row r="42" spans="1:11" ht="13.5" customHeight="1" x14ac:dyDescent="0.3">
      <c r="C42" s="25"/>
      <c r="D42" s="25"/>
      <c r="E42" s="19"/>
      <c r="G42" s="2"/>
      <c r="H42" s="22"/>
      <c r="K42" s="22"/>
    </row>
    <row r="43" spans="1:11" ht="13.5" customHeight="1" x14ac:dyDescent="0.3">
      <c r="C43" s="15" t="s">
        <v>48</v>
      </c>
      <c r="D43" s="15"/>
      <c r="E43" s="19"/>
      <c r="G43" s="2"/>
      <c r="H43" s="22"/>
      <c r="K43" s="22"/>
    </row>
    <row r="44" spans="1:11" ht="13.5" customHeight="1" x14ac:dyDescent="0.3">
      <c r="A44" s="1">
        <f>A41+1</f>
        <v>24</v>
      </c>
      <c r="C44" s="24" t="s">
        <v>49</v>
      </c>
      <c r="D44" s="24"/>
      <c r="E44" s="19" t="s">
        <v>17</v>
      </c>
      <c r="F44" s="20"/>
      <c r="G44" s="21">
        <v>25.85</v>
      </c>
      <c r="H44" s="22"/>
      <c r="I44" s="21">
        <v>29.097610156886343</v>
      </c>
      <c r="K44" s="23">
        <f t="shared" ref="K44:K58" si="4">I44-G44</f>
        <v>3.247610156886342</v>
      </c>
    </row>
    <row r="45" spans="1:11" ht="13.5" customHeight="1" x14ac:dyDescent="0.3">
      <c r="A45" s="1">
        <f t="shared" ref="A45:A58" si="5">A44+1</f>
        <v>25</v>
      </c>
      <c r="C45" s="24" t="s">
        <v>50</v>
      </c>
      <c r="D45" s="24"/>
      <c r="E45" s="19" t="s">
        <v>20</v>
      </c>
      <c r="F45" s="20"/>
      <c r="G45" s="21">
        <v>25.85</v>
      </c>
      <c r="H45" s="22"/>
      <c r="I45" s="21">
        <v>29.097610156886343</v>
      </c>
      <c r="K45" s="23">
        <f t="shared" si="4"/>
        <v>3.247610156886342</v>
      </c>
    </row>
    <row r="46" spans="1:11" ht="13.5" customHeight="1" x14ac:dyDescent="0.3">
      <c r="A46" s="1">
        <f t="shared" si="5"/>
        <v>26</v>
      </c>
      <c r="C46" s="24" t="s">
        <v>51</v>
      </c>
      <c r="D46" s="24"/>
      <c r="E46" s="19" t="s">
        <v>20</v>
      </c>
      <c r="F46" s="20"/>
      <c r="G46" s="21">
        <v>78.650000000000006</v>
      </c>
      <c r="H46" s="22"/>
      <c r="I46" s="21">
        <v>29.097610156886343</v>
      </c>
      <c r="K46" s="23">
        <f t="shared" si="4"/>
        <v>-49.552389843113659</v>
      </c>
    </row>
    <row r="47" spans="1:11" ht="13.5" customHeight="1" x14ac:dyDescent="0.3">
      <c r="A47" s="1">
        <f t="shared" si="5"/>
        <v>27</v>
      </c>
      <c r="C47" s="24" t="s">
        <v>52</v>
      </c>
      <c r="D47" s="24"/>
      <c r="E47" s="19" t="s">
        <v>22</v>
      </c>
      <c r="F47" s="20"/>
      <c r="G47" s="21">
        <v>0</v>
      </c>
      <c r="H47" s="22"/>
      <c r="I47" s="21">
        <v>500</v>
      </c>
      <c r="K47" s="23">
        <f t="shared" si="4"/>
        <v>500</v>
      </c>
    </row>
    <row r="48" spans="1:11" ht="13.5" customHeight="1" x14ac:dyDescent="0.3">
      <c r="A48" s="1">
        <f t="shared" si="5"/>
        <v>28</v>
      </c>
      <c r="C48" s="24" t="s">
        <v>53</v>
      </c>
      <c r="D48" s="24"/>
      <c r="E48" s="19" t="s">
        <v>30</v>
      </c>
      <c r="F48" s="20"/>
      <c r="G48" s="21">
        <v>776.26</v>
      </c>
      <c r="H48" s="22"/>
      <c r="I48" s="21">
        <v>500</v>
      </c>
      <c r="K48" s="23">
        <f t="shared" si="4"/>
        <v>-276.26</v>
      </c>
    </row>
    <row r="49" spans="1:11" ht="13.5" customHeight="1" x14ac:dyDescent="0.3">
      <c r="A49" s="1">
        <f t="shared" si="5"/>
        <v>29</v>
      </c>
      <c r="C49" s="24" t="s">
        <v>54</v>
      </c>
      <c r="D49" s="24"/>
      <c r="E49" s="19" t="s">
        <v>22</v>
      </c>
      <c r="F49" s="20"/>
      <c r="G49" s="21">
        <v>0</v>
      </c>
      <c r="H49" s="22"/>
      <c r="I49" s="21">
        <v>500</v>
      </c>
      <c r="K49" s="23">
        <f t="shared" si="4"/>
        <v>500</v>
      </c>
    </row>
    <row r="50" spans="1:11" ht="13.5" customHeight="1" x14ac:dyDescent="0.3">
      <c r="A50" s="1">
        <f t="shared" si="5"/>
        <v>30</v>
      </c>
      <c r="C50" s="24" t="s">
        <v>55</v>
      </c>
      <c r="D50" s="24"/>
      <c r="E50" s="19" t="s">
        <v>30</v>
      </c>
      <c r="F50" s="20"/>
      <c r="G50" s="21">
        <v>776.26</v>
      </c>
      <c r="H50" s="22"/>
      <c r="I50" s="21">
        <v>500</v>
      </c>
      <c r="K50" s="23">
        <f t="shared" si="4"/>
        <v>-276.26</v>
      </c>
    </row>
    <row r="51" spans="1:11" ht="13.5" customHeight="1" x14ac:dyDescent="0.3">
      <c r="A51" s="1">
        <f t="shared" si="5"/>
        <v>31</v>
      </c>
      <c r="C51" s="24" t="s">
        <v>56</v>
      </c>
      <c r="D51" s="24"/>
      <c r="E51" s="19" t="s">
        <v>22</v>
      </c>
      <c r="F51" s="20"/>
      <c r="G51" s="21">
        <v>0</v>
      </c>
      <c r="H51" s="22"/>
      <c r="I51" s="21">
        <v>500</v>
      </c>
      <c r="K51" s="23">
        <f t="shared" si="4"/>
        <v>500</v>
      </c>
    </row>
    <row r="52" spans="1:11" ht="13.5" customHeight="1" x14ac:dyDescent="0.3">
      <c r="A52" s="1">
        <f t="shared" si="5"/>
        <v>32</v>
      </c>
      <c r="C52" s="24" t="s">
        <v>57</v>
      </c>
      <c r="D52" s="24"/>
      <c r="E52" s="19" t="s">
        <v>30</v>
      </c>
      <c r="F52" s="20"/>
      <c r="G52" s="21">
        <v>0</v>
      </c>
      <c r="H52" s="22"/>
      <c r="I52" s="21">
        <v>500</v>
      </c>
      <c r="K52" s="23">
        <f t="shared" si="4"/>
        <v>500</v>
      </c>
    </row>
    <row r="53" spans="1:11" ht="13.5" customHeight="1" x14ac:dyDescent="0.3">
      <c r="A53" s="1">
        <f t="shared" si="5"/>
        <v>33</v>
      </c>
      <c r="C53" s="24" t="s">
        <v>58</v>
      </c>
      <c r="D53" s="24"/>
      <c r="E53" s="19" t="s">
        <v>28</v>
      </c>
      <c r="F53" s="20"/>
      <c r="G53" s="21">
        <f>+G52</f>
        <v>0</v>
      </c>
      <c r="H53" s="22"/>
      <c r="I53" s="21">
        <v>500</v>
      </c>
      <c r="K53" s="23">
        <f t="shared" si="4"/>
        <v>500</v>
      </c>
    </row>
    <row r="54" spans="1:11" ht="13.5" customHeight="1" x14ac:dyDescent="0.3">
      <c r="A54" s="1">
        <f t="shared" si="5"/>
        <v>34</v>
      </c>
      <c r="C54" s="24" t="s">
        <v>59</v>
      </c>
      <c r="D54" s="24"/>
      <c r="E54" s="19" t="s">
        <v>33</v>
      </c>
      <c r="F54" s="20"/>
      <c r="G54" s="21">
        <v>0</v>
      </c>
      <c r="H54" s="22"/>
      <c r="I54" s="21">
        <v>500</v>
      </c>
      <c r="K54" s="23">
        <f t="shared" si="4"/>
        <v>500</v>
      </c>
    </row>
    <row r="55" spans="1:11" ht="13.5" customHeight="1" x14ac:dyDescent="0.3">
      <c r="A55" s="1">
        <f t="shared" si="5"/>
        <v>35</v>
      </c>
      <c r="C55" s="24" t="s">
        <v>60</v>
      </c>
      <c r="D55" s="24"/>
      <c r="E55" s="19" t="s">
        <v>61</v>
      </c>
      <c r="F55" s="20"/>
      <c r="G55" s="21">
        <v>2213.7399999999998</v>
      </c>
      <c r="H55" s="22"/>
      <c r="I55" s="21">
        <v>3000</v>
      </c>
      <c r="K55" s="23">
        <f t="shared" si="4"/>
        <v>786.26000000000022</v>
      </c>
    </row>
    <row r="56" spans="1:11" ht="13.5" customHeight="1" x14ac:dyDescent="0.3">
      <c r="A56" s="1">
        <f t="shared" si="5"/>
        <v>36</v>
      </c>
      <c r="C56" s="24" t="s">
        <v>62</v>
      </c>
      <c r="D56" s="24"/>
      <c r="E56" s="19" t="s">
        <v>61</v>
      </c>
      <c r="F56" s="20"/>
      <c r="G56" s="21">
        <v>6987.28</v>
      </c>
      <c r="H56" s="22"/>
      <c r="I56" s="21">
        <v>3000</v>
      </c>
      <c r="K56" s="23">
        <f t="shared" si="4"/>
        <v>-3987.2799999999997</v>
      </c>
    </row>
    <row r="57" spans="1:11" ht="13.5" customHeight="1" x14ac:dyDescent="0.3">
      <c r="A57" s="1">
        <f t="shared" si="5"/>
        <v>37</v>
      </c>
      <c r="C57" s="24" t="s">
        <v>63</v>
      </c>
      <c r="D57" s="24"/>
      <c r="E57" s="19" t="s">
        <v>26</v>
      </c>
      <c r="F57" s="20"/>
      <c r="G57" s="21">
        <v>6987.28</v>
      </c>
      <c r="H57" s="22"/>
      <c r="I57" s="21">
        <v>13878.479255248598</v>
      </c>
      <c r="K57" s="23">
        <f t="shared" si="4"/>
        <v>6891.1992552485981</v>
      </c>
    </row>
    <row r="58" spans="1:11" ht="13.5" customHeight="1" x14ac:dyDescent="0.3">
      <c r="A58" s="1">
        <f t="shared" si="5"/>
        <v>38</v>
      </c>
      <c r="C58" s="24" t="s">
        <v>64</v>
      </c>
      <c r="D58" s="24"/>
      <c r="E58" s="19" t="s">
        <v>65</v>
      </c>
      <c r="F58" s="20"/>
      <c r="G58" s="21">
        <v>23315.94</v>
      </c>
      <c r="H58" s="22"/>
      <c r="I58" s="21">
        <v>28710.306011975135</v>
      </c>
      <c r="K58" s="23">
        <f t="shared" si="4"/>
        <v>5394.3660119751366</v>
      </c>
    </row>
    <row r="59" spans="1:11" ht="13.5" customHeight="1" x14ac:dyDescent="0.3">
      <c r="C59" s="25"/>
      <c r="D59" s="25"/>
      <c r="E59" s="26"/>
      <c r="F59" s="27"/>
      <c r="G59" s="27"/>
      <c r="H59" s="28"/>
      <c r="I59" s="28"/>
    </row>
    <row r="61" spans="1:11" ht="13.5" customHeight="1" x14ac:dyDescent="0.3">
      <c r="A61" s="15" t="s">
        <v>66</v>
      </c>
    </row>
    <row r="62" spans="1:11" ht="13.5" customHeight="1" x14ac:dyDescent="0.3">
      <c r="A62" s="29" t="s">
        <v>67</v>
      </c>
      <c r="C62" s="30" t="s">
        <v>68</v>
      </c>
      <c r="D62" s="31"/>
      <c r="E62" s="31"/>
    </row>
    <row r="63" spans="1:11" ht="13.5" customHeight="1" x14ac:dyDescent="0.3">
      <c r="A63" s="29" t="s">
        <v>69</v>
      </c>
      <c r="C63" s="30" t="s">
        <v>70</v>
      </c>
      <c r="D63" s="31"/>
      <c r="E63" s="31"/>
    </row>
    <row r="64" spans="1:11" ht="13.5" customHeight="1" x14ac:dyDescent="0.3">
      <c r="A64" s="29" t="s">
        <v>71</v>
      </c>
      <c r="C64" s="50" t="s">
        <v>72</v>
      </c>
      <c r="D64" s="50"/>
      <c r="E64" s="50"/>
      <c r="F64" s="50"/>
      <c r="G64" s="50"/>
      <c r="H64" s="50"/>
      <c r="I64" s="50"/>
      <c r="J64" s="50"/>
      <c r="K64" s="50"/>
    </row>
    <row r="65" spans="3:11" ht="13.5" customHeight="1" x14ac:dyDescent="0.3">
      <c r="C65" s="50"/>
      <c r="D65" s="50"/>
      <c r="E65" s="50"/>
      <c r="F65" s="50"/>
      <c r="G65" s="50"/>
      <c r="H65" s="50"/>
      <c r="I65" s="50"/>
      <c r="J65" s="50"/>
      <c r="K65" s="50"/>
    </row>
  </sheetData>
  <mergeCells count="4">
    <mergeCell ref="A8:K8"/>
    <mergeCell ref="A9:K9"/>
    <mergeCell ref="A12:A13"/>
    <mergeCell ref="C64:K65"/>
  </mergeCells>
  <printOptions horizontalCentered="1"/>
  <pageMargins left="0.7" right="0.7" top="0.75" bottom="0.75" header="0.3" footer="0.3"/>
  <pageSetup scale="73" orientation="portrait" r:id="rId1"/>
  <headerFooter>
    <oddHeader>&amp;R&amp;"Arial,Regular"&amp;10Filed: 2025-02-28
EB-2025-0064
Phase 3 Exhibit 8
Tab 1
Schedule 4
Attachment 2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539A-EE45-45CE-BA93-561667D4F0C0}">
  <sheetPr>
    <pageSetUpPr fitToPage="1"/>
  </sheetPr>
  <dimension ref="A1:M70"/>
  <sheetViews>
    <sheetView topLeftCell="A40" zoomScaleNormal="100" workbookViewId="0">
      <selection activeCell="I2" sqref="I2"/>
    </sheetView>
  </sheetViews>
  <sheetFormatPr defaultColWidth="9.07421875" defaultRowHeight="12.45" x14ac:dyDescent="0.3"/>
  <cols>
    <col min="1" max="1" width="5.53515625" style="1" customWidth="1"/>
    <col min="2" max="2" width="1.84375" style="1" customWidth="1"/>
    <col min="3" max="3" width="13" style="2" customWidth="1"/>
    <col min="4" max="4" width="1.84375" style="2" customWidth="1"/>
    <col min="5" max="5" width="27.07421875" style="1" customWidth="1"/>
    <col min="6" max="6" width="1.84375" style="1" customWidth="1"/>
    <col min="7" max="7" width="12.4609375" style="1" customWidth="1"/>
    <col min="8" max="8" width="1.84375" style="2" customWidth="1"/>
    <col min="9" max="9" width="16" style="1" customWidth="1"/>
    <col min="10" max="10" width="1.84375" style="1" customWidth="1"/>
    <col min="11" max="11" width="16" style="2" customWidth="1"/>
    <col min="12" max="12" width="1.84375" style="3" customWidth="1"/>
    <col min="13" max="13" width="16" style="3" customWidth="1"/>
    <col min="14" max="16384" width="9.07421875" style="3"/>
  </cols>
  <sheetData>
    <row r="1" spans="1:13" x14ac:dyDescent="0.3">
      <c r="G1" s="1" t="s">
        <v>73</v>
      </c>
      <c r="H1" s="4"/>
      <c r="M1" s="4"/>
    </row>
    <row r="2" spans="1:13" x14ac:dyDescent="0.3">
      <c r="H2" s="4"/>
      <c r="M2" s="4"/>
    </row>
    <row r="3" spans="1:13" x14ac:dyDescent="0.3">
      <c r="H3" s="4"/>
      <c r="M3" s="4"/>
    </row>
    <row r="4" spans="1:13" x14ac:dyDescent="0.3">
      <c r="H4" s="4"/>
      <c r="M4" s="4"/>
    </row>
    <row r="5" spans="1:13" x14ac:dyDescent="0.3">
      <c r="H5" s="5"/>
      <c r="M5" s="5"/>
    </row>
    <row r="6" spans="1:13" x14ac:dyDescent="0.3">
      <c r="H6" s="5"/>
      <c r="M6" s="5"/>
    </row>
    <row r="7" spans="1:13" x14ac:dyDescent="0.3">
      <c r="M7" s="6"/>
    </row>
    <row r="8" spans="1:13" ht="12.75" customHeight="1" x14ac:dyDescent="0.3">
      <c r="A8" s="47" t="s">
        <v>74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2.75" customHeight="1" x14ac:dyDescent="0.3">
      <c r="A9" s="47" t="s">
        <v>75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12.75" customHeight="1" x14ac:dyDescent="0.3">
      <c r="A10" s="7"/>
      <c r="B10" s="7"/>
      <c r="C10" s="7"/>
      <c r="D10" s="7"/>
      <c r="E10" s="7"/>
      <c r="F10" s="7"/>
      <c r="G10" s="7"/>
      <c r="H10" s="7"/>
      <c r="I10" s="1" t="s">
        <v>2</v>
      </c>
      <c r="J10" s="2"/>
      <c r="K10" s="1" t="s">
        <v>3</v>
      </c>
    </row>
    <row r="11" spans="1:13" ht="12.75" customHeight="1" x14ac:dyDescent="0.3">
      <c r="A11" s="7"/>
      <c r="B11" s="7"/>
      <c r="C11" s="1"/>
      <c r="D11" s="1"/>
      <c r="E11" s="7"/>
      <c r="F11" s="7"/>
      <c r="G11" s="8"/>
      <c r="H11" s="1"/>
      <c r="I11" s="8">
        <v>2024</v>
      </c>
      <c r="J11" s="8"/>
      <c r="K11" s="8">
        <v>2024</v>
      </c>
      <c r="L11" s="32"/>
    </row>
    <row r="12" spans="1:13" ht="12.75" customHeight="1" x14ac:dyDescent="0.3">
      <c r="A12" s="48" t="s">
        <v>4</v>
      </c>
      <c r="C12" s="8" t="s">
        <v>6</v>
      </c>
      <c r="D12" s="8"/>
      <c r="E12" s="1" t="s">
        <v>5</v>
      </c>
      <c r="G12" s="8" t="s">
        <v>7</v>
      </c>
      <c r="H12" s="8"/>
      <c r="I12" s="8" t="s">
        <v>7</v>
      </c>
      <c r="J12" s="8"/>
      <c r="K12" s="8" t="s">
        <v>6</v>
      </c>
      <c r="L12" s="33"/>
    </row>
    <row r="13" spans="1:13" ht="12.75" customHeight="1" x14ac:dyDescent="0.3">
      <c r="A13" s="49"/>
      <c r="B13" s="8"/>
      <c r="C13" s="10" t="s">
        <v>8</v>
      </c>
      <c r="D13" s="12"/>
      <c r="E13" s="9" t="s">
        <v>8</v>
      </c>
      <c r="F13" s="34"/>
      <c r="G13" s="9" t="s">
        <v>76</v>
      </c>
      <c r="H13" s="12"/>
      <c r="I13" s="10" t="s">
        <v>9</v>
      </c>
      <c r="J13" s="8"/>
      <c r="K13" s="10" t="s">
        <v>10</v>
      </c>
      <c r="L13" s="35"/>
      <c r="M13" s="10" t="s">
        <v>11</v>
      </c>
    </row>
    <row r="14" spans="1:13" ht="12.75" customHeight="1" x14ac:dyDescent="0.3">
      <c r="A14" s="7"/>
      <c r="B14" s="7"/>
      <c r="C14" s="11"/>
      <c r="D14" s="12"/>
      <c r="E14" s="7"/>
      <c r="F14" s="7"/>
      <c r="G14" s="12"/>
      <c r="H14" s="12"/>
      <c r="I14" s="12" t="s">
        <v>12</v>
      </c>
      <c r="J14" s="12"/>
      <c r="K14" s="12" t="s">
        <v>13</v>
      </c>
      <c r="L14" s="35"/>
      <c r="M14" s="13" t="s">
        <v>14</v>
      </c>
    </row>
    <row r="15" spans="1:13" ht="12.75" customHeight="1" x14ac:dyDescent="0.3">
      <c r="A15" s="7"/>
      <c r="B15" s="7"/>
      <c r="C15" s="12"/>
      <c r="D15" s="12"/>
      <c r="E15" s="7"/>
      <c r="F15" s="7"/>
      <c r="G15" s="12"/>
      <c r="H15" s="12"/>
      <c r="I15" s="12"/>
      <c r="J15" s="12"/>
      <c r="K15" s="12"/>
      <c r="L15" s="35"/>
      <c r="M15" s="3" t="s">
        <v>73</v>
      </c>
    </row>
    <row r="16" spans="1:13" ht="12.75" customHeight="1" x14ac:dyDescent="0.3">
      <c r="A16" s="1">
        <v>1</v>
      </c>
      <c r="C16" s="36" t="s">
        <v>17</v>
      </c>
      <c r="D16" s="36"/>
      <c r="E16" s="37" t="s">
        <v>16</v>
      </c>
      <c r="F16" s="18"/>
      <c r="G16" s="20" t="s">
        <v>77</v>
      </c>
      <c r="H16" s="38"/>
      <c r="I16" s="23">
        <v>24.72</v>
      </c>
      <c r="J16" s="20"/>
      <c r="K16" s="21">
        <v>29.097610156886343</v>
      </c>
      <c r="L16" s="39"/>
      <c r="M16" s="23">
        <f>K16-I16</f>
        <v>4.3776101568863446</v>
      </c>
    </row>
    <row r="17" spans="1:13" ht="12.75" customHeight="1" x14ac:dyDescent="0.3">
      <c r="A17" s="1">
        <f>A16+1</f>
        <v>2</v>
      </c>
      <c r="C17" s="36" t="s">
        <v>17</v>
      </c>
      <c r="D17" s="36"/>
      <c r="E17" s="37" t="s">
        <v>18</v>
      </c>
      <c r="F17" s="18"/>
      <c r="G17" s="20" t="s">
        <v>77</v>
      </c>
      <c r="H17" s="38"/>
      <c r="I17" s="23">
        <v>78.64</v>
      </c>
      <c r="J17" s="20"/>
      <c r="K17" s="21">
        <v>29.097610156886343</v>
      </c>
      <c r="L17" s="39"/>
      <c r="M17" s="23">
        <f t="shared" ref="M17:M63" si="0">K17-I17</f>
        <v>-49.542389843113654</v>
      </c>
    </row>
    <row r="18" spans="1:13" x14ac:dyDescent="0.3">
      <c r="A18" s="1">
        <f t="shared" ref="A18:A19" si="1">A17+1</f>
        <v>3</v>
      </c>
      <c r="C18" s="36" t="s">
        <v>17</v>
      </c>
      <c r="D18" s="36"/>
      <c r="E18" s="40" t="s">
        <v>40</v>
      </c>
      <c r="F18" s="24"/>
      <c r="G18" s="20" t="s">
        <v>78</v>
      </c>
      <c r="H18" s="38"/>
      <c r="I18" s="22">
        <v>25.85</v>
      </c>
      <c r="J18" s="20"/>
      <c r="K18" s="21">
        <v>29.097610156886343</v>
      </c>
      <c r="L18" s="39"/>
      <c r="M18" s="23">
        <f t="shared" si="0"/>
        <v>3.247610156886342</v>
      </c>
    </row>
    <row r="19" spans="1:13" x14ac:dyDescent="0.3">
      <c r="A19" s="1">
        <f t="shared" si="1"/>
        <v>4</v>
      </c>
      <c r="C19" s="36" t="s">
        <v>17</v>
      </c>
      <c r="D19" s="36"/>
      <c r="E19" s="40" t="s">
        <v>49</v>
      </c>
      <c r="F19" s="24"/>
      <c r="G19" s="20" t="s">
        <v>79</v>
      </c>
      <c r="H19" s="38"/>
      <c r="I19" s="22">
        <v>25.85</v>
      </c>
      <c r="J19" s="20"/>
      <c r="K19" s="21">
        <v>29.097610156886343</v>
      </c>
      <c r="L19" s="39"/>
      <c r="M19" s="23">
        <f t="shared" si="0"/>
        <v>3.247610156886342</v>
      </c>
    </row>
    <row r="20" spans="1:13" x14ac:dyDescent="0.3">
      <c r="C20" s="36"/>
      <c r="D20" s="36"/>
      <c r="E20" s="40"/>
      <c r="F20" s="24"/>
      <c r="G20" s="20"/>
      <c r="H20" s="38"/>
      <c r="I20" s="22"/>
      <c r="J20" s="20"/>
      <c r="K20" s="21"/>
      <c r="L20" s="39"/>
    </row>
    <row r="21" spans="1:13" ht="12.75" customHeight="1" x14ac:dyDescent="0.3">
      <c r="A21" s="1">
        <v>5</v>
      </c>
      <c r="C21" s="36" t="s">
        <v>20</v>
      </c>
      <c r="D21" s="36"/>
      <c r="E21" s="37" t="s">
        <v>19</v>
      </c>
      <c r="F21" s="18"/>
      <c r="G21" s="20" t="s">
        <v>77</v>
      </c>
      <c r="H21" s="38"/>
      <c r="I21" s="23">
        <v>78.64</v>
      </c>
      <c r="J21" s="20"/>
      <c r="K21" s="23">
        <v>29.097610156886343</v>
      </c>
      <c r="L21" s="39"/>
      <c r="M21" s="23">
        <f t="shared" si="0"/>
        <v>-49.542389843113654</v>
      </c>
    </row>
    <row r="22" spans="1:13" x14ac:dyDescent="0.3">
      <c r="A22" s="1">
        <f>A21+1</f>
        <v>6</v>
      </c>
      <c r="C22" s="36" t="s">
        <v>20</v>
      </c>
      <c r="D22" s="36"/>
      <c r="E22" s="40" t="s">
        <v>41</v>
      </c>
      <c r="F22" s="24"/>
      <c r="G22" s="20" t="s">
        <v>78</v>
      </c>
      <c r="H22" s="38"/>
      <c r="I22" s="22">
        <v>25.85</v>
      </c>
      <c r="J22" s="20"/>
      <c r="K22" s="22">
        <v>29.097610156886343</v>
      </c>
      <c r="L22" s="39"/>
      <c r="M22" s="23">
        <f t="shared" si="0"/>
        <v>3.247610156886342</v>
      </c>
    </row>
    <row r="23" spans="1:13" x14ac:dyDescent="0.3">
      <c r="A23" s="1">
        <f t="shared" ref="A23:A25" si="2">A22+1</f>
        <v>7</v>
      </c>
      <c r="C23" s="36" t="s">
        <v>20</v>
      </c>
      <c r="D23" s="36"/>
      <c r="E23" s="40" t="s">
        <v>42</v>
      </c>
      <c r="F23" s="24"/>
      <c r="G23" s="20" t="s">
        <v>78</v>
      </c>
      <c r="H23" s="38"/>
      <c r="I23" s="22">
        <v>78.650000000000006</v>
      </c>
      <c r="J23" s="20"/>
      <c r="K23" s="22">
        <v>29.097610156886343</v>
      </c>
      <c r="L23" s="39"/>
      <c r="M23" s="23">
        <f t="shared" si="0"/>
        <v>-49.552389843113659</v>
      </c>
    </row>
    <row r="24" spans="1:13" x14ac:dyDescent="0.3">
      <c r="A24" s="1">
        <f t="shared" si="2"/>
        <v>8</v>
      </c>
      <c r="C24" s="36" t="s">
        <v>20</v>
      </c>
      <c r="D24" s="36"/>
      <c r="E24" s="40" t="s">
        <v>50</v>
      </c>
      <c r="F24" s="24"/>
      <c r="G24" s="20" t="s">
        <v>79</v>
      </c>
      <c r="H24" s="38"/>
      <c r="I24" s="22">
        <v>25.85</v>
      </c>
      <c r="J24" s="20"/>
      <c r="K24" s="22">
        <v>29.097610156886343</v>
      </c>
      <c r="L24" s="39"/>
      <c r="M24" s="23">
        <f t="shared" si="0"/>
        <v>3.247610156886342</v>
      </c>
    </row>
    <row r="25" spans="1:13" x14ac:dyDescent="0.3">
      <c r="A25" s="1">
        <f t="shared" si="2"/>
        <v>9</v>
      </c>
      <c r="C25" s="36" t="s">
        <v>20</v>
      </c>
      <c r="D25" s="36"/>
      <c r="E25" s="40" t="s">
        <v>51</v>
      </c>
      <c r="F25" s="24"/>
      <c r="G25" s="20" t="s">
        <v>79</v>
      </c>
      <c r="H25" s="38"/>
      <c r="I25" s="22">
        <v>78.650000000000006</v>
      </c>
      <c r="J25" s="20"/>
      <c r="K25" s="22">
        <v>29.097610156886343</v>
      </c>
      <c r="L25" s="39"/>
      <c r="M25" s="23">
        <f t="shared" si="0"/>
        <v>-49.552389843113659</v>
      </c>
    </row>
    <row r="26" spans="1:13" x14ac:dyDescent="0.3">
      <c r="C26" s="36"/>
      <c r="D26" s="36"/>
      <c r="E26" s="40"/>
      <c r="F26" s="24"/>
      <c r="G26" s="20"/>
      <c r="H26" s="38"/>
      <c r="I26" s="22"/>
      <c r="J26" s="20"/>
      <c r="K26" s="21"/>
      <c r="L26" s="39"/>
    </row>
    <row r="27" spans="1:13" ht="12.75" customHeight="1" x14ac:dyDescent="0.3">
      <c r="A27" s="1">
        <v>10</v>
      </c>
      <c r="C27" s="36" t="s">
        <v>22</v>
      </c>
      <c r="D27" s="36"/>
      <c r="E27" s="37" t="s">
        <v>21</v>
      </c>
      <c r="F27" s="18"/>
      <c r="G27" s="20" t="s">
        <v>77</v>
      </c>
      <c r="H27" s="38"/>
      <c r="I27" s="23">
        <v>137.07</v>
      </c>
      <c r="J27" s="20"/>
      <c r="K27" s="23">
        <v>500</v>
      </c>
      <c r="L27" s="39"/>
      <c r="M27" s="23">
        <f t="shared" si="0"/>
        <v>362.93</v>
      </c>
    </row>
    <row r="28" spans="1:13" ht="12.75" customHeight="1" x14ac:dyDescent="0.3">
      <c r="A28" s="1">
        <f t="shared" ref="A28:A33" si="3">A27+1</f>
        <v>11</v>
      </c>
      <c r="C28" s="36" t="s">
        <v>22</v>
      </c>
      <c r="D28" s="36"/>
      <c r="E28" s="37" t="s">
        <v>23</v>
      </c>
      <c r="F28" s="18"/>
      <c r="G28" s="20" t="s">
        <v>77</v>
      </c>
      <c r="H28" s="38"/>
      <c r="I28" s="23">
        <v>659.87</v>
      </c>
      <c r="J28" s="20"/>
      <c r="K28" s="23">
        <v>500</v>
      </c>
      <c r="L28" s="39"/>
      <c r="M28" s="23">
        <f t="shared" si="0"/>
        <v>-159.87</v>
      </c>
    </row>
    <row r="29" spans="1:13" ht="12.75" customHeight="1" x14ac:dyDescent="0.3">
      <c r="A29" s="1">
        <f t="shared" si="3"/>
        <v>12</v>
      </c>
      <c r="C29" s="41" t="str">
        <f>C27</f>
        <v>Rate E10</v>
      </c>
      <c r="D29" s="41"/>
      <c r="E29" s="37" t="s">
        <v>24</v>
      </c>
      <c r="F29" s="18"/>
      <c r="G29" s="42" t="s">
        <v>77</v>
      </c>
      <c r="H29" s="38"/>
      <c r="I29" s="23">
        <v>699.47</v>
      </c>
      <c r="J29" s="42"/>
      <c r="K29" s="23">
        <v>500</v>
      </c>
      <c r="L29" s="39"/>
      <c r="M29" s="23">
        <f t="shared" si="0"/>
        <v>-199.47000000000003</v>
      </c>
    </row>
    <row r="30" spans="1:13" x14ac:dyDescent="0.3">
      <c r="A30" s="1">
        <f t="shared" si="3"/>
        <v>13</v>
      </c>
      <c r="C30" s="41" t="s">
        <v>22</v>
      </c>
      <c r="D30" s="41"/>
      <c r="E30" s="40" t="s">
        <v>43</v>
      </c>
      <c r="F30" s="24"/>
      <c r="G30" s="42" t="s">
        <v>78</v>
      </c>
      <c r="H30" s="38"/>
      <c r="I30" s="23">
        <v>1120.17</v>
      </c>
      <c r="J30" s="42"/>
      <c r="K30" s="23">
        <v>500</v>
      </c>
      <c r="L30" s="39"/>
      <c r="M30" s="23">
        <f t="shared" si="0"/>
        <v>-620.17000000000007</v>
      </c>
    </row>
    <row r="31" spans="1:13" x14ac:dyDescent="0.3">
      <c r="A31" s="1">
        <f t="shared" si="3"/>
        <v>14</v>
      </c>
      <c r="C31" s="41" t="s">
        <v>22</v>
      </c>
      <c r="D31" s="41"/>
      <c r="E31" s="40" t="s">
        <v>52</v>
      </c>
      <c r="F31" s="24"/>
      <c r="G31" s="42" t="s">
        <v>79</v>
      </c>
      <c r="H31" s="38"/>
      <c r="I31" s="23">
        <v>0</v>
      </c>
      <c r="J31" s="42"/>
      <c r="K31" s="23">
        <v>500</v>
      </c>
      <c r="L31" s="39"/>
      <c r="M31" s="23">
        <f t="shared" si="0"/>
        <v>500</v>
      </c>
    </row>
    <row r="32" spans="1:13" x14ac:dyDescent="0.3">
      <c r="A32" s="1">
        <f t="shared" si="3"/>
        <v>15</v>
      </c>
      <c r="C32" s="41" t="s">
        <v>22</v>
      </c>
      <c r="D32" s="41"/>
      <c r="E32" s="40" t="s">
        <v>54</v>
      </c>
      <c r="F32" s="24"/>
      <c r="G32" s="42" t="s">
        <v>79</v>
      </c>
      <c r="H32" s="38"/>
      <c r="I32" s="23">
        <v>0</v>
      </c>
      <c r="J32" s="42"/>
      <c r="K32" s="23">
        <v>500</v>
      </c>
      <c r="L32" s="39"/>
      <c r="M32" s="23">
        <f t="shared" si="0"/>
        <v>500</v>
      </c>
    </row>
    <row r="33" spans="1:13" x14ac:dyDescent="0.3">
      <c r="A33" s="1">
        <f t="shared" si="3"/>
        <v>16</v>
      </c>
      <c r="C33" s="41" t="s">
        <v>22</v>
      </c>
      <c r="D33" s="41"/>
      <c r="E33" s="40" t="s">
        <v>56</v>
      </c>
      <c r="F33" s="24"/>
      <c r="G33" s="42" t="s">
        <v>79</v>
      </c>
      <c r="H33" s="38"/>
      <c r="I33" s="23">
        <v>0</v>
      </c>
      <c r="J33" s="42"/>
      <c r="K33" s="23">
        <v>500</v>
      </c>
      <c r="L33" s="39"/>
      <c r="M33" s="23">
        <f t="shared" si="0"/>
        <v>500</v>
      </c>
    </row>
    <row r="34" spans="1:13" x14ac:dyDescent="0.3">
      <c r="C34" s="41"/>
      <c r="D34" s="41"/>
      <c r="E34" s="40"/>
      <c r="F34" s="24"/>
      <c r="G34" s="42"/>
      <c r="H34" s="38"/>
      <c r="I34" s="23"/>
      <c r="J34" s="42"/>
      <c r="K34" s="21"/>
      <c r="L34" s="39"/>
    </row>
    <row r="35" spans="1:13" x14ac:dyDescent="0.3">
      <c r="A35" s="1">
        <v>17</v>
      </c>
      <c r="C35" s="41" t="s">
        <v>61</v>
      </c>
      <c r="D35" s="41"/>
      <c r="E35" s="40" t="s">
        <v>60</v>
      </c>
      <c r="F35" s="24"/>
      <c r="G35" s="42" t="s">
        <v>79</v>
      </c>
      <c r="H35" s="38"/>
      <c r="I35" s="23">
        <v>2213.7399999999998</v>
      </c>
      <c r="J35" s="42"/>
      <c r="K35" s="23">
        <v>3000</v>
      </c>
      <c r="L35" s="39"/>
      <c r="M35" s="23">
        <f t="shared" si="0"/>
        <v>786.26000000000022</v>
      </c>
    </row>
    <row r="36" spans="1:13" x14ac:dyDescent="0.3">
      <c r="A36" s="1">
        <f t="shared" ref="A36" si="4">A35+1</f>
        <v>18</v>
      </c>
      <c r="C36" s="41" t="s">
        <v>61</v>
      </c>
      <c r="D36" s="41"/>
      <c r="E36" s="40" t="s">
        <v>62</v>
      </c>
      <c r="F36" s="24"/>
      <c r="G36" s="42" t="s">
        <v>79</v>
      </c>
      <c r="H36" s="38"/>
      <c r="I36" s="23">
        <v>6987.28</v>
      </c>
      <c r="J36" s="42"/>
      <c r="K36" s="23">
        <v>3000</v>
      </c>
      <c r="L36" s="39"/>
      <c r="M36" s="23">
        <f t="shared" si="0"/>
        <v>-3987.2799999999997</v>
      </c>
    </row>
    <row r="37" spans="1:13" x14ac:dyDescent="0.3">
      <c r="C37" s="41"/>
      <c r="D37" s="41"/>
      <c r="E37" s="40"/>
      <c r="F37" s="24"/>
      <c r="G37" s="42"/>
      <c r="H37" s="38"/>
      <c r="I37" s="23"/>
      <c r="J37" s="42"/>
      <c r="K37" s="21"/>
      <c r="L37" s="39"/>
    </row>
    <row r="38" spans="1:13" x14ac:dyDescent="0.3">
      <c r="A38" s="1">
        <v>19</v>
      </c>
      <c r="C38" s="41" t="s">
        <v>35</v>
      </c>
      <c r="D38" s="41"/>
      <c r="E38" s="40" t="s">
        <v>44</v>
      </c>
      <c r="F38" s="24"/>
      <c r="G38" s="42" t="s">
        <v>78</v>
      </c>
      <c r="H38" s="38"/>
      <c r="I38" s="23">
        <v>1120.17</v>
      </c>
      <c r="J38" s="42"/>
      <c r="K38" s="23">
        <v>1500</v>
      </c>
      <c r="L38" s="39"/>
      <c r="M38" s="23">
        <f t="shared" si="0"/>
        <v>379.82999999999993</v>
      </c>
    </row>
    <row r="39" spans="1:13" x14ac:dyDescent="0.3">
      <c r="A39" s="1">
        <f t="shared" ref="A39:A41" si="5">A38+1</f>
        <v>20</v>
      </c>
      <c r="C39" s="41" t="s">
        <v>35</v>
      </c>
      <c r="D39" s="41"/>
      <c r="E39" s="40" t="s">
        <v>47</v>
      </c>
      <c r="F39" s="24"/>
      <c r="G39" s="42" t="s">
        <v>78</v>
      </c>
      <c r="H39" s="38"/>
      <c r="I39" s="23">
        <v>378.5</v>
      </c>
      <c r="J39" s="42"/>
      <c r="K39" s="23">
        <v>1500</v>
      </c>
      <c r="L39" s="39"/>
      <c r="M39" s="23">
        <f t="shared" si="0"/>
        <v>1121.5</v>
      </c>
    </row>
    <row r="40" spans="1:13" x14ac:dyDescent="0.3">
      <c r="A40" s="1">
        <f t="shared" si="5"/>
        <v>21</v>
      </c>
      <c r="C40" s="36" t="s">
        <v>35</v>
      </c>
      <c r="D40" s="36"/>
      <c r="E40" s="40" t="s">
        <v>21</v>
      </c>
      <c r="F40" s="24"/>
      <c r="G40" s="42" t="s">
        <v>78</v>
      </c>
      <c r="H40" s="38"/>
      <c r="I40" s="23">
        <v>1664.57</v>
      </c>
      <c r="J40" s="42"/>
      <c r="K40" s="23">
        <v>1500</v>
      </c>
      <c r="L40" s="39"/>
      <c r="M40" s="23">
        <f t="shared" si="0"/>
        <v>-164.56999999999994</v>
      </c>
    </row>
    <row r="41" spans="1:13" ht="12.75" customHeight="1" x14ac:dyDescent="0.3">
      <c r="A41" s="1">
        <f t="shared" si="5"/>
        <v>22</v>
      </c>
      <c r="C41" s="36" t="s">
        <v>35</v>
      </c>
      <c r="D41" s="36"/>
      <c r="E41" s="37" t="s">
        <v>34</v>
      </c>
      <c r="F41" s="18"/>
      <c r="G41" s="42" t="s">
        <v>77</v>
      </c>
      <c r="H41" s="38"/>
      <c r="I41" s="23">
        <v>0</v>
      </c>
      <c r="J41" s="42"/>
      <c r="K41" s="23">
        <v>1500</v>
      </c>
      <c r="L41" s="39"/>
      <c r="M41" s="23">
        <f t="shared" si="0"/>
        <v>1500</v>
      </c>
    </row>
    <row r="42" spans="1:13" x14ac:dyDescent="0.3">
      <c r="C42" s="36"/>
      <c r="D42" s="36"/>
      <c r="E42" s="40"/>
      <c r="F42" s="24"/>
      <c r="G42" s="42"/>
      <c r="H42" s="38"/>
      <c r="I42" s="23"/>
      <c r="J42" s="42"/>
      <c r="K42" s="21"/>
      <c r="L42" s="39"/>
    </row>
    <row r="43" spans="1:13" ht="12.75" customHeight="1" x14ac:dyDescent="0.3">
      <c r="A43" s="1">
        <v>23</v>
      </c>
      <c r="C43" s="36" t="s">
        <v>26</v>
      </c>
      <c r="D43" s="36"/>
      <c r="E43" s="37" t="s">
        <v>25</v>
      </c>
      <c r="F43" s="18"/>
      <c r="G43" s="42" t="s">
        <v>77</v>
      </c>
      <c r="H43" s="38"/>
      <c r="I43" s="23">
        <v>561.72</v>
      </c>
      <c r="J43" s="42"/>
      <c r="K43" s="23">
        <v>13878.479255248598</v>
      </c>
      <c r="L43" s="39"/>
      <c r="M43" s="23">
        <f t="shared" si="0"/>
        <v>13316.759255248598</v>
      </c>
    </row>
    <row r="44" spans="1:13" x14ac:dyDescent="0.3">
      <c r="A44" s="1">
        <f t="shared" ref="A44:A45" si="6">A43+1</f>
        <v>24</v>
      </c>
      <c r="C44" s="36" t="s">
        <v>26</v>
      </c>
      <c r="D44" s="36"/>
      <c r="E44" s="40" t="s">
        <v>45</v>
      </c>
      <c r="F44" s="24"/>
      <c r="G44" s="42" t="s">
        <v>78</v>
      </c>
      <c r="H44" s="38"/>
      <c r="I44" s="23">
        <v>1120.17</v>
      </c>
      <c r="J44" s="42"/>
      <c r="K44" s="23">
        <v>13878.479255248598</v>
      </c>
      <c r="L44" s="39"/>
      <c r="M44" s="23">
        <f t="shared" si="0"/>
        <v>12758.309255248598</v>
      </c>
    </row>
    <row r="45" spans="1:13" x14ac:dyDescent="0.3">
      <c r="A45" s="1">
        <f t="shared" si="6"/>
        <v>25</v>
      </c>
      <c r="C45" s="36" t="s">
        <v>26</v>
      </c>
      <c r="D45" s="36"/>
      <c r="E45" s="40" t="s">
        <v>63</v>
      </c>
      <c r="F45" s="24"/>
      <c r="G45" s="42" t="s">
        <v>79</v>
      </c>
      <c r="H45" s="38"/>
      <c r="I45" s="23">
        <v>6987.28</v>
      </c>
      <c r="J45" s="42"/>
      <c r="K45" s="23">
        <v>13878.479255248598</v>
      </c>
      <c r="L45" s="39"/>
      <c r="M45" s="23">
        <f t="shared" si="0"/>
        <v>6891.1992552485981</v>
      </c>
    </row>
    <row r="46" spans="1:13" ht="12.75" customHeight="1" x14ac:dyDescent="0.3">
      <c r="C46" s="36"/>
      <c r="D46" s="36"/>
      <c r="E46" s="37"/>
      <c r="F46" s="18"/>
      <c r="G46" s="20"/>
      <c r="H46" s="38"/>
      <c r="I46" s="23"/>
      <c r="J46" s="20"/>
      <c r="K46" s="21"/>
      <c r="L46" s="39"/>
    </row>
    <row r="47" spans="1:13" ht="12.75" customHeight="1" x14ac:dyDescent="0.3">
      <c r="A47" s="1">
        <v>26</v>
      </c>
      <c r="C47" s="36" t="s">
        <v>30</v>
      </c>
      <c r="D47" s="36"/>
      <c r="E47" s="37" t="s">
        <v>29</v>
      </c>
      <c r="F47" s="18"/>
      <c r="G47" s="20" t="s">
        <v>77</v>
      </c>
      <c r="H47" s="38"/>
      <c r="I47" s="23">
        <v>138.56</v>
      </c>
      <c r="J47" s="20"/>
      <c r="K47" s="23">
        <v>500</v>
      </c>
      <c r="L47" s="39"/>
      <c r="M47" s="23">
        <f t="shared" si="0"/>
        <v>361.44</v>
      </c>
    </row>
    <row r="48" spans="1:13" ht="12.75" customHeight="1" x14ac:dyDescent="0.3">
      <c r="A48" s="1">
        <f t="shared" ref="A48:A52" si="7">A47+1</f>
        <v>27</v>
      </c>
      <c r="C48" s="36" t="s">
        <v>30</v>
      </c>
      <c r="D48" s="36"/>
      <c r="E48" s="37" t="s">
        <v>31</v>
      </c>
      <c r="F48" s="18"/>
      <c r="G48" s="20" t="s">
        <v>77</v>
      </c>
      <c r="H48" s="38"/>
      <c r="I48" s="23">
        <v>313.79000000000002</v>
      </c>
      <c r="J48" s="20"/>
      <c r="K48" s="23">
        <v>500</v>
      </c>
      <c r="L48" s="39"/>
      <c r="M48" s="23">
        <f t="shared" si="0"/>
        <v>186.20999999999998</v>
      </c>
    </row>
    <row r="49" spans="1:13" x14ac:dyDescent="0.3">
      <c r="A49" s="1">
        <f t="shared" si="7"/>
        <v>28</v>
      </c>
      <c r="C49" s="36" t="s">
        <v>30</v>
      </c>
      <c r="D49" s="36"/>
      <c r="E49" s="40" t="s">
        <v>46</v>
      </c>
      <c r="F49" s="24"/>
      <c r="G49" s="20" t="s">
        <v>78</v>
      </c>
      <c r="H49" s="38"/>
      <c r="I49" s="22">
        <v>378.5</v>
      </c>
      <c r="J49" s="20"/>
      <c r="K49" s="22">
        <v>500</v>
      </c>
      <c r="L49" s="39"/>
      <c r="M49" s="23">
        <f t="shared" si="0"/>
        <v>121.5</v>
      </c>
    </row>
    <row r="50" spans="1:13" x14ac:dyDescent="0.3">
      <c r="A50" s="1">
        <f t="shared" si="7"/>
        <v>29</v>
      </c>
      <c r="C50" s="36" t="s">
        <v>30</v>
      </c>
      <c r="D50" s="36"/>
      <c r="E50" s="40" t="s">
        <v>53</v>
      </c>
      <c r="F50" s="24"/>
      <c r="G50" s="20" t="s">
        <v>79</v>
      </c>
      <c r="H50" s="38"/>
      <c r="I50" s="22">
        <v>776.26</v>
      </c>
      <c r="J50" s="20"/>
      <c r="K50" s="22">
        <v>500</v>
      </c>
      <c r="L50" s="39"/>
      <c r="M50" s="23">
        <f t="shared" si="0"/>
        <v>-276.26</v>
      </c>
    </row>
    <row r="51" spans="1:13" x14ac:dyDescent="0.3">
      <c r="A51" s="1">
        <f t="shared" si="7"/>
        <v>30</v>
      </c>
      <c r="C51" s="36" t="s">
        <v>30</v>
      </c>
      <c r="D51" s="36"/>
      <c r="E51" s="40" t="s">
        <v>55</v>
      </c>
      <c r="F51" s="24"/>
      <c r="G51" s="20" t="s">
        <v>79</v>
      </c>
      <c r="H51" s="38"/>
      <c r="I51" s="22">
        <v>776.26</v>
      </c>
      <c r="J51" s="20"/>
      <c r="K51" s="22">
        <v>500</v>
      </c>
      <c r="L51" s="39"/>
      <c r="M51" s="23">
        <f t="shared" si="0"/>
        <v>-276.26</v>
      </c>
    </row>
    <row r="52" spans="1:13" x14ac:dyDescent="0.3">
      <c r="A52" s="1">
        <f t="shared" si="7"/>
        <v>31</v>
      </c>
      <c r="C52" s="36" t="s">
        <v>30</v>
      </c>
      <c r="D52" s="36"/>
      <c r="E52" s="40" t="s">
        <v>57</v>
      </c>
      <c r="F52" s="24"/>
      <c r="G52" s="20" t="s">
        <v>79</v>
      </c>
      <c r="H52" s="38"/>
      <c r="I52" s="22">
        <v>0</v>
      </c>
      <c r="J52" s="20"/>
      <c r="K52" s="22">
        <v>500</v>
      </c>
      <c r="L52" s="39"/>
      <c r="M52" s="23">
        <f t="shared" si="0"/>
        <v>500</v>
      </c>
    </row>
    <row r="53" spans="1:13" x14ac:dyDescent="0.3">
      <c r="C53" s="36"/>
      <c r="D53" s="36"/>
      <c r="E53" s="40"/>
      <c r="F53" s="24"/>
      <c r="G53" s="20"/>
      <c r="H53" s="38"/>
      <c r="I53" s="22"/>
      <c r="J53" s="20"/>
      <c r="K53" s="22"/>
      <c r="L53" s="39"/>
    </row>
    <row r="54" spans="1:13" ht="12.75" customHeight="1" x14ac:dyDescent="0.3">
      <c r="A54" s="1">
        <v>32</v>
      </c>
      <c r="C54" s="36" t="s">
        <v>28</v>
      </c>
      <c r="D54" s="36"/>
      <c r="E54" s="37" t="s">
        <v>27</v>
      </c>
      <c r="F54" s="18"/>
      <c r="G54" s="20" t="s">
        <v>77</v>
      </c>
      <c r="H54" s="38"/>
      <c r="I54" s="23">
        <v>129.29</v>
      </c>
      <c r="J54" s="20"/>
      <c r="K54" s="23">
        <v>500</v>
      </c>
      <c r="L54" s="39"/>
      <c r="M54" s="23">
        <f t="shared" si="0"/>
        <v>370.71000000000004</v>
      </c>
    </row>
    <row r="55" spans="1:13" x14ac:dyDescent="0.3">
      <c r="A55" s="1">
        <v>33</v>
      </c>
      <c r="C55" s="36" t="s">
        <v>28</v>
      </c>
      <c r="D55" s="36"/>
      <c r="E55" s="40" t="s">
        <v>58</v>
      </c>
      <c r="F55" s="24"/>
      <c r="G55" s="20" t="s">
        <v>79</v>
      </c>
      <c r="H55" s="38"/>
      <c r="I55" s="22">
        <v>0</v>
      </c>
      <c r="J55" s="20"/>
      <c r="K55" s="22">
        <v>500</v>
      </c>
      <c r="L55" s="39"/>
      <c r="M55" s="23">
        <f t="shared" si="0"/>
        <v>500</v>
      </c>
    </row>
    <row r="56" spans="1:13" x14ac:dyDescent="0.3">
      <c r="C56" s="36"/>
      <c r="D56" s="36"/>
      <c r="E56" s="40"/>
      <c r="F56" s="24"/>
      <c r="G56" s="20"/>
      <c r="H56" s="38"/>
      <c r="I56" s="22"/>
      <c r="J56" s="20"/>
      <c r="K56" s="22"/>
      <c r="L56" s="39"/>
    </row>
    <row r="57" spans="1:13" ht="12.75" customHeight="1" x14ac:dyDescent="0.3">
      <c r="A57" s="1">
        <v>34</v>
      </c>
      <c r="C57" s="36" t="s">
        <v>37</v>
      </c>
      <c r="D57" s="36"/>
      <c r="E57" s="37" t="s">
        <v>36</v>
      </c>
      <c r="F57" s="18"/>
      <c r="G57" s="20" t="s">
        <v>77</v>
      </c>
      <c r="H57" s="38"/>
      <c r="I57" s="23">
        <v>0</v>
      </c>
      <c r="J57" s="20"/>
      <c r="K57" s="23">
        <v>0</v>
      </c>
      <c r="L57" s="39"/>
      <c r="M57" s="23">
        <f t="shared" si="0"/>
        <v>0</v>
      </c>
    </row>
    <row r="58" spans="1:13" ht="12.75" customHeight="1" x14ac:dyDescent="0.3">
      <c r="A58" s="1">
        <f>A57+1</f>
        <v>35</v>
      </c>
      <c r="C58" s="36" t="s">
        <v>37</v>
      </c>
      <c r="D58" s="36"/>
      <c r="E58" s="37" t="s">
        <v>38</v>
      </c>
      <c r="F58" s="18"/>
      <c r="G58" s="20" t="s">
        <v>77</v>
      </c>
      <c r="H58" s="38"/>
      <c r="I58" s="23">
        <v>0</v>
      </c>
      <c r="J58" s="20"/>
      <c r="K58" s="23">
        <v>0</v>
      </c>
      <c r="L58" s="39"/>
      <c r="M58" s="23">
        <f t="shared" si="0"/>
        <v>0</v>
      </c>
    </row>
    <row r="59" spans="1:13" x14ac:dyDescent="0.3">
      <c r="C59" s="36"/>
      <c r="D59" s="36"/>
      <c r="E59" s="40"/>
      <c r="F59" s="24"/>
      <c r="G59" s="20"/>
      <c r="H59" s="38"/>
      <c r="I59" s="22"/>
      <c r="J59" s="20"/>
      <c r="K59" s="22"/>
      <c r="L59" s="39"/>
    </row>
    <row r="60" spans="1:13" ht="12.75" customHeight="1" x14ac:dyDescent="0.3">
      <c r="A60" s="1">
        <v>36</v>
      </c>
      <c r="C60" s="36" t="s">
        <v>33</v>
      </c>
      <c r="D60" s="36"/>
      <c r="E60" s="37" t="s">
        <v>32</v>
      </c>
      <c r="F60" s="18"/>
      <c r="G60" s="20" t="s">
        <v>77</v>
      </c>
      <c r="H60" s="38"/>
      <c r="I60" s="23">
        <v>0</v>
      </c>
      <c r="J60" s="20"/>
      <c r="K60" s="23">
        <v>500</v>
      </c>
      <c r="L60" s="39"/>
      <c r="M60" s="23">
        <f t="shared" si="0"/>
        <v>500</v>
      </c>
    </row>
    <row r="61" spans="1:13" x14ac:dyDescent="0.3">
      <c r="A61" s="1">
        <f>A60+1</f>
        <v>37</v>
      </c>
      <c r="C61" s="36" t="s">
        <v>33</v>
      </c>
      <c r="D61" s="36"/>
      <c r="E61" s="40" t="s">
        <v>59</v>
      </c>
      <c r="F61" s="24"/>
      <c r="G61" s="20" t="s">
        <v>79</v>
      </c>
      <c r="H61" s="38"/>
      <c r="I61" s="22">
        <v>0</v>
      </c>
      <c r="J61" s="20"/>
      <c r="K61" s="22">
        <v>500</v>
      </c>
      <c r="L61" s="39"/>
      <c r="M61" s="23">
        <f t="shared" si="0"/>
        <v>500</v>
      </c>
    </row>
    <row r="62" spans="1:13" ht="12.75" customHeight="1" x14ac:dyDescent="0.3">
      <c r="C62" s="36"/>
      <c r="D62" s="36"/>
      <c r="E62" s="15"/>
      <c r="F62" s="15"/>
      <c r="I62" s="12"/>
      <c r="K62" s="12"/>
      <c r="L62" s="39"/>
    </row>
    <row r="63" spans="1:13" x14ac:dyDescent="0.3">
      <c r="A63" s="1">
        <v>38</v>
      </c>
      <c r="C63" s="36" t="s">
        <v>65</v>
      </c>
      <c r="D63" s="36"/>
      <c r="E63" s="40" t="s">
        <v>64</v>
      </c>
      <c r="F63" s="24"/>
      <c r="G63" s="20" t="s">
        <v>79</v>
      </c>
      <c r="H63" s="38"/>
      <c r="I63" s="22">
        <v>23315.94</v>
      </c>
      <c r="J63" s="20"/>
      <c r="K63" s="22">
        <v>28710.306011975135</v>
      </c>
      <c r="L63" s="39"/>
      <c r="M63" s="23">
        <f t="shared" si="0"/>
        <v>5394.3660119751366</v>
      </c>
    </row>
    <row r="64" spans="1:13" x14ac:dyDescent="0.3">
      <c r="C64" s="43"/>
      <c r="D64" s="43"/>
      <c r="E64" s="25"/>
      <c r="F64" s="25"/>
      <c r="G64" s="27"/>
      <c r="H64" s="28"/>
      <c r="I64" s="27"/>
      <c r="J64" s="27"/>
      <c r="K64" s="28"/>
      <c r="L64" s="44"/>
    </row>
    <row r="65" spans="1:13" x14ac:dyDescent="0.3">
      <c r="C65" s="4"/>
      <c r="D65" s="4"/>
    </row>
    <row r="66" spans="1:13" x14ac:dyDescent="0.3">
      <c r="A66" s="15" t="s">
        <v>66</v>
      </c>
    </row>
    <row r="67" spans="1:13" x14ac:dyDescent="0.3">
      <c r="A67" s="29" t="s">
        <v>67</v>
      </c>
      <c r="C67" s="30" t="s">
        <v>68</v>
      </c>
      <c r="D67" s="31"/>
      <c r="E67" s="31"/>
      <c r="F67" s="45"/>
      <c r="G67" s="46"/>
    </row>
    <row r="68" spans="1:13" x14ac:dyDescent="0.3">
      <c r="A68" s="29" t="s">
        <v>69</v>
      </c>
      <c r="C68" s="30" t="s">
        <v>70</v>
      </c>
      <c r="D68" s="31"/>
      <c r="E68" s="31"/>
      <c r="F68" s="45"/>
      <c r="G68" s="46"/>
    </row>
    <row r="69" spans="1:13" ht="12.65" customHeight="1" x14ac:dyDescent="0.3">
      <c r="A69" s="29" t="s">
        <v>71</v>
      </c>
      <c r="C69" s="50" t="s">
        <v>72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</row>
    <row r="70" spans="1:13" x14ac:dyDescent="0.3"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</row>
  </sheetData>
  <mergeCells count="4">
    <mergeCell ref="A8:M8"/>
    <mergeCell ref="A9:M9"/>
    <mergeCell ref="A12:A13"/>
    <mergeCell ref="C69:M70"/>
  </mergeCells>
  <printOptions horizontalCentered="1"/>
  <pageMargins left="0.7" right="0.7" top="0.75" bottom="0.75" header="0.3" footer="0.3"/>
  <pageSetup scale="71" firstPageNumber="2" orientation="portrait" useFirstPageNumber="1" r:id="rId1"/>
  <headerFooter>
    <oddHeader>&amp;R&amp;"Arial,Regular"&amp;10Filed: 2025-02-28
EB-2025-0064
Phase 3 Exhibit 8
Tab 1
Schedule 4
Attachment 2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A2F8532-4764-4EAA-84D8-FDD0503750D1}"/>
</file>

<file path=customXml/itemProps2.xml><?xml version="1.0" encoding="utf-8"?>
<ds:datastoreItem xmlns:ds="http://schemas.openxmlformats.org/officeDocument/2006/customXml" ds:itemID="{BE255891-92A9-4662-A963-AF11D28FFB00}"/>
</file>

<file path=customXml/itemProps3.xml><?xml version="1.0" encoding="utf-8"?>
<ds:datastoreItem xmlns:ds="http://schemas.openxmlformats.org/officeDocument/2006/customXml" ds:itemID="{B15E67CD-4725-4D7F-B163-D5EFB1D33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8.1.4.2 p.1</vt:lpstr>
      <vt:lpstr>8.1.4.2 p.2</vt:lpstr>
      <vt:lpstr>'8.1.4.2 p.1'!Print_Area</vt:lpstr>
      <vt:lpstr>'8.1.4.2 p.2'!Print_Area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2025-02-28T15:22:48Z</dcterms:created>
  <dcterms:modified xsi:type="dcterms:W3CDTF">2025-02-28T15:22:53Z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2025-02-28T15:22:52Z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4821bca1-8455-4e1c-927a-b5592892cf30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