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3" documentId="13_ncr:1_{FF382B8F-48B4-4DC8-A071-68415813D45B}" xr6:coauthVersionLast="47" xr6:coauthVersionMax="47" xr10:uidLastSave="{C0EFA0E1-0CBD-49BF-9BD1-74EF6A2453D0}"/>
  <bookViews>
    <workbookView xWindow="-120" yWindow="-120" windowWidth="29040" windowHeight="15225" xr2:uid="{977BD7D3-85DC-48F0-9C4B-4A7BE2F3DDA0}"/>
  </bookViews>
  <sheets>
    <sheet name="8.2.9.7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'8.2.9.7'!$A$1:$I$32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 l="1"/>
  <c r="F26" i="1"/>
  <c r="H16" i="1" s="1"/>
  <c r="H21" i="1" l="1"/>
  <c r="H17" i="1"/>
  <c r="H22" i="1"/>
  <c r="B17" i="1"/>
  <c r="B18" i="1" s="1"/>
  <c r="H24" i="1"/>
  <c r="H14" i="1"/>
  <c r="H20" i="1"/>
  <c r="H23" i="1"/>
  <c r="H15" i="1"/>
  <c r="H19" i="1"/>
  <c r="H18" i="1"/>
  <c r="B19" i="1" l="1"/>
  <c r="B20" i="1"/>
  <c r="B21" i="1" s="1"/>
  <c r="B22" i="1" l="1"/>
  <c r="B23" i="1"/>
  <c r="B24" i="1" s="1"/>
  <c r="B26" i="1" s="1"/>
</calcChain>
</file>

<file path=xl/sharedStrings.xml><?xml version="1.0" encoding="utf-8"?>
<sst xmlns="http://schemas.openxmlformats.org/spreadsheetml/2006/main" count="33" uniqueCount="32">
  <si>
    <t>Storage and Transportation (S&amp;T) Margin Allocation</t>
  </si>
  <si>
    <t>D-PTRANS</t>
  </si>
  <si>
    <t>S&amp;T Margin</t>
  </si>
  <si>
    <t>Line</t>
  </si>
  <si>
    <t>Allocation Units</t>
  </si>
  <si>
    <t>Allocation</t>
  </si>
  <si>
    <t>No.</t>
  </si>
  <si>
    <t>Rate Class</t>
  </si>
  <si>
    <r>
      <t>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/day) (1)</t>
    </r>
  </si>
  <si>
    <t>($000s) (2)</t>
  </si>
  <si>
    <t>(a)</t>
  </si>
  <si>
    <t>(b)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</si>
  <si>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</si>
  <si>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</si>
  <si>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</si>
  <si>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</si>
  <si>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</si>
  <si>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</si>
  <si>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</si>
  <si>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</si>
  <si>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</si>
  <si>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</si>
  <si>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</si>
  <si>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</si>
  <si>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 xml:space="preserve">Total </t>
  </si>
  <si>
    <t>(3)</t>
  </si>
  <si>
    <t>Notes:</t>
  </si>
  <si>
    <t>(1)</t>
  </si>
  <si>
    <t>Phase 3 Exhibit 7, Tab 3, Schedule 1, Attachment 12, pp. 11-12, line 19.</t>
  </si>
  <si>
    <t>(2)</t>
  </si>
  <si>
    <t>Allocated in proportion to column (a).</t>
  </si>
  <si>
    <t>Attachment 11, column (c).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</si>
</sst>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vertAlign val="superscript"/>
      <sz val="10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1" fillId="0" borderId="0" xfId="2" applyFont="1" applyAlignment="1">
      <alignment horizontal="center"/>
    </xf>
    <xf numFmtId="0" fontId="1" fillId="0" borderId="0" xfId="2" applyFont="1"/>
    <xf numFmtId="0" fontId="3" fillId="0" borderId="0" xfId="2" applyFont="1"/>
    <xf numFmtId="164" fontId="1" fillId="0" borderId="0" xfId="3" applyNumberFormat="1" applyFont="1" applyFill="1" applyBorder="1"/>
    <xf numFmtId="0" fontId="1" fillId="0" borderId="0" xfId="2" applyFont="1" applyAlignment="1">
      <alignment horizontal="left" indent="1"/>
    </xf>
    <xf numFmtId="164" fontId="1" fillId="0" borderId="1" xfId="3" applyNumberFormat="1" applyFont="1" applyFill="1" applyBorder="1"/>
    <xf numFmtId="0" fontId="3" fillId="0" borderId="0" xfId="4" applyFont="1"/>
    <xf numFmtId="0" fontId="1" fillId="0" borderId="0" xfId="0" applyFont="1"/>
    <xf numFmtId="0" fontId="5" fillId="0" borderId="0" xfId="0" applyFont="1"/>
    <xf numFmtId="0" fontId="1" fillId="0" borderId="0" xfId="1" applyAlignment="1">
      <alignment horizontal="centerContinuous"/>
    </xf>
    <xf numFmtId="0" fontId="6" fillId="0" borderId="0" xfId="0" applyFont="1"/>
    <xf numFmtId="0" fontId="1" fillId="0" borderId="0" xfId="0" applyFont="1" applyAlignment="1">
      <alignment horizontal="centerContinuous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164" fontId="1" fillId="0" borderId="2" xfId="1" applyNumberFormat="1" applyBorder="1" applyAlignment="1">
      <alignment horizontal="center"/>
    </xf>
    <xf numFmtId="0" fontId="1" fillId="0" borderId="0" xfId="0" quotePrefix="1" applyFont="1"/>
    <xf numFmtId="0" fontId="7" fillId="0" borderId="0" xfId="0" applyFont="1"/>
    <xf numFmtId="0" fontId="1" fillId="0" borderId="0" xfId="1" applyAlignment="1">
      <alignment horizontal="left" indent="1"/>
    </xf>
    <xf numFmtId="0" fontId="3" fillId="0" borderId="0" xfId="0" applyFont="1"/>
    <xf numFmtId="0" fontId="1" fillId="0" borderId="0" xfId="0" quotePrefix="1" applyFont="1" applyAlignment="1">
      <alignment horizontal="center" vertical="center"/>
    </xf>
    <xf numFmtId="0" fontId="1" fillId="0" borderId="0" xfId="4" quotePrefix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4" quotePrefix="1" applyAlignment="1">
      <alignment horizontal="center" vertical="top"/>
    </xf>
  </cellXfs>
  <cellStyles count="5">
    <cellStyle name="Comma 10" xfId="3" xr:uid="{40C298AB-F995-4823-91E8-DAE851DD98F8}"/>
    <cellStyle name="Normal" xfId="0" builtinId="0"/>
    <cellStyle name="Normal 10" xfId="4" xr:uid="{0C8BCFCA-7377-469B-9608-1161A97B2B36}"/>
    <cellStyle name="Normal 4 3" xfId="2" xr:uid="{255811E1-7A1D-4FC8-89FA-0FFE31ADF239}"/>
    <cellStyle name="Normal 60" xfId="1" xr:uid="{8BDFB7AB-C58A-4BA9-8318-560E08C040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F060-94DA-46CC-A1E9-CE6DBF5835AB}">
  <dimension ref="A2:I37"/>
  <sheetViews>
    <sheetView tabSelected="1" view="pageLayout" zoomScaleNormal="80" workbookViewId="0">
      <selection activeCell="J9" sqref="J9"/>
    </sheetView>
  </sheetViews>
  <sheetFormatPr defaultColWidth="8.85546875" defaultRowHeight="15" x14ac:dyDescent="0.25"/>
  <cols>
    <col min="1" max="1" width="1.5703125" style="12" customWidth="1"/>
    <col min="2" max="2" width="4.5703125" style="14" customWidth="1"/>
    <col min="3" max="3" width="1.5703125" style="14" customWidth="1"/>
    <col min="4" max="4" width="38.140625" style="14" customWidth="1"/>
    <col min="5" max="5" width="1.5703125" style="14" customWidth="1"/>
    <col min="6" max="6" width="14" style="14" customWidth="1"/>
    <col min="7" max="7" width="1.5703125" style="14" customWidth="1"/>
    <col min="8" max="8" width="14" style="14" customWidth="1"/>
    <col min="9" max="9" width="4.42578125" style="12" customWidth="1"/>
    <col min="10" max="16384" width="8.85546875" style="12"/>
  </cols>
  <sheetData>
    <row r="2" spans="2:8" x14ac:dyDescent="0.25">
      <c r="B2" s="11"/>
      <c r="C2" s="11"/>
      <c r="D2" s="11"/>
      <c r="E2" s="11"/>
      <c r="F2" s="11"/>
      <c r="G2" s="11"/>
      <c r="H2" s="11"/>
    </row>
    <row r="3" spans="2:8" x14ac:dyDescent="0.25">
      <c r="B3" s="13"/>
      <c r="C3" s="13"/>
      <c r="D3" s="13"/>
      <c r="E3" s="13"/>
      <c r="F3" s="13"/>
      <c r="G3" s="13"/>
      <c r="H3" s="13"/>
    </row>
    <row r="4" spans="2:8" x14ac:dyDescent="0.25">
      <c r="C4" s="1"/>
      <c r="D4" s="1"/>
      <c r="E4" s="1"/>
      <c r="F4" s="1"/>
      <c r="G4" s="1"/>
      <c r="H4" s="1"/>
    </row>
    <row r="5" spans="2:8" x14ac:dyDescent="0.25">
      <c r="B5" s="2"/>
      <c r="C5" s="2"/>
      <c r="D5" s="2"/>
      <c r="E5" s="2"/>
      <c r="F5" s="2"/>
      <c r="G5" s="2"/>
      <c r="H5" s="2"/>
    </row>
    <row r="6" spans="2:8" x14ac:dyDescent="0.25">
      <c r="B6" s="3" t="s">
        <v>0</v>
      </c>
      <c r="C6" s="15"/>
      <c r="D6" s="15"/>
      <c r="E6" s="15"/>
      <c r="F6" s="15"/>
      <c r="G6" s="15"/>
      <c r="H6" s="15"/>
    </row>
    <row r="7" spans="2:8" x14ac:dyDescent="0.25">
      <c r="B7" s="16"/>
      <c r="C7" s="16"/>
      <c r="D7" s="16"/>
      <c r="E7" s="16"/>
      <c r="F7" s="4"/>
      <c r="G7" s="16"/>
      <c r="H7" s="16"/>
    </row>
    <row r="8" spans="2:8" x14ac:dyDescent="0.25">
      <c r="B8" s="16"/>
      <c r="C8" s="16"/>
      <c r="D8" s="16"/>
      <c r="E8" s="16"/>
      <c r="F8" s="16" t="s">
        <v>1</v>
      </c>
      <c r="G8" s="5"/>
      <c r="H8" s="4" t="s">
        <v>2</v>
      </c>
    </row>
    <row r="9" spans="2:8" x14ac:dyDescent="0.25">
      <c r="B9" s="16" t="s">
        <v>3</v>
      </c>
      <c r="C9" s="17"/>
      <c r="D9" s="17"/>
      <c r="E9" s="17"/>
      <c r="F9" s="16" t="s">
        <v>4</v>
      </c>
      <c r="G9" s="5"/>
      <c r="H9" s="16" t="s">
        <v>5</v>
      </c>
    </row>
    <row r="10" spans="2:8" x14ac:dyDescent="0.25">
      <c r="B10" s="18" t="s">
        <v>6</v>
      </c>
      <c r="C10" s="17"/>
      <c r="D10" s="19" t="s">
        <v>7</v>
      </c>
      <c r="E10" s="16"/>
      <c r="F10" s="18" t="s">
        <v>8</v>
      </c>
      <c r="G10" s="5"/>
      <c r="H10" s="18" t="s">
        <v>9</v>
      </c>
    </row>
    <row r="11" spans="2:8" x14ac:dyDescent="0.25">
      <c r="B11" s="16"/>
      <c r="C11" s="17"/>
      <c r="D11" s="17"/>
      <c r="E11" s="16"/>
      <c r="F11" s="16" t="s">
        <v>10</v>
      </c>
      <c r="G11" s="16"/>
      <c r="H11" s="16" t="s">
        <v>11</v>
      </c>
    </row>
    <row r="12" spans="2:8" x14ac:dyDescent="0.25">
      <c r="B12" s="16"/>
      <c r="C12" s="17"/>
      <c r="D12" s="17"/>
      <c r="E12" s="16"/>
      <c r="F12" s="16"/>
      <c r="G12" s="16"/>
      <c r="H12" s="16"/>
    </row>
    <row r="13" spans="2:8" x14ac:dyDescent="0.25">
      <c r="B13" s="16"/>
      <c r="C13" s="17"/>
      <c r="D13" s="6" t="s">
        <v>12</v>
      </c>
      <c r="E13" s="16"/>
      <c r="F13" s="16"/>
      <c r="G13" s="16"/>
      <c r="H13" s="7"/>
    </row>
    <row r="14" spans="2:8" x14ac:dyDescent="0.25">
      <c r="B14" s="16">
        <v>1</v>
      </c>
      <c r="C14" s="17"/>
      <c r="D14" s="8" t="s">
        <v>13</v>
      </c>
      <c r="E14" s="16"/>
      <c r="F14" s="7">
        <v>14628.908329344335</v>
      </c>
      <c r="G14" s="16"/>
      <c r="H14" s="7">
        <f t="shared" ref="H14:H24" si="0">H$26*F14/F$26</f>
        <v>9575.1116992717962</v>
      </c>
    </row>
    <row r="15" spans="2:8" x14ac:dyDescent="0.25">
      <c r="B15" s="16">
        <f>MAX(B14:B$14)+1</f>
        <v>2</v>
      </c>
      <c r="C15" s="17"/>
      <c r="D15" s="8" t="s">
        <v>14</v>
      </c>
      <c r="E15" s="16"/>
      <c r="F15" s="7">
        <v>10520.026063909048</v>
      </c>
      <c r="G15" s="16"/>
      <c r="H15" s="7">
        <f t="shared" si="0"/>
        <v>6885.7102918010078</v>
      </c>
    </row>
    <row r="16" spans="2:8" x14ac:dyDescent="0.25">
      <c r="B16" s="16">
        <f>MAX(B$14:B15)+1</f>
        <v>3</v>
      </c>
      <c r="C16" s="17"/>
      <c r="D16" s="8" t="s">
        <v>15</v>
      </c>
      <c r="E16" s="16"/>
      <c r="F16" s="7">
        <v>1889.1540249077998</v>
      </c>
      <c r="G16" s="16"/>
      <c r="H16" s="7">
        <f t="shared" si="0"/>
        <v>1236.5147417963085</v>
      </c>
    </row>
    <row r="17" spans="1:9" x14ac:dyDescent="0.25">
      <c r="B17" s="16">
        <f>MAX(B$14:B16)+1</f>
        <v>4</v>
      </c>
      <c r="C17" s="17"/>
      <c r="D17" s="8" t="s">
        <v>16</v>
      </c>
      <c r="E17" s="16"/>
      <c r="F17" s="7">
        <v>929.97014120897916</v>
      </c>
      <c r="G17" s="16"/>
      <c r="H17" s="7">
        <f t="shared" si="0"/>
        <v>608.69668321058123</v>
      </c>
    </row>
    <row r="18" spans="1:9" x14ac:dyDescent="0.25">
      <c r="B18" s="16">
        <f>MAX(B$14:B17)+1</f>
        <v>5</v>
      </c>
      <c r="C18" s="17"/>
      <c r="D18" s="8" t="s">
        <v>17</v>
      </c>
      <c r="E18" s="16"/>
      <c r="F18" s="7">
        <v>0</v>
      </c>
      <c r="G18" s="16"/>
      <c r="H18" s="7">
        <f t="shared" si="0"/>
        <v>0</v>
      </c>
    </row>
    <row r="19" spans="1:9" x14ac:dyDescent="0.25">
      <c r="B19" s="16">
        <f>MAX(B$14:B18)+1</f>
        <v>6</v>
      </c>
      <c r="C19" s="17"/>
      <c r="D19" s="8" t="s">
        <v>18</v>
      </c>
      <c r="E19" s="16"/>
      <c r="F19" s="7">
        <v>576.45785743450699</v>
      </c>
      <c r="G19" s="16"/>
      <c r="H19" s="7">
        <f t="shared" si="0"/>
        <v>377.31102352910096</v>
      </c>
    </row>
    <row r="20" spans="1:9" x14ac:dyDescent="0.25">
      <c r="B20" s="16">
        <f>MAX(B$14:B19)+1</f>
        <v>7</v>
      </c>
      <c r="C20" s="17"/>
      <c r="D20" s="8" t="s">
        <v>19</v>
      </c>
      <c r="E20" s="16"/>
      <c r="F20" s="7">
        <v>3.4799228651166225</v>
      </c>
      <c r="G20" s="16"/>
      <c r="H20" s="7">
        <f t="shared" si="0"/>
        <v>2.2777263612694352</v>
      </c>
    </row>
    <row r="21" spans="1:9" x14ac:dyDescent="0.25">
      <c r="B21" s="16">
        <f>MAX(B$14:B20)+1</f>
        <v>8</v>
      </c>
      <c r="C21" s="17"/>
      <c r="D21" s="8" t="s">
        <v>20</v>
      </c>
      <c r="E21" s="16"/>
      <c r="F21" s="7">
        <v>3.2920800939108741</v>
      </c>
      <c r="G21" s="16"/>
      <c r="H21" s="7">
        <f t="shared" si="0"/>
        <v>2.1547769602818079</v>
      </c>
    </row>
    <row r="22" spans="1:9" x14ac:dyDescent="0.25">
      <c r="B22" s="16">
        <f>MAX(B$14:B21)+1</f>
        <v>9</v>
      </c>
      <c r="C22" s="17"/>
      <c r="D22" s="8" t="s">
        <v>21</v>
      </c>
      <c r="E22" s="16"/>
      <c r="F22" s="7">
        <v>52.387348295647961</v>
      </c>
      <c r="G22" s="16"/>
      <c r="H22" s="7">
        <f t="shared" si="0"/>
        <v>34.289278479740638</v>
      </c>
    </row>
    <row r="23" spans="1:9" x14ac:dyDescent="0.25">
      <c r="B23" s="16">
        <f>MAX(B$14:B22)+1</f>
        <v>10</v>
      </c>
      <c r="C23" s="17"/>
      <c r="D23" s="8" t="s">
        <v>22</v>
      </c>
      <c r="E23" s="16"/>
      <c r="F23" s="7">
        <v>301.01686297095421</v>
      </c>
      <c r="G23" s="16"/>
      <c r="H23" s="7">
        <f t="shared" si="0"/>
        <v>197.02564411656695</v>
      </c>
    </row>
    <row r="24" spans="1:9" x14ac:dyDescent="0.25">
      <c r="B24" s="16">
        <f>MAX(B$14:B23)+1</f>
        <v>11</v>
      </c>
      <c r="C24" s="17"/>
      <c r="D24" s="8" t="s">
        <v>23</v>
      </c>
      <c r="E24" s="16"/>
      <c r="F24" s="9">
        <v>430.90176184339157</v>
      </c>
      <c r="G24" s="16"/>
      <c r="H24" s="9">
        <f t="shared" si="0"/>
        <v>282.03967159922809</v>
      </c>
    </row>
    <row r="25" spans="1:9" x14ac:dyDescent="0.25">
      <c r="B25" s="16"/>
      <c r="C25" s="17"/>
      <c r="D25" s="16"/>
      <c r="E25" s="16"/>
      <c r="F25" s="17"/>
      <c r="G25" s="16"/>
      <c r="H25" s="20"/>
    </row>
    <row r="26" spans="1:9" ht="15.75" thickBot="1" x14ac:dyDescent="0.3">
      <c r="B26" s="16">
        <f>MAX(B$14:B25)+1</f>
        <v>12</v>
      </c>
      <c r="C26" s="17"/>
      <c r="D26" s="21" t="s">
        <v>24</v>
      </c>
      <c r="E26" s="16"/>
      <c r="F26" s="22">
        <f>SUM(F14:F24)</f>
        <v>29335.594392873685</v>
      </c>
      <c r="G26" s="16"/>
      <c r="H26" s="22">
        <v>19201.131537125879</v>
      </c>
      <c r="I26" s="23" t="s">
        <v>25</v>
      </c>
    </row>
    <row r="27" spans="1:9" ht="15.75" thickTop="1" x14ac:dyDescent="0.25">
      <c r="A27" s="24"/>
      <c r="B27" s="16"/>
      <c r="C27" s="5"/>
      <c r="D27" s="25"/>
      <c r="E27" s="16"/>
      <c r="F27" s="7"/>
      <c r="G27" s="5"/>
      <c r="H27" s="7"/>
    </row>
    <row r="28" spans="1:9" x14ac:dyDescent="0.25">
      <c r="A28" s="24"/>
      <c r="B28" s="26" t="s">
        <v>26</v>
      </c>
      <c r="C28" s="11"/>
      <c r="E28" s="16"/>
      <c r="F28" s="7"/>
      <c r="G28" s="5"/>
      <c r="H28" s="7"/>
    </row>
    <row r="29" spans="1:9" x14ac:dyDescent="0.25">
      <c r="A29" s="24"/>
      <c r="B29" s="27" t="s">
        <v>27</v>
      </c>
      <c r="C29" s="28"/>
      <c r="D29" s="28" t="s">
        <v>28</v>
      </c>
      <c r="E29" s="16"/>
      <c r="F29" s="7"/>
      <c r="G29" s="5"/>
      <c r="H29" s="7"/>
    </row>
    <row r="30" spans="1:9" x14ac:dyDescent="0.25">
      <c r="A30" s="24"/>
      <c r="B30" s="27" t="s">
        <v>29</v>
      </c>
      <c r="C30" s="29"/>
      <c r="D30" s="29" t="s">
        <v>30</v>
      </c>
      <c r="E30" s="5"/>
      <c r="F30" s="20"/>
      <c r="G30" s="16"/>
      <c r="H30" s="20"/>
    </row>
    <row r="31" spans="1:9" x14ac:dyDescent="0.25">
      <c r="A31" s="24"/>
      <c r="B31" s="27" t="s">
        <v>25</v>
      </c>
      <c r="C31" s="30"/>
      <c r="D31" s="30" t="s">
        <v>31</v>
      </c>
      <c r="E31" s="5"/>
      <c r="F31" s="17"/>
      <c r="G31" s="16"/>
      <c r="H31" s="16"/>
    </row>
    <row r="32" spans="1:9" x14ac:dyDescent="0.25">
      <c r="A32" s="24"/>
      <c r="B32" s="16"/>
      <c r="C32" s="17"/>
      <c r="D32" s="21"/>
      <c r="E32" s="5"/>
      <c r="F32" s="20"/>
      <c r="G32" s="16"/>
      <c r="H32" s="20"/>
    </row>
    <row r="34" spans="2:4" x14ac:dyDescent="0.25">
      <c r="B34" s="10"/>
    </row>
    <row r="35" spans="2:4" x14ac:dyDescent="0.25">
      <c r="B35" s="31"/>
    </row>
    <row r="37" spans="2:4" x14ac:dyDescent="0.25">
      <c r="B37" s="11"/>
      <c r="C37" s="11"/>
      <c r="D37" s="11"/>
    </row>
  </sheetData>
  <printOptions horizontalCentered="1"/>
  <pageMargins left="0.7" right="0.7" top="0.75" bottom="0.75" header="0.3" footer="0.3"/>
  <pageSetup orientation="portrait" r:id="rId1"/>
  <headerFooter>
    <oddHeader>&amp;R&amp;"Arial,Regular"&amp;10Filed: 2025-02-28
EB-2025-0064
Phase 3 Exhibit 8
Tab 2
Schedule 9
Attachment 7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94B4D407-A032-4EAC-B7CB-A3AD8135D28B}"/>
</file>

<file path=customXml/itemProps2.xml><?xml version="1.0" encoding="utf-8"?>
<ds:datastoreItem xmlns:ds="http://schemas.openxmlformats.org/officeDocument/2006/customXml" ds:itemID="{CF1AA2E8-FF01-470E-9913-DE495E5AFCC1}"/>
</file>

<file path=customXml/itemProps3.xml><?xml version="1.0" encoding="utf-8"?>
<ds:datastoreItem xmlns:ds="http://schemas.openxmlformats.org/officeDocument/2006/customXml" ds:itemID="{2F36ADC5-E1FD-4EFA-A948-8F7CB79D56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8.2.9.7</vt:lpstr>
      <vt:lpstr>'8.2.9.7'!Print_Area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2025-02-28T15:46:10Z</dcterms:created>
  <dcterms:modified xsi:type="dcterms:W3CDTF">2025-02-28T15:46:29Z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