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ATA\PDF - Dossiers + Impots\466152 - Hydro 2000\2025 Cost of Service\2025-02-02\"/>
    </mc:Choice>
  </mc:AlternateContent>
  <xr:revisionPtr revIDLastSave="0" documentId="13_ncr:1_{B9C297FD-E1DD-4341-82DF-4AC78C7975EB}" xr6:coauthVersionLast="47" xr6:coauthVersionMax="47" xr10:uidLastSave="{00000000-0000-0000-0000-000000000000}"/>
  <bookViews>
    <workbookView xWindow="-120" yWindow="-120" windowWidth="29040" windowHeight="15720" xr2:uid="{CA1B049E-80C6-40FF-AAFB-F005C0B2CB6F}"/>
  </bookViews>
  <sheets>
    <sheet name="Accelerated CCA" sheetId="1" r:id="rId1"/>
    <sheet name="Account 159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2" l="1"/>
  <c r="O32" i="2"/>
  <c r="O28" i="2"/>
  <c r="O24" i="2"/>
  <c r="O20" i="2"/>
  <c r="O16" i="2"/>
  <c r="O12" i="2"/>
  <c r="O8" i="2"/>
  <c r="T132" i="1" l="1"/>
  <c r="T113" i="1"/>
  <c r="G132" i="1"/>
  <c r="G113" i="1"/>
  <c r="T18" i="1"/>
  <c r="G18" i="1"/>
  <c r="T74" i="1"/>
  <c r="G38" i="1"/>
  <c r="T38" i="1"/>
  <c r="T15" i="1"/>
  <c r="G19" i="1"/>
  <c r="T19" i="1"/>
  <c r="T17" i="1"/>
  <c r="D18" i="1"/>
  <c r="D17" i="1"/>
  <c r="D16" i="1"/>
  <c r="D19" i="1"/>
  <c r="S134" i="1" l="1"/>
  <c r="R134" i="1"/>
  <c r="Q134" i="1"/>
  <c r="P134" i="1"/>
  <c r="O134" i="1"/>
  <c r="F133" i="1"/>
  <c r="E133" i="1"/>
  <c r="D133" i="1"/>
  <c r="F132" i="1"/>
  <c r="E132" i="1"/>
  <c r="D132" i="1"/>
  <c r="F131" i="1"/>
  <c r="E131" i="1"/>
  <c r="D131" i="1"/>
  <c r="F130" i="1"/>
  <c r="E130" i="1"/>
  <c r="D130" i="1"/>
  <c r="F129" i="1"/>
  <c r="E129" i="1"/>
  <c r="D129" i="1"/>
  <c r="F128" i="1"/>
  <c r="E128" i="1"/>
  <c r="D128" i="1"/>
  <c r="J127" i="1"/>
  <c r="K127" i="1" s="1"/>
  <c r="F127" i="1"/>
  <c r="E127" i="1"/>
  <c r="D127" i="1"/>
  <c r="F126" i="1"/>
  <c r="E126" i="1"/>
  <c r="D126" i="1"/>
  <c r="F125" i="1"/>
  <c r="E125" i="1"/>
  <c r="D125" i="1"/>
  <c r="F124" i="1"/>
  <c r="E124" i="1"/>
  <c r="D124" i="1"/>
  <c r="F123" i="1"/>
  <c r="E123" i="1"/>
  <c r="D123" i="1"/>
  <c r="F122" i="1"/>
  <c r="E122" i="1"/>
  <c r="D122" i="1"/>
  <c r="F121" i="1"/>
  <c r="E121" i="1"/>
  <c r="E134" i="1" s="1"/>
  <c r="D121" i="1"/>
  <c r="D134" i="1" l="1"/>
  <c r="F134" i="1"/>
  <c r="M7" i="2" l="1"/>
  <c r="M6" i="2"/>
  <c r="M5" i="2"/>
  <c r="J8" i="2"/>
  <c r="J7" i="2"/>
  <c r="J6" i="2"/>
  <c r="J5" i="2"/>
  <c r="K5" i="2"/>
  <c r="I6" i="2" s="1"/>
  <c r="K6" i="2" s="1"/>
  <c r="I7" i="2" s="1"/>
  <c r="K7" i="2" s="1"/>
  <c r="I8" i="2" s="1"/>
  <c r="K8" i="2" s="1"/>
  <c r="I9" i="2" s="1"/>
  <c r="E7" i="2"/>
  <c r="C8" i="2" s="1"/>
  <c r="E8" i="2" s="1"/>
  <c r="C9" i="2" s="1"/>
  <c r="E9" i="2" s="1"/>
  <c r="C10" i="2" s="1"/>
  <c r="E10" i="2" s="1"/>
  <c r="C11" i="2" s="1"/>
  <c r="E11" i="2" s="1"/>
  <c r="C12" i="2" s="1"/>
  <c r="E12" i="2" s="1"/>
  <c r="C13" i="2" s="1"/>
  <c r="E13" i="2" s="1"/>
  <c r="C14" i="2" s="1"/>
  <c r="E14" i="2" s="1"/>
  <c r="C15" i="2" s="1"/>
  <c r="E15" i="2" s="1"/>
  <c r="C16" i="2" s="1"/>
  <c r="E16" i="2" s="1"/>
  <c r="C17" i="2" s="1"/>
  <c r="E17" i="2" s="1"/>
  <c r="C18" i="2" s="1"/>
  <c r="E18" i="2" s="1"/>
  <c r="C19" i="2" s="1"/>
  <c r="E19" i="2" s="1"/>
  <c r="C20" i="2" s="1"/>
  <c r="E20" i="2" s="1"/>
  <c r="C21" i="2" s="1"/>
  <c r="E21" i="2" s="1"/>
  <c r="C22" i="2" s="1"/>
  <c r="E22" i="2" s="1"/>
  <c r="C23" i="2" s="1"/>
  <c r="E23" i="2" s="1"/>
  <c r="C24" i="2" s="1"/>
  <c r="E24" i="2" s="1"/>
  <c r="C25" i="2" s="1"/>
  <c r="E25" i="2" s="1"/>
  <c r="C26" i="2" s="1"/>
  <c r="E26" i="2" s="1"/>
  <c r="C27" i="2" s="1"/>
  <c r="E27" i="2" s="1"/>
  <c r="C28" i="2" s="1"/>
  <c r="E28" i="2" s="1"/>
  <c r="C29" i="2" s="1"/>
  <c r="E29" i="2" s="1"/>
  <c r="C30" i="2" s="1"/>
  <c r="E30" i="2" s="1"/>
  <c r="C31" i="2" s="1"/>
  <c r="E31" i="2" s="1"/>
  <c r="C32" i="2" s="1"/>
  <c r="E32" i="2" s="1"/>
  <c r="C7" i="2"/>
  <c r="E6" i="2"/>
  <c r="C6" i="2"/>
  <c r="E5" i="2"/>
  <c r="S115" i="1"/>
  <c r="R115" i="1"/>
  <c r="Q115" i="1"/>
  <c r="P115" i="1"/>
  <c r="O115" i="1"/>
  <c r="F114" i="1"/>
  <c r="E114" i="1"/>
  <c r="D114" i="1"/>
  <c r="F113" i="1"/>
  <c r="E113" i="1"/>
  <c r="D113" i="1"/>
  <c r="F112" i="1"/>
  <c r="E112" i="1"/>
  <c r="D112" i="1"/>
  <c r="F111" i="1"/>
  <c r="E111" i="1"/>
  <c r="D111" i="1"/>
  <c r="F110" i="1"/>
  <c r="E110" i="1"/>
  <c r="D110" i="1"/>
  <c r="F109" i="1"/>
  <c r="E109" i="1"/>
  <c r="D109" i="1"/>
  <c r="J108" i="1"/>
  <c r="K108" i="1" s="1"/>
  <c r="F108" i="1"/>
  <c r="E108" i="1"/>
  <c r="D108" i="1"/>
  <c r="F107" i="1"/>
  <c r="E107" i="1"/>
  <c r="D107" i="1"/>
  <c r="F106" i="1"/>
  <c r="E106" i="1"/>
  <c r="D106" i="1"/>
  <c r="F105" i="1"/>
  <c r="E105" i="1"/>
  <c r="D105" i="1"/>
  <c r="F104" i="1"/>
  <c r="E104" i="1"/>
  <c r="D104" i="1"/>
  <c r="F103" i="1"/>
  <c r="E103" i="1"/>
  <c r="D103" i="1"/>
  <c r="F102" i="1"/>
  <c r="E102" i="1"/>
  <c r="D102" i="1"/>
  <c r="Q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G17" i="1"/>
  <c r="G16" i="1"/>
  <c r="D15" i="1"/>
  <c r="G15" i="1" s="1"/>
  <c r="D14" i="1"/>
  <c r="G14" i="1" s="1"/>
  <c r="D13" i="1"/>
  <c r="D12" i="1"/>
  <c r="G12" i="1" s="1"/>
  <c r="D11" i="1"/>
  <c r="D10" i="1"/>
  <c r="G10" i="1" s="1"/>
  <c r="D9" i="1"/>
  <c r="D8" i="1"/>
  <c r="G8" i="1" s="1"/>
  <c r="D7" i="1"/>
  <c r="G7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75" i="1"/>
  <c r="D74" i="1"/>
  <c r="D73" i="1"/>
  <c r="D72" i="1"/>
  <c r="D71" i="1"/>
  <c r="D70" i="1"/>
  <c r="D69" i="1"/>
  <c r="D68" i="1"/>
  <c r="D67" i="1"/>
  <c r="D66" i="1"/>
  <c r="D65" i="1"/>
  <c r="D64" i="1"/>
  <c r="D76" i="1"/>
  <c r="Q77" i="1"/>
  <c r="Q20" i="1"/>
  <c r="S96" i="1"/>
  <c r="R96" i="1"/>
  <c r="P96" i="1"/>
  <c r="O96" i="1"/>
  <c r="F95" i="1"/>
  <c r="E95" i="1"/>
  <c r="F94" i="1"/>
  <c r="E94" i="1"/>
  <c r="F93" i="1"/>
  <c r="E93" i="1"/>
  <c r="F92" i="1"/>
  <c r="E92" i="1"/>
  <c r="F91" i="1"/>
  <c r="E91" i="1"/>
  <c r="F90" i="1"/>
  <c r="E90" i="1"/>
  <c r="J89" i="1"/>
  <c r="K89" i="1" s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S77" i="1"/>
  <c r="R77" i="1"/>
  <c r="P77" i="1"/>
  <c r="O77" i="1"/>
  <c r="F76" i="1"/>
  <c r="E76" i="1"/>
  <c r="F75" i="1"/>
  <c r="E75" i="1"/>
  <c r="F74" i="1"/>
  <c r="E74" i="1"/>
  <c r="F73" i="1"/>
  <c r="E73" i="1"/>
  <c r="F72" i="1"/>
  <c r="E72" i="1"/>
  <c r="F71" i="1"/>
  <c r="E71" i="1"/>
  <c r="J70" i="1"/>
  <c r="K70" i="1" s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S58" i="1"/>
  <c r="R58" i="1"/>
  <c r="P58" i="1"/>
  <c r="O58" i="1"/>
  <c r="F57" i="1"/>
  <c r="E57" i="1"/>
  <c r="F56" i="1"/>
  <c r="E56" i="1"/>
  <c r="F55" i="1"/>
  <c r="E55" i="1"/>
  <c r="F54" i="1"/>
  <c r="E54" i="1"/>
  <c r="F53" i="1"/>
  <c r="E53" i="1"/>
  <c r="F52" i="1"/>
  <c r="E52" i="1"/>
  <c r="J51" i="1"/>
  <c r="K51" i="1" s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S39" i="1"/>
  <c r="R39" i="1"/>
  <c r="P39" i="1"/>
  <c r="O39" i="1"/>
  <c r="F38" i="1"/>
  <c r="E38" i="1"/>
  <c r="F37" i="1"/>
  <c r="E37" i="1"/>
  <c r="F36" i="1"/>
  <c r="E36" i="1"/>
  <c r="F35" i="1"/>
  <c r="E35" i="1"/>
  <c r="F34" i="1"/>
  <c r="E34" i="1"/>
  <c r="F33" i="1"/>
  <c r="E33" i="1"/>
  <c r="J32" i="1"/>
  <c r="K32" i="1" s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J13" i="1"/>
  <c r="K13" i="1" s="1"/>
  <c r="J19" i="1"/>
  <c r="U17" i="1"/>
  <c r="N36" i="1" s="1"/>
  <c r="T36" i="1" s="1"/>
  <c r="J36" i="1" s="1"/>
  <c r="T14" i="1"/>
  <c r="J14" i="1" s="1"/>
  <c r="T12" i="1"/>
  <c r="J12" i="1" s="1"/>
  <c r="T11" i="1"/>
  <c r="J11" i="1" s="1"/>
  <c r="T10" i="1"/>
  <c r="U10" i="1" s="1"/>
  <c r="N29" i="1" s="1"/>
  <c r="T29" i="1" s="1"/>
  <c r="J29" i="1" s="1"/>
  <c r="T9" i="1"/>
  <c r="U9" i="1" s="1"/>
  <c r="N28" i="1" s="1"/>
  <c r="T8" i="1"/>
  <c r="U8" i="1" s="1"/>
  <c r="N27" i="1" s="1"/>
  <c r="T27" i="1" s="1"/>
  <c r="T7" i="1"/>
  <c r="U7" i="1" s="1"/>
  <c r="N26" i="1" s="1"/>
  <c r="T16" i="1"/>
  <c r="U16" i="1" s="1"/>
  <c r="N35" i="1" s="1"/>
  <c r="T35" i="1" s="1"/>
  <c r="U35" i="1" s="1"/>
  <c r="N54" i="1" s="1"/>
  <c r="T54" i="1" s="1"/>
  <c r="U18" i="1"/>
  <c r="N37" i="1" s="1"/>
  <c r="J15" i="1"/>
  <c r="P20" i="1"/>
  <c r="U13" i="1"/>
  <c r="N32" i="1" s="1"/>
  <c r="U32" i="1" s="1"/>
  <c r="N51" i="1" s="1"/>
  <c r="U51" i="1" s="1"/>
  <c r="N70" i="1" s="1"/>
  <c r="U70" i="1" s="1"/>
  <c r="N89" i="1" s="1"/>
  <c r="U89" i="1" s="1"/>
  <c r="N108" i="1" s="1"/>
  <c r="U108" i="1" s="1"/>
  <c r="N127" i="1" s="1"/>
  <c r="U127" i="1" s="1"/>
  <c r="S20" i="1"/>
  <c r="R20" i="1"/>
  <c r="O20" i="1"/>
  <c r="N20" i="1"/>
  <c r="G11" i="1"/>
  <c r="G9" i="1"/>
  <c r="C20" i="1"/>
  <c r="M8" i="2" l="1"/>
  <c r="M10" i="2"/>
  <c r="J10" i="2"/>
  <c r="M11" i="2"/>
  <c r="T37" i="1"/>
  <c r="U37" i="1" s="1"/>
  <c r="N56" i="1" s="1"/>
  <c r="H8" i="1"/>
  <c r="C27" i="1" s="1"/>
  <c r="G27" i="1" s="1"/>
  <c r="H27" i="1" s="1"/>
  <c r="C46" i="1" s="1"/>
  <c r="G46" i="1" s="1"/>
  <c r="H46" i="1" s="1"/>
  <c r="C65" i="1" s="1"/>
  <c r="J18" i="2"/>
  <c r="J22" i="2"/>
  <c r="J9" i="2"/>
  <c r="J17" i="2"/>
  <c r="J25" i="2"/>
  <c r="J11" i="2"/>
  <c r="J19" i="2"/>
  <c r="J27" i="2"/>
  <c r="J12" i="2"/>
  <c r="J20" i="2"/>
  <c r="J28" i="2"/>
  <c r="J26" i="2"/>
  <c r="J13" i="2"/>
  <c r="J21" i="2"/>
  <c r="J29" i="2"/>
  <c r="J14" i="2"/>
  <c r="J30" i="2"/>
  <c r="J15" i="2"/>
  <c r="J23" i="2"/>
  <c r="J31" i="2"/>
  <c r="J16" i="2"/>
  <c r="J24" i="2"/>
  <c r="J32" i="2"/>
  <c r="K9" i="2"/>
  <c r="I10" i="2" s="1"/>
  <c r="K10" i="2" s="1"/>
  <c r="I11" i="2" s="1"/>
  <c r="K11" i="2" s="1"/>
  <c r="I12" i="2" s="1"/>
  <c r="K12" i="2" s="1"/>
  <c r="I13" i="2" s="1"/>
  <c r="K12" i="1"/>
  <c r="H10" i="1"/>
  <c r="C29" i="1" s="1"/>
  <c r="G29" i="1" s="1"/>
  <c r="K29" i="1" s="1"/>
  <c r="U11" i="1"/>
  <c r="N30" i="1" s="1"/>
  <c r="T30" i="1" s="1"/>
  <c r="J30" i="1" s="1"/>
  <c r="U14" i="1"/>
  <c r="N33" i="1" s="1"/>
  <c r="T33" i="1" s="1"/>
  <c r="J33" i="1" s="1"/>
  <c r="J17" i="1"/>
  <c r="K17" i="1" s="1"/>
  <c r="H14" i="1"/>
  <c r="C33" i="1" s="1"/>
  <c r="G33" i="1" s="1"/>
  <c r="H33" i="1" s="1"/>
  <c r="C52" i="1" s="1"/>
  <c r="E115" i="1"/>
  <c r="K15" i="1"/>
  <c r="H13" i="1"/>
  <c r="C32" i="1" s="1"/>
  <c r="H32" i="1" s="1"/>
  <c r="C51" i="1" s="1"/>
  <c r="H51" i="1" s="1"/>
  <c r="C70" i="1" s="1"/>
  <c r="H70" i="1" s="1"/>
  <c r="C89" i="1" s="1"/>
  <c r="H89" i="1" s="1"/>
  <c r="C108" i="1" s="1"/>
  <c r="H108" i="1" s="1"/>
  <c r="C127" i="1" s="1"/>
  <c r="H127" i="1" s="1"/>
  <c r="F115" i="1"/>
  <c r="D20" i="1"/>
  <c r="F96" i="1"/>
  <c r="E20" i="1"/>
  <c r="K19" i="1"/>
  <c r="D115" i="1"/>
  <c r="H17" i="1"/>
  <c r="C36" i="1" s="1"/>
  <c r="G36" i="1" s="1"/>
  <c r="H36" i="1" s="1"/>
  <c r="C55" i="1" s="1"/>
  <c r="K14" i="1"/>
  <c r="K11" i="1"/>
  <c r="T28" i="1"/>
  <c r="J28" i="1" s="1"/>
  <c r="F77" i="1"/>
  <c r="H9" i="1"/>
  <c r="C28" i="1" s="1"/>
  <c r="G28" i="1" s="1"/>
  <c r="U12" i="1"/>
  <c r="N31" i="1" s="1"/>
  <c r="T31" i="1" s="1"/>
  <c r="J31" i="1" s="1"/>
  <c r="J8" i="1"/>
  <c r="K8" i="1" s="1"/>
  <c r="E58" i="1"/>
  <c r="H12" i="1"/>
  <c r="C31" i="1" s="1"/>
  <c r="G31" i="1" s="1"/>
  <c r="H31" i="1" s="1"/>
  <c r="C50" i="1" s="1"/>
  <c r="F58" i="1"/>
  <c r="J16" i="1"/>
  <c r="K16" i="1" s="1"/>
  <c r="F20" i="1"/>
  <c r="E77" i="1"/>
  <c r="E96" i="1"/>
  <c r="D96" i="1"/>
  <c r="D77" i="1"/>
  <c r="D58" i="1"/>
  <c r="U54" i="1"/>
  <c r="N73" i="1" s="1"/>
  <c r="T73" i="1" s="1"/>
  <c r="J54" i="1"/>
  <c r="D39" i="1"/>
  <c r="E39" i="1"/>
  <c r="F39" i="1"/>
  <c r="U27" i="1"/>
  <c r="N46" i="1" s="1"/>
  <c r="T46" i="1" s="1"/>
  <c r="J46" i="1" s="1"/>
  <c r="J27" i="1"/>
  <c r="U36" i="1"/>
  <c r="N55" i="1" s="1"/>
  <c r="T55" i="1" s="1"/>
  <c r="J55" i="1" s="1"/>
  <c r="T26" i="1"/>
  <c r="U29" i="1"/>
  <c r="N48" i="1" s="1"/>
  <c r="T48" i="1" s="1"/>
  <c r="J48" i="1" s="1"/>
  <c r="J35" i="1"/>
  <c r="H11" i="1"/>
  <c r="C30" i="1" s="1"/>
  <c r="G30" i="1" s="1"/>
  <c r="H30" i="1" s="1"/>
  <c r="C49" i="1" s="1"/>
  <c r="G49" i="1" s="1"/>
  <c r="H49" i="1" s="1"/>
  <c r="C68" i="1" s="1"/>
  <c r="G68" i="1" s="1"/>
  <c r="H68" i="1" s="1"/>
  <c r="C87" i="1" s="1"/>
  <c r="G87" i="1" s="1"/>
  <c r="H87" i="1" s="1"/>
  <c r="C106" i="1" s="1"/>
  <c r="G106" i="1" s="1"/>
  <c r="H106" i="1" s="1"/>
  <c r="C125" i="1" s="1"/>
  <c r="H16" i="1"/>
  <c r="C35" i="1" s="1"/>
  <c r="G35" i="1" s="1"/>
  <c r="H15" i="1"/>
  <c r="C34" i="1" s="1"/>
  <c r="G34" i="1" s="1"/>
  <c r="H19" i="1"/>
  <c r="C38" i="1" s="1"/>
  <c r="H18" i="1"/>
  <c r="C37" i="1" s="1"/>
  <c r="U15" i="1"/>
  <c r="N34" i="1" s="1"/>
  <c r="T34" i="1" s="1"/>
  <c r="J34" i="1" s="1"/>
  <c r="J7" i="1"/>
  <c r="K7" i="1" s="1"/>
  <c r="J10" i="1"/>
  <c r="K10" i="1" s="1"/>
  <c r="J18" i="1"/>
  <c r="K18" i="1" s="1"/>
  <c r="J9" i="1"/>
  <c r="K9" i="1" s="1"/>
  <c r="U19" i="1"/>
  <c r="T20" i="1"/>
  <c r="G20" i="1"/>
  <c r="H7" i="1"/>
  <c r="C26" i="1" s="1"/>
  <c r="M9" i="2" l="1"/>
  <c r="M12" i="2"/>
  <c r="J37" i="1"/>
  <c r="T56" i="1"/>
  <c r="J56" i="1" s="1"/>
  <c r="K37" i="1"/>
  <c r="G37" i="1"/>
  <c r="G125" i="1"/>
  <c r="H125" i="1"/>
  <c r="K13" i="2"/>
  <c r="K33" i="1"/>
  <c r="K28" i="1"/>
  <c r="C39" i="1"/>
  <c r="U31" i="1"/>
  <c r="N50" i="1" s="1"/>
  <c r="T50" i="1" s="1"/>
  <c r="J50" i="1" s="1"/>
  <c r="K20" i="1"/>
  <c r="K21" i="1" s="1"/>
  <c r="K22" i="1" s="1"/>
  <c r="K31" i="1"/>
  <c r="G55" i="1"/>
  <c r="K55" i="1" s="1"/>
  <c r="G65" i="1"/>
  <c r="H65" i="1" s="1"/>
  <c r="C84" i="1" s="1"/>
  <c r="H34" i="1"/>
  <c r="C53" i="1" s="1"/>
  <c r="G53" i="1" s="1"/>
  <c r="H53" i="1" s="1"/>
  <c r="C72" i="1" s="1"/>
  <c r="G72" i="1" s="1"/>
  <c r="H72" i="1" s="1"/>
  <c r="C91" i="1" s="1"/>
  <c r="G91" i="1" s="1"/>
  <c r="H91" i="1" s="1"/>
  <c r="C110" i="1" s="1"/>
  <c r="G110" i="1" s="1"/>
  <c r="H110" i="1" s="1"/>
  <c r="C129" i="1" s="1"/>
  <c r="K34" i="1"/>
  <c r="G26" i="1"/>
  <c r="H26" i="1" s="1"/>
  <c r="C45" i="1" s="1"/>
  <c r="H29" i="1"/>
  <c r="C48" i="1" s="1"/>
  <c r="J73" i="1"/>
  <c r="U34" i="1"/>
  <c r="N53" i="1" s="1"/>
  <c r="T53" i="1" s="1"/>
  <c r="G52" i="1"/>
  <c r="U46" i="1"/>
  <c r="N65" i="1" s="1"/>
  <c r="T65" i="1" s="1"/>
  <c r="K30" i="1"/>
  <c r="K35" i="1"/>
  <c r="U33" i="1"/>
  <c r="N52" i="1" s="1"/>
  <c r="G50" i="1"/>
  <c r="H50" i="1" s="1"/>
  <c r="C69" i="1" s="1"/>
  <c r="G69" i="1" s="1"/>
  <c r="H69" i="1" s="1"/>
  <c r="C88" i="1" s="1"/>
  <c r="G88" i="1" s="1"/>
  <c r="H88" i="1" s="1"/>
  <c r="C107" i="1" s="1"/>
  <c r="U48" i="1"/>
  <c r="N67" i="1" s="1"/>
  <c r="T67" i="1" s="1"/>
  <c r="U20" i="1"/>
  <c r="N38" i="1"/>
  <c r="H35" i="1"/>
  <c r="C54" i="1" s="1"/>
  <c r="U55" i="1"/>
  <c r="N74" i="1" s="1"/>
  <c r="U28" i="1"/>
  <c r="N47" i="1" s="1"/>
  <c r="K46" i="1"/>
  <c r="U56" i="1"/>
  <c r="N75" i="1" s="1"/>
  <c r="T75" i="1" s="1"/>
  <c r="K36" i="1"/>
  <c r="K27" i="1"/>
  <c r="U30" i="1"/>
  <c r="N49" i="1" s="1"/>
  <c r="J26" i="1"/>
  <c r="U26" i="1"/>
  <c r="H37" i="1"/>
  <c r="C56" i="1" s="1"/>
  <c r="G56" i="1" s="1"/>
  <c r="H28" i="1"/>
  <c r="C47" i="1" s="1"/>
  <c r="G47" i="1" s="1"/>
  <c r="H47" i="1" s="1"/>
  <c r="C66" i="1" s="1"/>
  <c r="G66" i="1" s="1"/>
  <c r="H66" i="1" s="1"/>
  <c r="C85" i="1" s="1"/>
  <c r="H38" i="1"/>
  <c r="C57" i="1" s="1"/>
  <c r="G57" i="1" s="1"/>
  <c r="H20" i="1"/>
  <c r="J20" i="1"/>
  <c r="I14" i="2" l="1"/>
  <c r="K14" i="2" s="1"/>
  <c r="M13" i="2"/>
  <c r="N39" i="1"/>
  <c r="U38" i="1"/>
  <c r="G39" i="1"/>
  <c r="G129" i="1"/>
  <c r="U50" i="1"/>
  <c r="N69" i="1" s="1"/>
  <c r="T69" i="1" s="1"/>
  <c r="J69" i="1" s="1"/>
  <c r="K69" i="1" s="1"/>
  <c r="G107" i="1"/>
  <c r="H107" i="1" s="1"/>
  <c r="C126" i="1" s="1"/>
  <c r="U75" i="1"/>
  <c r="N94" i="1" s="1"/>
  <c r="T94" i="1" s="1"/>
  <c r="J74" i="1"/>
  <c r="K26" i="1"/>
  <c r="H55" i="1"/>
  <c r="C74" i="1" s="1"/>
  <c r="G74" i="1" s="1"/>
  <c r="G84" i="1"/>
  <c r="H84" i="1" s="1"/>
  <c r="C103" i="1" s="1"/>
  <c r="U67" i="1"/>
  <c r="N86" i="1" s="1"/>
  <c r="T86" i="1" s="1"/>
  <c r="J67" i="1"/>
  <c r="J65" i="1"/>
  <c r="K65" i="1" s="1"/>
  <c r="U65" i="1"/>
  <c r="N84" i="1" s="1"/>
  <c r="T84" i="1" s="1"/>
  <c r="H57" i="1"/>
  <c r="C76" i="1" s="1"/>
  <c r="G76" i="1" s="1"/>
  <c r="T47" i="1"/>
  <c r="J47" i="1" s="1"/>
  <c r="K47" i="1" s="1"/>
  <c r="T52" i="1"/>
  <c r="J52" i="1" s="1"/>
  <c r="K52" i="1" s="1"/>
  <c r="U73" i="1"/>
  <c r="N92" i="1" s="1"/>
  <c r="T92" i="1" s="1"/>
  <c r="T49" i="1"/>
  <c r="J49" i="1" s="1"/>
  <c r="K49" i="1" s="1"/>
  <c r="G48" i="1"/>
  <c r="K48" i="1" s="1"/>
  <c r="U53" i="1"/>
  <c r="N72" i="1" s="1"/>
  <c r="T72" i="1" s="1"/>
  <c r="J53" i="1"/>
  <c r="K53" i="1" s="1"/>
  <c r="G85" i="1"/>
  <c r="H85" i="1" s="1"/>
  <c r="C104" i="1" s="1"/>
  <c r="G104" i="1" s="1"/>
  <c r="H104" i="1" s="1"/>
  <c r="C123" i="1" s="1"/>
  <c r="K56" i="1"/>
  <c r="G45" i="1"/>
  <c r="H45" i="1" s="1"/>
  <c r="C58" i="1"/>
  <c r="K50" i="1"/>
  <c r="G54" i="1"/>
  <c r="K54" i="1" s="1"/>
  <c r="N45" i="1"/>
  <c r="H52" i="1"/>
  <c r="C71" i="1" s="1"/>
  <c r="H39" i="1"/>
  <c r="I15" i="2" l="1"/>
  <c r="K15" i="2" s="1"/>
  <c r="M14" i="2"/>
  <c r="H56" i="1"/>
  <c r="C75" i="1" s="1"/>
  <c r="G123" i="1"/>
  <c r="H123" i="1" s="1"/>
  <c r="G126" i="1"/>
  <c r="H126" i="1" s="1"/>
  <c r="H129" i="1"/>
  <c r="U74" i="1"/>
  <c r="N93" i="1" s="1"/>
  <c r="T93" i="1" s="1"/>
  <c r="J93" i="1" s="1"/>
  <c r="U69" i="1"/>
  <c r="N88" i="1" s="1"/>
  <c r="U49" i="1"/>
  <c r="N68" i="1" s="1"/>
  <c r="T68" i="1" s="1"/>
  <c r="J68" i="1" s="1"/>
  <c r="K68" i="1" s="1"/>
  <c r="J75" i="1"/>
  <c r="G103" i="1"/>
  <c r="H103" i="1" s="1"/>
  <c r="C122" i="1" s="1"/>
  <c r="G122" i="1" s="1"/>
  <c r="H122" i="1" s="1"/>
  <c r="U47" i="1"/>
  <c r="N66" i="1" s="1"/>
  <c r="T66" i="1" s="1"/>
  <c r="J66" i="1" s="1"/>
  <c r="K66" i="1" s="1"/>
  <c r="H74" i="1"/>
  <c r="C93" i="1" s="1"/>
  <c r="K74" i="1"/>
  <c r="N57" i="1"/>
  <c r="T57" i="1" s="1"/>
  <c r="U39" i="1"/>
  <c r="H76" i="1"/>
  <c r="C95" i="1" s="1"/>
  <c r="G95" i="1" s="1"/>
  <c r="J94" i="1"/>
  <c r="U94" i="1"/>
  <c r="N113" i="1" s="1"/>
  <c r="J38" i="1"/>
  <c r="T39" i="1"/>
  <c r="J72" i="1"/>
  <c r="K72" i="1" s="1"/>
  <c r="U72" i="1"/>
  <c r="N91" i="1" s="1"/>
  <c r="T91" i="1" s="1"/>
  <c r="J84" i="1"/>
  <c r="K84" i="1" s="1"/>
  <c r="C64" i="1"/>
  <c r="J92" i="1"/>
  <c r="T45" i="1"/>
  <c r="U45" i="1" s="1"/>
  <c r="G58" i="1"/>
  <c r="H48" i="1"/>
  <c r="C67" i="1" s="1"/>
  <c r="G67" i="1" s="1"/>
  <c r="H67" i="1" s="1"/>
  <c r="C86" i="1" s="1"/>
  <c r="G86" i="1" s="1"/>
  <c r="H86" i="1" s="1"/>
  <c r="C105" i="1" s="1"/>
  <c r="U52" i="1"/>
  <c r="N71" i="1" s="1"/>
  <c r="T71" i="1" s="1"/>
  <c r="G71" i="1"/>
  <c r="H71" i="1" s="1"/>
  <c r="C90" i="1" s="1"/>
  <c r="G90" i="1" s="1"/>
  <c r="H90" i="1" s="1"/>
  <c r="C109" i="1" s="1"/>
  <c r="H54" i="1"/>
  <c r="C73" i="1" s="1"/>
  <c r="G73" i="1" s="1"/>
  <c r="J86" i="1"/>
  <c r="I16" i="2" l="1"/>
  <c r="K16" i="2" s="1"/>
  <c r="M15" i="2"/>
  <c r="G75" i="1"/>
  <c r="H75" i="1" s="1"/>
  <c r="C94" i="1" s="1"/>
  <c r="G94" i="1" s="1"/>
  <c r="K94" i="1" s="1"/>
  <c r="U68" i="1"/>
  <c r="N87" i="1" s="1"/>
  <c r="T87" i="1" s="1"/>
  <c r="J87" i="1" s="1"/>
  <c r="K87" i="1" s="1"/>
  <c r="N58" i="1"/>
  <c r="T88" i="1"/>
  <c r="J88" i="1" s="1"/>
  <c r="K88" i="1" s="1"/>
  <c r="G109" i="1"/>
  <c r="H109" i="1" s="1"/>
  <c r="C128" i="1" s="1"/>
  <c r="G128" i="1" s="1"/>
  <c r="H128" i="1" s="1"/>
  <c r="U93" i="1"/>
  <c r="N112" i="1" s="1"/>
  <c r="G105" i="1"/>
  <c r="H105" i="1" s="1"/>
  <c r="C124" i="1" s="1"/>
  <c r="G124" i="1" s="1"/>
  <c r="H124" i="1" s="1"/>
  <c r="J113" i="1"/>
  <c r="K86" i="1"/>
  <c r="G93" i="1"/>
  <c r="K93" i="1" s="1"/>
  <c r="H58" i="1"/>
  <c r="U84" i="1"/>
  <c r="N103" i="1" s="1"/>
  <c r="C77" i="1"/>
  <c r="G64" i="1"/>
  <c r="K38" i="1"/>
  <c r="K39" i="1" s="1"/>
  <c r="K40" i="1" s="1"/>
  <c r="K41" i="1" s="1"/>
  <c r="J39" i="1"/>
  <c r="J71" i="1"/>
  <c r="K71" i="1" s="1"/>
  <c r="H95" i="1"/>
  <c r="C114" i="1" s="1"/>
  <c r="G114" i="1" s="1"/>
  <c r="U86" i="1"/>
  <c r="N105" i="1" s="1"/>
  <c r="T105" i="1" s="1"/>
  <c r="U66" i="1"/>
  <c r="N64" i="1"/>
  <c r="T64" i="1" s="1"/>
  <c r="K67" i="1"/>
  <c r="T58" i="1"/>
  <c r="J45" i="1"/>
  <c r="J91" i="1"/>
  <c r="K91" i="1" s="1"/>
  <c r="H73" i="1"/>
  <c r="C92" i="1" s="1"/>
  <c r="G92" i="1" s="1"/>
  <c r="H92" i="1" s="1"/>
  <c r="C111" i="1" s="1"/>
  <c r="K73" i="1"/>
  <c r="U92" i="1"/>
  <c r="N111" i="1" s="1"/>
  <c r="T111" i="1" s="1"/>
  <c r="U57" i="1"/>
  <c r="N76" i="1" s="1"/>
  <c r="T76" i="1" s="1"/>
  <c r="J57" i="1"/>
  <c r="K57" i="1" s="1"/>
  <c r="I17" i="2" l="1"/>
  <c r="K17" i="2" s="1"/>
  <c r="M16" i="2"/>
  <c r="K75" i="1"/>
  <c r="G77" i="1"/>
  <c r="H94" i="1"/>
  <c r="C113" i="1" s="1"/>
  <c r="K113" i="1" s="1"/>
  <c r="H93" i="1"/>
  <c r="C112" i="1" s="1"/>
  <c r="G112" i="1" s="1"/>
  <c r="H112" i="1" s="1"/>
  <c r="C131" i="1" s="1"/>
  <c r="U88" i="1"/>
  <c r="N107" i="1" s="1"/>
  <c r="T107" i="1" s="1"/>
  <c r="J107" i="1" s="1"/>
  <c r="K107" i="1" s="1"/>
  <c r="U113" i="1"/>
  <c r="N132" i="1" s="1"/>
  <c r="U111" i="1"/>
  <c r="N130" i="1" s="1"/>
  <c r="T130" i="1" s="1"/>
  <c r="J111" i="1"/>
  <c r="U105" i="1"/>
  <c r="N124" i="1" s="1"/>
  <c r="T124" i="1" s="1"/>
  <c r="J105" i="1"/>
  <c r="K105" i="1" s="1"/>
  <c r="U58" i="1"/>
  <c r="T112" i="1"/>
  <c r="J112" i="1" s="1"/>
  <c r="G111" i="1"/>
  <c r="H111" i="1" s="1"/>
  <c r="C130" i="1" s="1"/>
  <c r="G130" i="1" s="1"/>
  <c r="H130" i="1" s="1"/>
  <c r="T103" i="1"/>
  <c r="J103" i="1" s="1"/>
  <c r="K103" i="1" s="1"/>
  <c r="H114" i="1"/>
  <c r="C133" i="1" s="1"/>
  <c r="U91" i="1"/>
  <c r="N110" i="1" s="1"/>
  <c r="N77" i="1"/>
  <c r="U71" i="1"/>
  <c r="N90" i="1" s="1"/>
  <c r="T90" i="1" s="1"/>
  <c r="N85" i="1"/>
  <c r="T85" i="1" s="1"/>
  <c r="K92" i="1"/>
  <c r="H64" i="1"/>
  <c r="J58" i="1"/>
  <c r="K45" i="1"/>
  <c r="K58" i="1" s="1"/>
  <c r="K59" i="1" s="1"/>
  <c r="K60" i="1" s="1"/>
  <c r="U76" i="1"/>
  <c r="N95" i="1" s="1"/>
  <c r="T95" i="1" s="1"/>
  <c r="J76" i="1"/>
  <c r="K76" i="1" s="1"/>
  <c r="U87" i="1"/>
  <c r="N106" i="1" s="1"/>
  <c r="I18" i="2" l="1"/>
  <c r="K18" i="2" s="1"/>
  <c r="M17" i="2"/>
  <c r="H113" i="1"/>
  <c r="C132" i="1" s="1"/>
  <c r="G133" i="1"/>
  <c r="H133" i="1" s="1"/>
  <c r="J124" i="1"/>
  <c r="K124" i="1" s="1"/>
  <c r="J130" i="1"/>
  <c r="K130" i="1" s="1"/>
  <c r="J132" i="1"/>
  <c r="G131" i="1"/>
  <c r="H131" i="1" s="1"/>
  <c r="K112" i="1"/>
  <c r="U103" i="1"/>
  <c r="N122" i="1" s="1"/>
  <c r="T122" i="1" s="1"/>
  <c r="U107" i="1"/>
  <c r="N126" i="1" s="1"/>
  <c r="T126" i="1" s="1"/>
  <c r="U112" i="1"/>
  <c r="N131" i="1" s="1"/>
  <c r="T131" i="1" s="1"/>
  <c r="K111" i="1"/>
  <c r="T110" i="1"/>
  <c r="T106" i="1"/>
  <c r="J106" i="1" s="1"/>
  <c r="K106" i="1" s="1"/>
  <c r="J95" i="1"/>
  <c r="K95" i="1" s="1"/>
  <c r="J85" i="1"/>
  <c r="K85" i="1" s="1"/>
  <c r="U85" i="1"/>
  <c r="N104" i="1" s="1"/>
  <c r="U64" i="1"/>
  <c r="J64" i="1"/>
  <c r="T77" i="1"/>
  <c r="J90" i="1"/>
  <c r="K90" i="1" s="1"/>
  <c r="C83" i="1"/>
  <c r="H77" i="1"/>
  <c r="I19" i="2" l="1"/>
  <c r="K19" i="2" s="1"/>
  <c r="M18" i="2"/>
  <c r="K132" i="1"/>
  <c r="U132" i="1"/>
  <c r="U130" i="1"/>
  <c r="J131" i="1"/>
  <c r="K131" i="1" s="1"/>
  <c r="J126" i="1"/>
  <c r="K126" i="1" s="1"/>
  <c r="U126" i="1"/>
  <c r="J122" i="1"/>
  <c r="K122" i="1" s="1"/>
  <c r="U122" i="1"/>
  <c r="U124" i="1"/>
  <c r="J110" i="1"/>
  <c r="K110" i="1" s="1"/>
  <c r="U106" i="1"/>
  <c r="N125" i="1" s="1"/>
  <c r="T125" i="1" s="1"/>
  <c r="U110" i="1"/>
  <c r="N129" i="1" s="1"/>
  <c r="T129" i="1" s="1"/>
  <c r="T104" i="1"/>
  <c r="J104" i="1" s="1"/>
  <c r="K104" i="1" s="1"/>
  <c r="U95" i="1"/>
  <c r="N114" i="1" s="1"/>
  <c r="T114" i="1" s="1"/>
  <c r="K64" i="1"/>
  <c r="K77" i="1" s="1"/>
  <c r="K78" i="1" s="1"/>
  <c r="K79" i="1" s="1"/>
  <c r="J77" i="1"/>
  <c r="G83" i="1"/>
  <c r="G96" i="1" s="1"/>
  <c r="C96" i="1"/>
  <c r="U90" i="1"/>
  <c r="N109" i="1" s="1"/>
  <c r="N83" i="1"/>
  <c r="T83" i="1" s="1"/>
  <c r="U77" i="1"/>
  <c r="I20" i="2" l="1"/>
  <c r="K20" i="2" s="1"/>
  <c r="M19" i="2"/>
  <c r="H132" i="1"/>
  <c r="J129" i="1"/>
  <c r="K129" i="1" s="1"/>
  <c r="U129" i="1"/>
  <c r="J125" i="1"/>
  <c r="K125" i="1" s="1"/>
  <c r="U131" i="1"/>
  <c r="J114" i="1"/>
  <c r="K114" i="1" s="1"/>
  <c r="U104" i="1"/>
  <c r="N123" i="1" s="1"/>
  <c r="T123" i="1" s="1"/>
  <c r="T109" i="1"/>
  <c r="J109" i="1" s="1"/>
  <c r="K109" i="1" s="1"/>
  <c r="U83" i="1"/>
  <c r="N96" i="1"/>
  <c r="H83" i="1"/>
  <c r="I21" i="2" l="1"/>
  <c r="K21" i="2" s="1"/>
  <c r="M20" i="2"/>
  <c r="J123" i="1"/>
  <c r="K123" i="1" s="1"/>
  <c r="U125" i="1"/>
  <c r="U109" i="1"/>
  <c r="N128" i="1" s="1"/>
  <c r="T128" i="1" s="1"/>
  <c r="U114" i="1"/>
  <c r="N133" i="1" s="1"/>
  <c r="T133" i="1" s="1"/>
  <c r="H96" i="1"/>
  <c r="C102" i="1"/>
  <c r="U96" i="1"/>
  <c r="N102" i="1"/>
  <c r="T96" i="1"/>
  <c r="J83" i="1"/>
  <c r="I22" i="2" l="1"/>
  <c r="K22" i="2" s="1"/>
  <c r="M21" i="2"/>
  <c r="U123" i="1"/>
  <c r="J133" i="1"/>
  <c r="K133" i="1" s="1"/>
  <c r="U133" i="1"/>
  <c r="J128" i="1"/>
  <c r="K128" i="1" s="1"/>
  <c r="G102" i="1"/>
  <c r="G115" i="1" s="1"/>
  <c r="C115" i="1"/>
  <c r="T102" i="1"/>
  <c r="N115" i="1"/>
  <c r="K83" i="1"/>
  <c r="K96" i="1" s="1"/>
  <c r="K97" i="1" s="1"/>
  <c r="K98" i="1" s="1"/>
  <c r="J96" i="1"/>
  <c r="I23" i="2" l="1"/>
  <c r="K23" i="2" s="1"/>
  <c r="M22" i="2"/>
  <c r="U128" i="1"/>
  <c r="U102" i="1"/>
  <c r="T115" i="1"/>
  <c r="H102" i="1"/>
  <c r="J102" i="1"/>
  <c r="I24" i="2" l="1"/>
  <c r="K24" i="2" s="1"/>
  <c r="M23" i="2"/>
  <c r="H115" i="1"/>
  <c r="C121" i="1"/>
  <c r="U115" i="1"/>
  <c r="N121" i="1"/>
  <c r="T121" i="1" s="1"/>
  <c r="J115" i="1"/>
  <c r="K102" i="1"/>
  <c r="K115" i="1" s="1"/>
  <c r="I25" i="2" l="1"/>
  <c r="K25" i="2" s="1"/>
  <c r="M24" i="2"/>
  <c r="U121" i="1"/>
  <c r="U134" i="1" s="1"/>
  <c r="N134" i="1"/>
  <c r="G121" i="1"/>
  <c r="G134" i="1" s="1"/>
  <c r="C134" i="1"/>
  <c r="H121" i="1"/>
  <c r="H134" i="1" s="1"/>
  <c r="K116" i="1"/>
  <c r="I26" i="2" l="1"/>
  <c r="K26" i="2" s="1"/>
  <c r="M25" i="2"/>
  <c r="J121" i="1"/>
  <c r="T134" i="1"/>
  <c r="K117" i="1"/>
  <c r="I27" i="2" l="1"/>
  <c r="K27" i="2" s="1"/>
  <c r="M26" i="2"/>
  <c r="K121" i="1"/>
  <c r="K134" i="1" s="1"/>
  <c r="J134" i="1"/>
  <c r="I28" i="2" l="1"/>
  <c r="K28" i="2" s="1"/>
  <c r="M27" i="2"/>
  <c r="K135" i="1"/>
  <c r="K139" i="1"/>
  <c r="I29" i="2" l="1"/>
  <c r="K29" i="2" s="1"/>
  <c r="M28" i="2"/>
  <c r="K136" i="1"/>
  <c r="K141" i="1" s="1"/>
  <c r="K140" i="1"/>
  <c r="I30" i="2" l="1"/>
  <c r="K30" i="2" s="1"/>
  <c r="M29" i="2"/>
  <c r="I31" i="2" l="1"/>
  <c r="K31" i="2" s="1"/>
  <c r="M30" i="2"/>
  <c r="I32" i="2" l="1"/>
  <c r="K32" i="2" s="1"/>
  <c r="M32" i="2" s="1"/>
  <c r="M31" i="2"/>
</calcChain>
</file>

<file path=xl/sharedStrings.xml><?xml version="1.0" encoding="utf-8"?>
<sst xmlns="http://schemas.openxmlformats.org/spreadsheetml/2006/main" count="176" uniqueCount="29">
  <si>
    <t>Comparison using Actual additions</t>
  </si>
  <si>
    <t>Opening UCC</t>
  </si>
  <si>
    <t>Additions</t>
  </si>
  <si>
    <t>Disposals</t>
  </si>
  <si>
    <t>Recovery</t>
  </si>
  <si>
    <t>Rate</t>
  </si>
  <si>
    <t>CCA</t>
  </si>
  <si>
    <t>Ending UCC</t>
  </si>
  <si>
    <t>CCA without accelerated</t>
  </si>
  <si>
    <t>Additions eligible to accelerated ACC</t>
  </si>
  <si>
    <t>CCA as filed</t>
  </si>
  <si>
    <t>Difference</t>
  </si>
  <si>
    <t>Additions eligible to 100% ACC</t>
  </si>
  <si>
    <t>Grossed-up</t>
  </si>
  <si>
    <t>PILs</t>
  </si>
  <si>
    <t>Total differences</t>
  </si>
  <si>
    <t>Total PILs</t>
  </si>
  <si>
    <t>Total Grossed-up</t>
  </si>
  <si>
    <t>Q1</t>
  </si>
  <si>
    <t>Q2</t>
  </si>
  <si>
    <t>Q3</t>
  </si>
  <si>
    <t>Q4</t>
  </si>
  <si>
    <t>Opening balance</t>
  </si>
  <si>
    <t>Closing balance</t>
  </si>
  <si>
    <t>Principal</t>
  </si>
  <si>
    <t>Carrying charges</t>
  </si>
  <si>
    <t>Prescribed interest rates</t>
  </si>
  <si>
    <t>Total</t>
  </si>
  <si>
    <t>Hydro 2000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</si>
</sst>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wrapText="1"/>
    </xf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1" xfId="1" applyNumberFormat="1" applyFont="1" applyBorder="1"/>
    <xf numFmtId="9" fontId="0" fillId="0" borderId="0" xfId="0" applyNumberFormat="1" applyAlignment="1">
      <alignment horizontal="center"/>
    </xf>
    <xf numFmtId="164" fontId="0" fillId="0" borderId="0" xfId="1" applyNumberFormat="1" applyFont="1" applyFill="1"/>
    <xf numFmtId="164" fontId="0" fillId="0" borderId="0" xfId="1" applyNumberFormat="1" applyFont="1" applyBorder="1"/>
    <xf numFmtId="43" fontId="0" fillId="0" borderId="0" xfId="1" applyFont="1"/>
    <xf numFmtId="10" fontId="0" fillId="0" borderId="0" xfId="2" applyNumberFormat="1" applyFont="1"/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6B697-5D98-4673-AE5E-EE7B5715176B}">
  <dimension ref="A1:BL1499"/>
  <sheetViews>
    <sheetView tabSelected="1" workbookViewId="0">
      <pane xSplit="2" ySplit="5" topLeftCell="C118" activePane="bottomRight" state="frozen"/>
      <selection pane="topRight" activeCell="C1" sqref="C1"/>
      <selection pane="bottomLeft" activeCell="A6" sqref="A6"/>
      <selection pane="bottomRight" activeCell="O118" sqref="O118"/>
    </sheetView>
  </sheetViews>
  <sheetFormatPr defaultRowHeight="15" x14ac:dyDescent="0.25"/>
  <cols>
    <col min="3" max="3" width="10.5703125" bestFit="1" customWidth="1"/>
    <col min="7" max="7" width="15.7109375" customWidth="1"/>
    <col min="8" max="8" width="10.5703125" bestFit="1" customWidth="1"/>
    <col min="14" max="14" width="10.5703125" bestFit="1" customWidth="1"/>
    <col min="16" max="17" width="14.140625" customWidth="1"/>
    <col min="21" max="21" width="10.5703125" bestFit="1" customWidth="1"/>
  </cols>
  <sheetData>
    <row r="1" spans="1:64" x14ac:dyDescent="0.25">
      <c r="A1" t="s">
        <v>28</v>
      </c>
    </row>
    <row r="2" spans="1:64" x14ac:dyDescent="0.25">
      <c r="A2" t="s">
        <v>0</v>
      </c>
    </row>
    <row r="5" spans="1:64" s="1" customFormat="1" ht="60" x14ac:dyDescent="0.25">
      <c r="A5" s="1">
        <v>2018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8</v>
      </c>
      <c r="H5" s="1" t="s">
        <v>7</v>
      </c>
      <c r="J5" s="1" t="s">
        <v>10</v>
      </c>
      <c r="K5" s="1" t="s">
        <v>11</v>
      </c>
      <c r="N5" s="1" t="s">
        <v>1</v>
      </c>
      <c r="O5" s="1" t="s">
        <v>2</v>
      </c>
      <c r="P5" s="1" t="s">
        <v>9</v>
      </c>
      <c r="Q5" s="1" t="s">
        <v>12</v>
      </c>
      <c r="R5" s="1" t="s">
        <v>3</v>
      </c>
      <c r="S5" s="1" t="s">
        <v>4</v>
      </c>
      <c r="T5" s="1" t="s">
        <v>6</v>
      </c>
      <c r="U5" s="1" t="s">
        <v>7</v>
      </c>
    </row>
    <row r="7" spans="1:64" x14ac:dyDescent="0.25">
      <c r="A7" s="3">
        <v>1</v>
      </c>
      <c r="B7" s="5">
        <v>0.04</v>
      </c>
      <c r="C7" s="2">
        <v>131815</v>
      </c>
      <c r="D7" s="2">
        <f t="shared" ref="D7:D19" si="0">+O7+P7+Q7</f>
        <v>0</v>
      </c>
      <c r="E7" s="2">
        <f>+R7</f>
        <v>0</v>
      </c>
      <c r="F7" s="2">
        <f>+S7</f>
        <v>0</v>
      </c>
      <c r="G7" s="2">
        <f t="shared" ref="G7:G12" si="1">ROUND((-C7-0.5*D7)*B7,0)</f>
        <v>-5273</v>
      </c>
      <c r="H7" s="2">
        <f t="shared" ref="H7:H19" si="2">SUM(C7:G7)</f>
        <v>126542</v>
      </c>
      <c r="I7" s="2"/>
      <c r="J7" s="2">
        <f>+T7</f>
        <v>-5273</v>
      </c>
      <c r="K7" s="2">
        <f t="shared" ref="K7:K14" si="3">+J7-G7</f>
        <v>0</v>
      </c>
      <c r="L7" s="2"/>
      <c r="M7" s="2"/>
      <c r="N7" s="2">
        <v>131815</v>
      </c>
      <c r="O7" s="2"/>
      <c r="P7" s="2"/>
      <c r="Q7" s="2"/>
      <c r="R7" s="2"/>
      <c r="S7" s="2"/>
      <c r="T7" s="2">
        <f t="shared" ref="T7:T12" si="4">ROUND((-N7-0.5*O7-0.5*3*P7)*B7,0)</f>
        <v>-5273</v>
      </c>
      <c r="U7" s="2">
        <f>SUM(N7:T7)</f>
        <v>126542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</row>
    <row r="8" spans="1:64" x14ac:dyDescent="0.25">
      <c r="A8" s="3">
        <v>2</v>
      </c>
      <c r="B8" s="5">
        <v>0.06</v>
      </c>
      <c r="C8" s="2">
        <v>114231</v>
      </c>
      <c r="D8" s="2">
        <f t="shared" si="0"/>
        <v>0</v>
      </c>
      <c r="E8" s="2">
        <f t="shared" ref="E8:E19" si="5">+R8</f>
        <v>0</v>
      </c>
      <c r="F8" s="2">
        <f t="shared" ref="F8:F19" si="6">+S8</f>
        <v>0</v>
      </c>
      <c r="G8" s="2">
        <f t="shared" si="1"/>
        <v>-6854</v>
      </c>
      <c r="H8" s="2">
        <f t="shared" si="2"/>
        <v>107377</v>
      </c>
      <c r="I8" s="2"/>
      <c r="J8" s="2">
        <f t="shared" ref="J8:J19" si="7">+T8</f>
        <v>-6854</v>
      </c>
      <c r="K8" s="2">
        <f t="shared" si="3"/>
        <v>0</v>
      </c>
      <c r="L8" s="2"/>
      <c r="M8" s="2"/>
      <c r="N8" s="2">
        <v>114231</v>
      </c>
      <c r="O8" s="2"/>
      <c r="P8" s="2"/>
      <c r="Q8" s="2"/>
      <c r="R8" s="2"/>
      <c r="S8" s="2"/>
      <c r="T8" s="2">
        <f t="shared" si="4"/>
        <v>-6854</v>
      </c>
      <c r="U8" s="2">
        <f t="shared" ref="U8:U19" si="8">SUM(N8:T8)</f>
        <v>107377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1:64" x14ac:dyDescent="0.25">
      <c r="A9" s="3">
        <v>8</v>
      </c>
      <c r="B9" s="5">
        <v>0.2</v>
      </c>
      <c r="C9" s="2">
        <v>4914</v>
      </c>
      <c r="D9" s="2">
        <f t="shared" si="0"/>
        <v>0</v>
      </c>
      <c r="E9" s="2">
        <f t="shared" si="5"/>
        <v>0</v>
      </c>
      <c r="F9" s="2">
        <f t="shared" si="6"/>
        <v>0</v>
      </c>
      <c r="G9" s="2">
        <f t="shared" si="1"/>
        <v>-983</v>
      </c>
      <c r="H9" s="2">
        <f t="shared" si="2"/>
        <v>3931</v>
      </c>
      <c r="I9" s="2"/>
      <c r="J9" s="2">
        <f t="shared" si="7"/>
        <v>-983</v>
      </c>
      <c r="K9" s="2">
        <f t="shared" si="3"/>
        <v>0</v>
      </c>
      <c r="L9" s="2"/>
      <c r="M9" s="2"/>
      <c r="N9" s="2">
        <v>4914</v>
      </c>
      <c r="O9" s="2"/>
      <c r="P9" s="2"/>
      <c r="Q9" s="2"/>
      <c r="R9" s="2"/>
      <c r="S9" s="2"/>
      <c r="T9" s="2">
        <f t="shared" si="4"/>
        <v>-983</v>
      </c>
      <c r="U9" s="2">
        <f t="shared" si="8"/>
        <v>3931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 spans="1:64" x14ac:dyDescent="0.25">
      <c r="A10" s="3">
        <v>10</v>
      </c>
      <c r="B10" s="5">
        <v>0.3</v>
      </c>
      <c r="C10" s="2">
        <v>0</v>
      </c>
      <c r="D10" s="2">
        <f t="shared" si="0"/>
        <v>0</v>
      </c>
      <c r="E10" s="2">
        <f t="shared" si="5"/>
        <v>0</v>
      </c>
      <c r="F10" s="2">
        <f t="shared" si="6"/>
        <v>0</v>
      </c>
      <c r="G10" s="2">
        <f t="shared" si="1"/>
        <v>0</v>
      </c>
      <c r="H10" s="2">
        <f t="shared" si="2"/>
        <v>0</v>
      </c>
      <c r="I10" s="2"/>
      <c r="J10" s="2">
        <f t="shared" si="7"/>
        <v>0</v>
      </c>
      <c r="K10" s="2">
        <f t="shared" si="3"/>
        <v>0</v>
      </c>
      <c r="L10" s="2"/>
      <c r="M10" s="2"/>
      <c r="N10" s="2">
        <v>0</v>
      </c>
      <c r="O10" s="2"/>
      <c r="P10" s="2"/>
      <c r="Q10" s="2"/>
      <c r="R10" s="2"/>
      <c r="S10" s="2"/>
      <c r="T10" s="2">
        <f t="shared" si="4"/>
        <v>0</v>
      </c>
      <c r="U10" s="2">
        <f t="shared" si="8"/>
        <v>0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</row>
    <row r="11" spans="1:64" x14ac:dyDescent="0.25">
      <c r="A11" s="3">
        <v>1</v>
      </c>
      <c r="B11" s="5">
        <v>0.04</v>
      </c>
      <c r="C11" s="2">
        <v>0</v>
      </c>
      <c r="D11" s="2">
        <f t="shared" si="0"/>
        <v>0</v>
      </c>
      <c r="E11" s="2">
        <f t="shared" si="5"/>
        <v>0</v>
      </c>
      <c r="F11" s="2">
        <f t="shared" si="6"/>
        <v>0</v>
      </c>
      <c r="G11" s="2">
        <f t="shared" si="1"/>
        <v>0</v>
      </c>
      <c r="H11" s="2">
        <f t="shared" si="2"/>
        <v>0</v>
      </c>
      <c r="I11" s="2"/>
      <c r="J11" s="2">
        <f t="shared" si="7"/>
        <v>0</v>
      </c>
      <c r="K11" s="2">
        <f t="shared" si="3"/>
        <v>0</v>
      </c>
      <c r="L11" s="2"/>
      <c r="M11" s="2"/>
      <c r="N11" s="2">
        <v>0</v>
      </c>
      <c r="O11" s="2"/>
      <c r="P11" s="2"/>
      <c r="Q11" s="2"/>
      <c r="R11" s="2"/>
      <c r="S11" s="2"/>
      <c r="T11" s="2">
        <f t="shared" si="4"/>
        <v>0</v>
      </c>
      <c r="U11" s="2">
        <f t="shared" si="8"/>
        <v>0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</row>
    <row r="12" spans="1:64" x14ac:dyDescent="0.25">
      <c r="A12" s="3">
        <v>8</v>
      </c>
      <c r="B12" s="5">
        <v>0.2</v>
      </c>
      <c r="C12" s="2">
        <v>0</v>
      </c>
      <c r="D12" s="2">
        <f t="shared" si="0"/>
        <v>0</v>
      </c>
      <c r="E12" s="2">
        <f t="shared" si="5"/>
        <v>0</v>
      </c>
      <c r="F12" s="2">
        <f t="shared" si="6"/>
        <v>0</v>
      </c>
      <c r="G12" s="2">
        <f t="shared" si="1"/>
        <v>0</v>
      </c>
      <c r="H12" s="2">
        <f t="shared" si="2"/>
        <v>0</v>
      </c>
      <c r="I12" s="2"/>
      <c r="J12" s="2">
        <f t="shared" si="7"/>
        <v>0</v>
      </c>
      <c r="K12" s="2">
        <f t="shared" si="3"/>
        <v>0</v>
      </c>
      <c r="L12" s="2"/>
      <c r="M12" s="2"/>
      <c r="N12" s="2">
        <v>0</v>
      </c>
      <c r="O12" s="2"/>
      <c r="P12" s="2"/>
      <c r="Q12" s="2"/>
      <c r="R12" s="2"/>
      <c r="S12" s="2"/>
      <c r="T12" s="2">
        <f t="shared" si="4"/>
        <v>0</v>
      </c>
      <c r="U12" s="2">
        <f t="shared" si="8"/>
        <v>0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</row>
    <row r="13" spans="1:64" x14ac:dyDescent="0.25">
      <c r="A13" s="3">
        <v>10</v>
      </c>
      <c r="B13" s="5">
        <v>0.3</v>
      </c>
      <c r="C13" s="2">
        <v>0</v>
      </c>
      <c r="D13" s="2">
        <f t="shared" si="0"/>
        <v>0</v>
      </c>
      <c r="E13" s="2">
        <f t="shared" si="5"/>
        <v>0</v>
      </c>
      <c r="F13" s="2">
        <f t="shared" si="6"/>
        <v>0</v>
      </c>
      <c r="G13" s="2"/>
      <c r="H13" s="2">
        <f t="shared" si="2"/>
        <v>0</v>
      </c>
      <c r="I13" s="2"/>
      <c r="J13" s="2">
        <f t="shared" si="7"/>
        <v>0</v>
      </c>
      <c r="K13" s="2">
        <f t="shared" si="3"/>
        <v>0</v>
      </c>
      <c r="L13" s="2"/>
      <c r="M13" s="2"/>
      <c r="N13" s="2">
        <v>0</v>
      </c>
      <c r="O13" s="2"/>
      <c r="P13" s="2"/>
      <c r="Q13" s="2"/>
      <c r="R13" s="2"/>
      <c r="S13" s="2"/>
      <c r="T13" s="2"/>
      <c r="U13" s="2">
        <f t="shared" si="8"/>
        <v>0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</row>
    <row r="14" spans="1:64" x14ac:dyDescent="0.25">
      <c r="A14" s="3">
        <v>45</v>
      </c>
      <c r="B14" s="5">
        <v>0.45</v>
      </c>
      <c r="C14" s="2">
        <v>0</v>
      </c>
      <c r="D14" s="2">
        <f t="shared" si="0"/>
        <v>0</v>
      </c>
      <c r="E14" s="2">
        <f t="shared" si="5"/>
        <v>0</v>
      </c>
      <c r="F14" s="2">
        <f t="shared" si="6"/>
        <v>0</v>
      </c>
      <c r="G14" s="2">
        <f>ROUND((-C14-0.5*D14)*B14,0)</f>
        <v>0</v>
      </c>
      <c r="H14" s="2">
        <f t="shared" si="2"/>
        <v>0</v>
      </c>
      <c r="I14" s="2"/>
      <c r="J14" s="2">
        <f t="shared" si="7"/>
        <v>0</v>
      </c>
      <c r="K14" s="2">
        <f t="shared" si="3"/>
        <v>0</v>
      </c>
      <c r="L14" s="2"/>
      <c r="M14" s="2"/>
      <c r="N14" s="2">
        <v>0</v>
      </c>
      <c r="O14" s="2"/>
      <c r="P14" s="2"/>
      <c r="Q14" s="2"/>
      <c r="R14" s="2"/>
      <c r="S14" s="2"/>
      <c r="T14" s="6">
        <f>ROUND((-N14-0.5*O14-0.5*3*P14)*B14,0)</f>
        <v>0</v>
      </c>
      <c r="U14" s="2">
        <f t="shared" si="8"/>
        <v>0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 spans="1:64" x14ac:dyDescent="0.25">
      <c r="A15" s="3">
        <v>47</v>
      </c>
      <c r="B15" s="5">
        <v>0.08</v>
      </c>
      <c r="C15" s="2">
        <v>354989</v>
      </c>
      <c r="D15" s="2">
        <f t="shared" si="0"/>
        <v>41247</v>
      </c>
      <c r="E15" s="2">
        <f t="shared" si="5"/>
        <v>0</v>
      </c>
      <c r="F15" s="2">
        <f t="shared" si="6"/>
        <v>0</v>
      </c>
      <c r="G15" s="2">
        <f>ROUND((-C15-0.5*D15)*B15,0)</f>
        <v>-30049</v>
      </c>
      <c r="H15" s="2">
        <f t="shared" si="2"/>
        <v>366187</v>
      </c>
      <c r="I15" s="2"/>
      <c r="J15" s="2">
        <f t="shared" si="7"/>
        <v>-32524</v>
      </c>
      <c r="K15" s="2">
        <f>+J15-G15</f>
        <v>-2475</v>
      </c>
      <c r="L15" s="2"/>
      <c r="M15" s="2"/>
      <c r="N15" s="2">
        <v>354989</v>
      </c>
      <c r="O15" s="2">
        <v>41247</v>
      </c>
      <c r="P15" s="2"/>
      <c r="Q15" s="2"/>
      <c r="R15" s="2"/>
      <c r="S15" s="2"/>
      <c r="T15" s="6">
        <f>ROUND((-N15-0.5*O15-0.5*3*P15)*B15,0)-2475</f>
        <v>-32524</v>
      </c>
      <c r="U15" s="2">
        <f t="shared" si="8"/>
        <v>363712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x14ac:dyDescent="0.25">
      <c r="A16" s="3">
        <v>50</v>
      </c>
      <c r="B16" s="5">
        <v>0.55000000000000004</v>
      </c>
      <c r="C16" s="2">
        <v>1513</v>
      </c>
      <c r="D16" s="2">
        <f t="shared" si="0"/>
        <v>0</v>
      </c>
      <c r="E16" s="2">
        <f t="shared" si="5"/>
        <v>0</v>
      </c>
      <c r="F16" s="2">
        <f t="shared" si="6"/>
        <v>0</v>
      </c>
      <c r="G16" s="2">
        <f>ROUND((-C16-0.5*D16)*B16,0)</f>
        <v>-832</v>
      </c>
      <c r="H16" s="2">
        <f t="shared" si="2"/>
        <v>681</v>
      </c>
      <c r="I16" s="2"/>
      <c r="J16" s="2">
        <f t="shared" si="7"/>
        <v>-832</v>
      </c>
      <c r="K16" s="2">
        <f t="shared" ref="K16:K19" si="9">+J16-G16</f>
        <v>0</v>
      </c>
      <c r="L16" s="2"/>
      <c r="M16" s="2"/>
      <c r="N16" s="2">
        <v>1513</v>
      </c>
      <c r="O16" s="2"/>
      <c r="P16" s="2"/>
      <c r="Q16" s="2"/>
      <c r="R16" s="2"/>
      <c r="S16" s="2"/>
      <c r="T16" s="6">
        <f>ROUND((-N16-0.5*O16-0.5*3*P16)*B16,0)</f>
        <v>-832</v>
      </c>
      <c r="U16" s="2">
        <f t="shared" si="8"/>
        <v>681</v>
      </c>
      <c r="V16" s="2"/>
      <c r="W16" s="2"/>
      <c r="X16" s="2"/>
      <c r="Y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 spans="1:64" x14ac:dyDescent="0.25">
      <c r="A17" s="3">
        <v>12</v>
      </c>
      <c r="B17" s="5">
        <v>1</v>
      </c>
      <c r="C17" s="2">
        <v>3386</v>
      </c>
      <c r="D17" s="2">
        <f t="shared" si="0"/>
        <v>0</v>
      </c>
      <c r="E17" s="2">
        <f t="shared" si="5"/>
        <v>0</v>
      </c>
      <c r="F17" s="2">
        <f t="shared" si="6"/>
        <v>0</v>
      </c>
      <c r="G17" s="2">
        <f>ROUND((-C17-0.5*D17)*B17,0)</f>
        <v>-3386</v>
      </c>
      <c r="H17" s="2">
        <f t="shared" si="2"/>
        <v>0</v>
      </c>
      <c r="I17" s="2"/>
      <c r="J17" s="2">
        <f t="shared" si="7"/>
        <v>-3386</v>
      </c>
      <c r="K17" s="2">
        <f t="shared" si="9"/>
        <v>0</v>
      </c>
      <c r="L17" s="2"/>
      <c r="M17" s="2"/>
      <c r="N17" s="2">
        <v>3386</v>
      </c>
      <c r="O17" s="2"/>
      <c r="P17" s="2"/>
      <c r="Q17" s="2"/>
      <c r="R17" s="2"/>
      <c r="S17" s="2"/>
      <c r="T17" s="6">
        <f>ROUND((-N17-0.5*O17-0.5*3*P17)*B17,0)</f>
        <v>-3386</v>
      </c>
      <c r="U17" s="2">
        <f t="shared" si="8"/>
        <v>0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4" x14ac:dyDescent="0.25">
      <c r="A18" s="3">
        <v>13</v>
      </c>
      <c r="B18" s="2">
        <v>5</v>
      </c>
      <c r="C18" s="2">
        <v>0</v>
      </c>
      <c r="D18" s="2">
        <f t="shared" si="0"/>
        <v>0</v>
      </c>
      <c r="E18" s="2">
        <f t="shared" si="5"/>
        <v>0</v>
      </c>
      <c r="F18" s="2">
        <f t="shared" si="6"/>
        <v>0</v>
      </c>
      <c r="G18" s="2">
        <f>ROUND((-C18-0.5*D18)/B18,0)</f>
        <v>0</v>
      </c>
      <c r="H18" s="2">
        <f t="shared" si="2"/>
        <v>0</v>
      </c>
      <c r="I18" s="2"/>
      <c r="J18" s="2">
        <f t="shared" si="7"/>
        <v>0</v>
      </c>
      <c r="K18" s="2">
        <f t="shared" si="9"/>
        <v>0</v>
      </c>
      <c r="L18" s="2"/>
      <c r="M18" s="2"/>
      <c r="N18" s="2">
        <v>0</v>
      </c>
      <c r="O18" s="2"/>
      <c r="P18" s="2"/>
      <c r="Q18" s="2"/>
      <c r="R18" s="2"/>
      <c r="S18" s="2"/>
      <c r="T18" s="2">
        <f>ROUND((-N18-0.5*O18-0.5*3*P18)/B18-Q18,0)</f>
        <v>0</v>
      </c>
      <c r="U18" s="2">
        <f t="shared" si="8"/>
        <v>0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 spans="1:64" x14ac:dyDescent="0.25">
      <c r="A19" s="3">
        <v>14.1</v>
      </c>
      <c r="B19" s="5">
        <v>0.05</v>
      </c>
      <c r="C19" s="2">
        <v>650</v>
      </c>
      <c r="D19" s="2">
        <f t="shared" si="0"/>
        <v>0</v>
      </c>
      <c r="E19" s="2">
        <f t="shared" si="5"/>
        <v>0</v>
      </c>
      <c r="F19" s="2">
        <f t="shared" si="6"/>
        <v>0</v>
      </c>
      <c r="G19" s="2">
        <f>ROUND((-C19-0.5*D19)*B19,0)-467</f>
        <v>-500</v>
      </c>
      <c r="H19" s="2">
        <f t="shared" si="2"/>
        <v>150</v>
      </c>
      <c r="I19" s="2"/>
      <c r="J19" s="2">
        <f t="shared" si="7"/>
        <v>-500</v>
      </c>
      <c r="K19" s="2">
        <f t="shared" si="9"/>
        <v>0</v>
      </c>
      <c r="L19" s="2"/>
      <c r="M19" s="2"/>
      <c r="N19" s="2">
        <v>650</v>
      </c>
      <c r="O19" s="2"/>
      <c r="P19" s="2"/>
      <c r="Q19" s="2"/>
      <c r="R19" s="2"/>
      <c r="S19" s="2"/>
      <c r="T19" s="6">
        <f>ROUND((-N19-0.5*O19-0.5*3*P19)*B19,0)-467</f>
        <v>-500</v>
      </c>
      <c r="U19" s="2">
        <f t="shared" si="8"/>
        <v>150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</row>
    <row r="20" spans="1:64" ht="15.75" thickBot="1" x14ac:dyDescent="0.3">
      <c r="A20" s="3"/>
      <c r="B20" s="3"/>
      <c r="C20" s="4">
        <f>SUM(C7:C19)</f>
        <v>611498</v>
      </c>
      <c r="D20" s="4">
        <f t="shared" ref="D20:E20" si="10">SUM(D7:D19)</f>
        <v>41247</v>
      </c>
      <c r="E20" s="4">
        <f t="shared" si="10"/>
        <v>0</v>
      </c>
      <c r="F20" s="4">
        <f t="shared" ref="F20" si="11">SUM(F7:F19)</f>
        <v>0</v>
      </c>
      <c r="G20" s="4">
        <f t="shared" ref="G20" si="12">SUM(G7:G19)</f>
        <v>-47877</v>
      </c>
      <c r="H20" s="4">
        <f t="shared" ref="H20:K20" si="13">SUM(H7:H19)</f>
        <v>604868</v>
      </c>
      <c r="I20" s="2"/>
      <c r="J20" s="4">
        <f t="shared" si="13"/>
        <v>-50352</v>
      </c>
      <c r="K20" s="4">
        <f t="shared" si="13"/>
        <v>-2475</v>
      </c>
      <c r="L20" s="2"/>
      <c r="M20" s="2"/>
      <c r="N20" s="4">
        <f>SUM(N7:N19)</f>
        <v>611498</v>
      </c>
      <c r="O20" s="4">
        <f t="shared" ref="O20" si="14">SUM(O7:O19)</f>
        <v>41247</v>
      </c>
      <c r="P20" s="4">
        <f t="shared" ref="P20:R20" si="15">SUM(P7:P19)</f>
        <v>0</v>
      </c>
      <c r="Q20" s="4">
        <f t="shared" si="15"/>
        <v>0</v>
      </c>
      <c r="R20" s="4">
        <f t="shared" si="15"/>
        <v>0</v>
      </c>
      <c r="S20" s="4">
        <f t="shared" ref="S20" si="16">SUM(S7:S19)</f>
        <v>0</v>
      </c>
      <c r="T20" s="4">
        <f t="shared" ref="T20" si="17">SUM(T7:T19)</f>
        <v>-50352</v>
      </c>
      <c r="U20" s="4">
        <f t="shared" ref="U20" si="18">SUM(U7:U19)</f>
        <v>602393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</row>
    <row r="21" spans="1:64" ht="15.75" thickTop="1" x14ac:dyDescent="0.25">
      <c r="A21" s="3"/>
      <c r="B21" s="3"/>
      <c r="C21" s="7"/>
      <c r="D21" s="7"/>
      <c r="E21" s="7"/>
      <c r="F21" s="7"/>
      <c r="G21" s="7"/>
      <c r="H21" s="7"/>
      <c r="I21" s="7" t="s">
        <v>14</v>
      </c>
      <c r="K21" s="7">
        <f>ROUND(+K20*0.265,0)</f>
        <v>-656</v>
      </c>
      <c r="L21" s="2"/>
      <c r="M21" s="2"/>
      <c r="N21" s="7"/>
      <c r="O21" s="7"/>
      <c r="P21" s="7"/>
      <c r="Q21" s="7"/>
      <c r="R21" s="7"/>
      <c r="S21" s="7"/>
      <c r="T21" s="7"/>
      <c r="U21" s="7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 spans="1:64" x14ac:dyDescent="0.25">
      <c r="A22" s="3"/>
      <c r="B22" s="3"/>
      <c r="C22" s="2"/>
      <c r="D22" s="2"/>
      <c r="E22" s="2"/>
      <c r="F22" s="2"/>
      <c r="G22" s="2"/>
      <c r="H22" s="2"/>
      <c r="I22" s="2" t="s">
        <v>13</v>
      </c>
      <c r="K22" s="2">
        <f>ROUND(+K21/0.735,0)</f>
        <v>-893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</row>
    <row r="23" spans="1:64" x14ac:dyDescent="0.25">
      <c r="A23" s="3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 spans="1:64" ht="60" x14ac:dyDescent="0.25">
      <c r="A24" s="1">
        <v>2019</v>
      </c>
      <c r="B24" s="1" t="s">
        <v>5</v>
      </c>
      <c r="C24" s="1" t="s">
        <v>1</v>
      </c>
      <c r="D24" s="1" t="s">
        <v>2</v>
      </c>
      <c r="E24" s="1" t="s">
        <v>3</v>
      </c>
      <c r="F24" s="1" t="s">
        <v>4</v>
      </c>
      <c r="G24" s="1" t="s">
        <v>8</v>
      </c>
      <c r="H24" s="1" t="s">
        <v>7</v>
      </c>
      <c r="I24" s="1"/>
      <c r="J24" s="1" t="s">
        <v>10</v>
      </c>
      <c r="K24" s="1" t="s">
        <v>11</v>
      </c>
      <c r="L24" s="1"/>
      <c r="M24" s="1"/>
      <c r="N24" s="1" t="s">
        <v>1</v>
      </c>
      <c r="O24" s="1" t="s">
        <v>2</v>
      </c>
      <c r="P24" s="1" t="s">
        <v>9</v>
      </c>
      <c r="Q24" s="1" t="s">
        <v>12</v>
      </c>
      <c r="R24" s="1" t="s">
        <v>3</v>
      </c>
      <c r="S24" s="1" t="s">
        <v>4</v>
      </c>
      <c r="T24" s="1" t="s">
        <v>6</v>
      </c>
      <c r="U24" s="1" t="s">
        <v>7</v>
      </c>
      <c r="V24" s="1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 spans="1:64" x14ac:dyDescent="0.25"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 spans="1:64" x14ac:dyDescent="0.25">
      <c r="A26" s="3">
        <v>1</v>
      </c>
      <c r="B26" s="5">
        <v>0.04</v>
      </c>
      <c r="C26" s="2">
        <f t="shared" ref="C26:C38" si="19">+H7</f>
        <v>126542</v>
      </c>
      <c r="D26" s="2">
        <f t="shared" ref="D26:D38" si="20">+O26+P26+Q26</f>
        <v>0</v>
      </c>
      <c r="E26" s="2">
        <f>+R26</f>
        <v>0</v>
      </c>
      <c r="F26" s="2">
        <f>+S26</f>
        <v>0</v>
      </c>
      <c r="G26" s="2">
        <f t="shared" ref="G26:G31" si="21">ROUND((-C26-0.5*D26)*B26,0)</f>
        <v>-5062</v>
      </c>
      <c r="H26" s="2">
        <f t="shared" ref="H26:H38" si="22">SUM(C26:G26)</f>
        <v>121480</v>
      </c>
      <c r="I26" s="2"/>
      <c r="J26" s="2">
        <f>+T26</f>
        <v>-5062</v>
      </c>
      <c r="K26" s="2">
        <f t="shared" ref="K26:K33" si="23">+J26-G26</f>
        <v>0</v>
      </c>
      <c r="L26" s="2"/>
      <c r="M26" s="2"/>
      <c r="N26" s="2">
        <f>+U7</f>
        <v>126542</v>
      </c>
      <c r="O26" s="2"/>
      <c r="P26" s="2"/>
      <c r="Q26" s="2"/>
      <c r="R26" s="2"/>
      <c r="S26" s="2"/>
      <c r="T26" s="2">
        <f t="shared" ref="T26:T31" si="24">ROUND((-N26-0.5*O26-0.5*3*P26)*B26,0)</f>
        <v>-5062</v>
      </c>
      <c r="U26" s="2">
        <f>SUM(N26:T26)</f>
        <v>121480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x14ac:dyDescent="0.25">
      <c r="A27" s="3">
        <v>2</v>
      </c>
      <c r="B27" s="5">
        <v>0.06</v>
      </c>
      <c r="C27" s="2">
        <f t="shared" si="19"/>
        <v>107377</v>
      </c>
      <c r="D27" s="2">
        <f t="shared" si="20"/>
        <v>0</v>
      </c>
      <c r="E27" s="2">
        <f t="shared" ref="E27:E38" si="25">+R27</f>
        <v>0</v>
      </c>
      <c r="F27" s="2">
        <f t="shared" ref="F27:F38" si="26">+S27</f>
        <v>0</v>
      </c>
      <c r="G27" s="2">
        <f t="shared" si="21"/>
        <v>-6443</v>
      </c>
      <c r="H27" s="2">
        <f t="shared" si="22"/>
        <v>100934</v>
      </c>
      <c r="I27" s="2"/>
      <c r="J27" s="2">
        <f t="shared" ref="J27:J38" si="27">+T27</f>
        <v>-6443</v>
      </c>
      <c r="K27" s="2">
        <f t="shared" si="23"/>
        <v>0</v>
      </c>
      <c r="L27" s="2"/>
      <c r="M27" s="2"/>
      <c r="N27" s="2">
        <f t="shared" ref="N27:N38" si="28">+U8</f>
        <v>107377</v>
      </c>
      <c r="O27" s="2"/>
      <c r="P27" s="2"/>
      <c r="Q27" s="2"/>
      <c r="R27" s="2"/>
      <c r="S27" s="2"/>
      <c r="T27" s="2">
        <f t="shared" si="24"/>
        <v>-6443</v>
      </c>
      <c r="U27" s="2">
        <f t="shared" ref="U27:U38" si="29">SUM(N27:T27)</f>
        <v>100934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x14ac:dyDescent="0.25">
      <c r="A28" s="3">
        <v>8</v>
      </c>
      <c r="B28" s="5">
        <v>0.2</v>
      </c>
      <c r="C28" s="2">
        <f t="shared" si="19"/>
        <v>3931</v>
      </c>
      <c r="D28" s="2">
        <f t="shared" si="20"/>
        <v>900</v>
      </c>
      <c r="E28" s="2">
        <f t="shared" si="25"/>
        <v>0</v>
      </c>
      <c r="F28" s="2">
        <f t="shared" si="26"/>
        <v>0</v>
      </c>
      <c r="G28" s="2">
        <f t="shared" si="21"/>
        <v>-876</v>
      </c>
      <c r="H28" s="2">
        <f t="shared" si="22"/>
        <v>3955</v>
      </c>
      <c r="I28" s="2"/>
      <c r="J28" s="2">
        <f t="shared" si="27"/>
        <v>-1056</v>
      </c>
      <c r="K28" s="2">
        <f t="shared" si="23"/>
        <v>-180</v>
      </c>
      <c r="L28" s="2"/>
      <c r="M28" s="2"/>
      <c r="N28" s="2">
        <f t="shared" si="28"/>
        <v>3931</v>
      </c>
      <c r="O28" s="2"/>
      <c r="P28" s="2">
        <v>900</v>
      </c>
      <c r="Q28" s="2"/>
      <c r="R28" s="2"/>
      <c r="S28" s="2"/>
      <c r="T28" s="2">
        <f t="shared" si="24"/>
        <v>-1056</v>
      </c>
      <c r="U28" s="2">
        <f t="shared" si="29"/>
        <v>3775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</row>
    <row r="29" spans="1:64" x14ac:dyDescent="0.25">
      <c r="A29" s="3">
        <v>10</v>
      </c>
      <c r="B29" s="5">
        <v>0.3</v>
      </c>
      <c r="C29" s="2">
        <f t="shared" si="19"/>
        <v>0</v>
      </c>
      <c r="D29" s="2">
        <f t="shared" si="20"/>
        <v>0</v>
      </c>
      <c r="E29" s="2">
        <f t="shared" si="25"/>
        <v>0</v>
      </c>
      <c r="F29" s="2">
        <f t="shared" si="26"/>
        <v>0</v>
      </c>
      <c r="G29" s="2">
        <f t="shared" si="21"/>
        <v>0</v>
      </c>
      <c r="H29" s="2">
        <f t="shared" si="22"/>
        <v>0</v>
      </c>
      <c r="I29" s="2"/>
      <c r="J29" s="2">
        <f t="shared" si="27"/>
        <v>0</v>
      </c>
      <c r="K29" s="2">
        <f t="shared" si="23"/>
        <v>0</v>
      </c>
      <c r="L29" s="2"/>
      <c r="M29" s="2"/>
      <c r="N29" s="2">
        <f t="shared" si="28"/>
        <v>0</v>
      </c>
      <c r="O29" s="2"/>
      <c r="P29" s="2"/>
      <c r="Q29" s="2"/>
      <c r="R29" s="2"/>
      <c r="S29" s="2"/>
      <c r="T29" s="2">
        <f t="shared" si="24"/>
        <v>0</v>
      </c>
      <c r="U29" s="2">
        <f t="shared" si="29"/>
        <v>0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x14ac:dyDescent="0.25">
      <c r="A30" s="3">
        <v>1</v>
      </c>
      <c r="B30" s="5">
        <v>0.04</v>
      </c>
      <c r="C30" s="2">
        <f t="shared" si="19"/>
        <v>0</v>
      </c>
      <c r="D30" s="2">
        <f t="shared" si="20"/>
        <v>0</v>
      </c>
      <c r="E30" s="2">
        <f t="shared" si="25"/>
        <v>0</v>
      </c>
      <c r="F30" s="2">
        <f t="shared" si="26"/>
        <v>0</v>
      </c>
      <c r="G30" s="2">
        <f t="shared" si="21"/>
        <v>0</v>
      </c>
      <c r="H30" s="2">
        <f t="shared" si="22"/>
        <v>0</v>
      </c>
      <c r="I30" s="2"/>
      <c r="J30" s="2">
        <f t="shared" si="27"/>
        <v>0</v>
      </c>
      <c r="K30" s="2">
        <f t="shared" si="23"/>
        <v>0</v>
      </c>
      <c r="L30" s="2"/>
      <c r="M30" s="2"/>
      <c r="N30" s="2">
        <f t="shared" si="28"/>
        <v>0</v>
      </c>
      <c r="O30" s="2"/>
      <c r="P30" s="2"/>
      <c r="Q30" s="2"/>
      <c r="R30" s="2"/>
      <c r="S30" s="2"/>
      <c r="T30" s="2">
        <f t="shared" si="24"/>
        <v>0</v>
      </c>
      <c r="U30" s="2">
        <f t="shared" si="29"/>
        <v>0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64" x14ac:dyDescent="0.25">
      <c r="A31" s="3">
        <v>8</v>
      </c>
      <c r="B31" s="5">
        <v>0.2</v>
      </c>
      <c r="C31" s="2">
        <f t="shared" si="19"/>
        <v>0</v>
      </c>
      <c r="D31" s="2">
        <f t="shared" si="20"/>
        <v>0</v>
      </c>
      <c r="E31" s="2">
        <f t="shared" si="25"/>
        <v>0</v>
      </c>
      <c r="F31" s="2">
        <f t="shared" si="26"/>
        <v>0</v>
      </c>
      <c r="G31" s="2">
        <f t="shared" si="21"/>
        <v>0</v>
      </c>
      <c r="H31" s="2">
        <f t="shared" si="22"/>
        <v>0</v>
      </c>
      <c r="I31" s="2"/>
      <c r="J31" s="2">
        <f t="shared" si="27"/>
        <v>0</v>
      </c>
      <c r="K31" s="2">
        <f t="shared" si="23"/>
        <v>0</v>
      </c>
      <c r="L31" s="2"/>
      <c r="M31" s="2"/>
      <c r="N31" s="2">
        <f t="shared" si="28"/>
        <v>0</v>
      </c>
      <c r="O31" s="2"/>
      <c r="P31" s="2"/>
      <c r="Q31" s="2"/>
      <c r="R31" s="2"/>
      <c r="S31" s="2"/>
      <c r="T31" s="2">
        <f t="shared" si="24"/>
        <v>0</v>
      </c>
      <c r="U31" s="2">
        <f t="shared" si="29"/>
        <v>0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x14ac:dyDescent="0.25">
      <c r="A32" s="3">
        <v>10</v>
      </c>
      <c r="B32" s="5">
        <v>0.3</v>
      </c>
      <c r="C32" s="2">
        <f t="shared" si="19"/>
        <v>0</v>
      </c>
      <c r="D32" s="2">
        <f t="shared" si="20"/>
        <v>0</v>
      </c>
      <c r="E32" s="2">
        <f t="shared" si="25"/>
        <v>0</v>
      </c>
      <c r="F32" s="2">
        <f t="shared" si="26"/>
        <v>0</v>
      </c>
      <c r="G32" s="2"/>
      <c r="H32" s="2">
        <f t="shared" si="22"/>
        <v>0</v>
      </c>
      <c r="I32" s="2"/>
      <c r="J32" s="2">
        <f t="shared" si="27"/>
        <v>0</v>
      </c>
      <c r="K32" s="2">
        <f t="shared" si="23"/>
        <v>0</v>
      </c>
      <c r="L32" s="2"/>
      <c r="M32" s="2"/>
      <c r="N32" s="2">
        <f t="shared" si="28"/>
        <v>0</v>
      </c>
      <c r="O32" s="2"/>
      <c r="P32" s="2"/>
      <c r="Q32" s="2"/>
      <c r="R32" s="2"/>
      <c r="S32" s="2"/>
      <c r="T32" s="2"/>
      <c r="U32" s="2">
        <f t="shared" si="29"/>
        <v>0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64" x14ac:dyDescent="0.25">
      <c r="A33" s="3">
        <v>45</v>
      </c>
      <c r="B33" s="5">
        <v>0.45</v>
      </c>
      <c r="C33" s="2">
        <f t="shared" si="19"/>
        <v>0</v>
      </c>
      <c r="D33" s="2">
        <f t="shared" si="20"/>
        <v>0</v>
      </c>
      <c r="E33" s="2">
        <f t="shared" si="25"/>
        <v>0</v>
      </c>
      <c r="F33" s="2">
        <f t="shared" si="26"/>
        <v>0</v>
      </c>
      <c r="G33" s="2">
        <f>ROUND((-C33-0.5*D33)*B33,0)</f>
        <v>0</v>
      </c>
      <c r="H33" s="2">
        <f t="shared" si="22"/>
        <v>0</v>
      </c>
      <c r="I33" s="2"/>
      <c r="J33" s="2">
        <f t="shared" si="27"/>
        <v>0</v>
      </c>
      <c r="K33" s="2">
        <f t="shared" si="23"/>
        <v>0</v>
      </c>
      <c r="L33" s="2"/>
      <c r="M33" s="2"/>
      <c r="N33" s="2">
        <f t="shared" si="28"/>
        <v>0</v>
      </c>
      <c r="O33" s="2"/>
      <c r="P33" s="2"/>
      <c r="Q33" s="2"/>
      <c r="R33" s="2"/>
      <c r="S33" s="2"/>
      <c r="T33" s="2">
        <f>ROUND((-N33-0.5*O33-0.5*3*P33)*B33,0)</f>
        <v>0</v>
      </c>
      <c r="U33" s="2">
        <f t="shared" si="29"/>
        <v>0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64" x14ac:dyDescent="0.25">
      <c r="A34" s="3">
        <v>47</v>
      </c>
      <c r="B34" s="5">
        <v>0.08</v>
      </c>
      <c r="C34" s="2">
        <f t="shared" si="19"/>
        <v>366187</v>
      </c>
      <c r="D34" s="2">
        <f t="shared" si="20"/>
        <v>113563</v>
      </c>
      <c r="E34" s="2">
        <f t="shared" si="25"/>
        <v>0</v>
      </c>
      <c r="F34" s="2">
        <f t="shared" si="26"/>
        <v>0</v>
      </c>
      <c r="G34" s="2">
        <f>ROUND((-C34-0.5*D34)*B34,0)</f>
        <v>-33837</v>
      </c>
      <c r="H34" s="2">
        <f t="shared" si="22"/>
        <v>445913</v>
      </c>
      <c r="I34" s="2"/>
      <c r="J34" s="2">
        <f t="shared" si="27"/>
        <v>-42725</v>
      </c>
      <c r="K34" s="2">
        <f>+J34-G34</f>
        <v>-8888</v>
      </c>
      <c r="L34" s="2"/>
      <c r="M34" s="2"/>
      <c r="N34" s="2">
        <f t="shared" si="28"/>
        <v>363712</v>
      </c>
      <c r="O34" s="2"/>
      <c r="P34" s="2">
        <v>113563</v>
      </c>
      <c r="Q34" s="2"/>
      <c r="R34" s="2"/>
      <c r="S34" s="2"/>
      <c r="T34" s="2">
        <f>ROUND((-N34-0.5*O34-0.5*3*P34)*B34,0)</f>
        <v>-42725</v>
      </c>
      <c r="U34" s="2">
        <f t="shared" si="29"/>
        <v>434550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 spans="1:64" x14ac:dyDescent="0.25">
      <c r="A35" s="3">
        <v>50</v>
      </c>
      <c r="B35" s="5">
        <v>0.55000000000000004</v>
      </c>
      <c r="C35" s="2">
        <f t="shared" si="19"/>
        <v>681</v>
      </c>
      <c r="D35" s="2">
        <f t="shared" si="20"/>
        <v>0</v>
      </c>
      <c r="E35" s="2">
        <f t="shared" si="25"/>
        <v>0</v>
      </c>
      <c r="F35" s="2">
        <f t="shared" si="26"/>
        <v>0</v>
      </c>
      <c r="G35" s="2">
        <f>ROUND((-C35-0.5*D35)*B35,0)</f>
        <v>-375</v>
      </c>
      <c r="H35" s="2">
        <f t="shared" si="22"/>
        <v>306</v>
      </c>
      <c r="I35" s="2"/>
      <c r="J35" s="2">
        <f t="shared" si="27"/>
        <v>-375</v>
      </c>
      <c r="K35" s="2">
        <f t="shared" ref="K35:K38" si="30">+J35-G35</f>
        <v>0</v>
      </c>
      <c r="L35" s="2"/>
      <c r="M35" s="2"/>
      <c r="N35" s="2">
        <f t="shared" si="28"/>
        <v>681</v>
      </c>
      <c r="O35" s="2"/>
      <c r="P35" s="2"/>
      <c r="Q35" s="2"/>
      <c r="R35" s="2"/>
      <c r="S35" s="2"/>
      <c r="T35" s="2">
        <f>ROUND((-N35-0.5*O35-0.5*3*P35)*B35,0)</f>
        <v>-375</v>
      </c>
      <c r="U35" s="2">
        <f t="shared" si="29"/>
        <v>306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  <row r="36" spans="1:64" x14ac:dyDescent="0.25">
      <c r="A36" s="3">
        <v>12</v>
      </c>
      <c r="B36" s="5">
        <v>1</v>
      </c>
      <c r="C36" s="2">
        <f t="shared" si="19"/>
        <v>0</v>
      </c>
      <c r="D36" s="2">
        <f t="shared" si="20"/>
        <v>0</v>
      </c>
      <c r="E36" s="2">
        <f t="shared" si="25"/>
        <v>0</v>
      </c>
      <c r="F36" s="2">
        <f t="shared" si="26"/>
        <v>0</v>
      </c>
      <c r="G36" s="2">
        <f>ROUND((-C36-0.5*D36)*B36,0)</f>
        <v>0</v>
      </c>
      <c r="H36" s="2">
        <f t="shared" si="22"/>
        <v>0</v>
      </c>
      <c r="I36" s="2"/>
      <c r="J36" s="2">
        <f t="shared" si="27"/>
        <v>0</v>
      </c>
      <c r="K36" s="2">
        <f t="shared" si="30"/>
        <v>0</v>
      </c>
      <c r="L36" s="2"/>
      <c r="M36" s="2"/>
      <c r="N36" s="2">
        <f t="shared" si="28"/>
        <v>0</v>
      </c>
      <c r="O36" s="2"/>
      <c r="P36" s="2"/>
      <c r="Q36" s="2"/>
      <c r="R36" s="2"/>
      <c r="S36" s="2"/>
      <c r="T36" s="2">
        <f>ROUND((-N36-0.5*O36-0.5*3*P36)*B36,0)</f>
        <v>0</v>
      </c>
      <c r="U36" s="2">
        <f t="shared" si="29"/>
        <v>0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 spans="1:64" x14ac:dyDescent="0.25">
      <c r="A37" s="3">
        <v>13</v>
      </c>
      <c r="B37" s="2">
        <v>5</v>
      </c>
      <c r="C37" s="2">
        <f t="shared" si="19"/>
        <v>0</v>
      </c>
      <c r="D37" s="2">
        <f t="shared" si="20"/>
        <v>0</v>
      </c>
      <c r="E37" s="2">
        <f t="shared" si="25"/>
        <v>0</v>
      </c>
      <c r="F37" s="2">
        <f t="shared" si="26"/>
        <v>0</v>
      </c>
      <c r="G37" s="2">
        <f>ROUND((-C37-0.5*D37)/B37,0)</f>
        <v>0</v>
      </c>
      <c r="H37" s="2">
        <f t="shared" si="22"/>
        <v>0</v>
      </c>
      <c r="I37" s="2"/>
      <c r="J37" s="2">
        <f t="shared" si="27"/>
        <v>0</v>
      </c>
      <c r="K37" s="2">
        <f t="shared" si="30"/>
        <v>0</v>
      </c>
      <c r="L37" s="2"/>
      <c r="M37" s="2"/>
      <c r="N37" s="2">
        <f t="shared" si="28"/>
        <v>0</v>
      </c>
      <c r="O37" s="2"/>
      <c r="P37" s="2"/>
      <c r="Q37" s="2"/>
      <c r="R37" s="2"/>
      <c r="S37" s="2"/>
      <c r="T37" s="2">
        <f>ROUND((-N37-0.5*O37-0.5*3*P37)/B37-Q37,0)</f>
        <v>0</v>
      </c>
      <c r="U37" s="2">
        <f t="shared" si="29"/>
        <v>0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x14ac:dyDescent="0.25">
      <c r="A38" s="3">
        <v>14.1</v>
      </c>
      <c r="B38" s="5">
        <v>0.05</v>
      </c>
      <c r="C38" s="2">
        <f t="shared" si="19"/>
        <v>150</v>
      </c>
      <c r="D38" s="2">
        <f t="shared" si="20"/>
        <v>0</v>
      </c>
      <c r="E38" s="2">
        <f t="shared" si="25"/>
        <v>0</v>
      </c>
      <c r="F38" s="2">
        <f t="shared" si="26"/>
        <v>0</v>
      </c>
      <c r="G38" s="2">
        <f>ROUND((-C38-0.5*D38)*B38,0)-142</f>
        <v>-150</v>
      </c>
      <c r="H38" s="2">
        <f t="shared" si="22"/>
        <v>0</v>
      </c>
      <c r="I38" s="2"/>
      <c r="J38" s="2">
        <f t="shared" si="27"/>
        <v>-150</v>
      </c>
      <c r="K38" s="2">
        <f t="shared" si="30"/>
        <v>0</v>
      </c>
      <c r="L38" s="2"/>
      <c r="M38" s="2"/>
      <c r="N38" s="2">
        <f t="shared" si="28"/>
        <v>150</v>
      </c>
      <c r="O38" s="2"/>
      <c r="P38" s="2"/>
      <c r="Q38" s="2"/>
      <c r="R38" s="2"/>
      <c r="S38" s="2"/>
      <c r="T38" s="6">
        <f>ROUND((-N38-0.5*O38-0.5*3*P38)*B38,0)-142</f>
        <v>-150</v>
      </c>
      <c r="U38" s="2">
        <f t="shared" si="29"/>
        <v>0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ht="15.75" thickBot="1" x14ac:dyDescent="0.3">
      <c r="A39" s="3"/>
      <c r="B39" s="3"/>
      <c r="C39" s="4">
        <f>SUM(C26:C38)</f>
        <v>604868</v>
      </c>
      <c r="D39" s="4">
        <f t="shared" ref="D39" si="31">SUM(D26:D38)</f>
        <v>114463</v>
      </c>
      <c r="E39" s="4">
        <f t="shared" ref="E39" si="32">SUM(E26:E38)</f>
        <v>0</v>
      </c>
      <c r="F39" s="4">
        <f t="shared" ref="F39" si="33">SUM(F26:F38)</f>
        <v>0</v>
      </c>
      <c r="G39" s="4">
        <f t="shared" ref="G39" si="34">SUM(G26:G38)</f>
        <v>-46743</v>
      </c>
      <c r="H39" s="4">
        <f t="shared" ref="H39" si="35">SUM(H26:H38)</f>
        <v>672588</v>
      </c>
      <c r="I39" s="2"/>
      <c r="J39" s="4">
        <f t="shared" ref="J39" si="36">SUM(J26:J38)</f>
        <v>-55811</v>
      </c>
      <c r="K39" s="4">
        <f t="shared" ref="K39" si="37">SUM(K26:K38)</f>
        <v>-9068</v>
      </c>
      <c r="L39" s="2"/>
      <c r="M39" s="2"/>
      <c r="N39" s="4">
        <f>SUM(N26:N38)</f>
        <v>602393</v>
      </c>
      <c r="O39" s="4">
        <f t="shared" ref="O39" si="38">SUM(O26:O38)</f>
        <v>0</v>
      </c>
      <c r="P39" s="4">
        <f t="shared" ref="P39" si="39">SUM(P26:P38)</f>
        <v>114463</v>
      </c>
      <c r="Q39" s="4"/>
      <c r="R39" s="4">
        <f t="shared" ref="R39" si="40">SUM(R26:R38)</f>
        <v>0</v>
      </c>
      <c r="S39" s="4">
        <f t="shared" ref="S39" si="41">SUM(S26:S38)</f>
        <v>0</v>
      </c>
      <c r="T39" s="4">
        <f t="shared" ref="T39" si="42">SUM(T26:T38)</f>
        <v>-55811</v>
      </c>
      <c r="U39" s="4">
        <f t="shared" ref="U39" si="43">SUM(U26:U38)</f>
        <v>661045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1:64" ht="15.75" thickTop="1" x14ac:dyDescent="0.25">
      <c r="A40" s="3"/>
      <c r="B40" s="3"/>
      <c r="C40" s="2"/>
      <c r="D40" s="2"/>
      <c r="E40" s="2"/>
      <c r="F40" s="2"/>
      <c r="G40" s="2"/>
      <c r="H40" s="2"/>
      <c r="I40" s="7" t="s">
        <v>14</v>
      </c>
      <c r="K40" s="7">
        <f>ROUND(+K39*0.265,0)</f>
        <v>-2403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1:64" x14ac:dyDescent="0.25">
      <c r="A41" s="3"/>
      <c r="B41" s="3"/>
      <c r="C41" s="2"/>
      <c r="D41" s="2"/>
      <c r="E41" s="2"/>
      <c r="F41" s="2"/>
      <c r="G41" s="2"/>
      <c r="H41" s="2"/>
      <c r="I41" s="2" t="s">
        <v>13</v>
      </c>
      <c r="K41" s="2">
        <f>ROUND(+K40/0.735,0)</f>
        <v>-3269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</row>
    <row r="42" spans="1:64" x14ac:dyDescent="0.25">
      <c r="A42" s="3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64" ht="60" x14ac:dyDescent="0.25">
      <c r="A43" s="1">
        <v>2020</v>
      </c>
      <c r="B43" s="1" t="s">
        <v>5</v>
      </c>
      <c r="C43" s="1" t="s">
        <v>1</v>
      </c>
      <c r="D43" s="1" t="s">
        <v>2</v>
      </c>
      <c r="E43" s="1" t="s">
        <v>3</v>
      </c>
      <c r="F43" s="1" t="s">
        <v>4</v>
      </c>
      <c r="G43" s="1" t="s">
        <v>8</v>
      </c>
      <c r="H43" s="1" t="s">
        <v>7</v>
      </c>
      <c r="I43" s="1"/>
      <c r="J43" s="1" t="s">
        <v>10</v>
      </c>
      <c r="K43" s="1" t="s">
        <v>11</v>
      </c>
      <c r="L43" s="1"/>
      <c r="M43" s="1"/>
      <c r="N43" s="1" t="s">
        <v>1</v>
      </c>
      <c r="O43" s="1" t="s">
        <v>2</v>
      </c>
      <c r="P43" s="1" t="s">
        <v>9</v>
      </c>
      <c r="Q43" s="1" t="s">
        <v>12</v>
      </c>
      <c r="R43" s="1" t="s">
        <v>3</v>
      </c>
      <c r="S43" s="1" t="s">
        <v>4</v>
      </c>
      <c r="T43" s="1" t="s">
        <v>6</v>
      </c>
      <c r="U43" s="1" t="s">
        <v>7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 spans="1:64" x14ac:dyDescent="0.25"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</row>
    <row r="45" spans="1:64" x14ac:dyDescent="0.25">
      <c r="A45" s="3">
        <v>1</v>
      </c>
      <c r="B45" s="5">
        <v>0.04</v>
      </c>
      <c r="C45" s="2">
        <f t="shared" ref="C45:C57" si="44">+H26</f>
        <v>121480</v>
      </c>
      <c r="D45" s="2">
        <f t="shared" ref="D45:D57" si="45">+O45+P45+Q45</f>
        <v>0</v>
      </c>
      <c r="E45" s="2">
        <f>+R45</f>
        <v>0</v>
      </c>
      <c r="F45" s="2">
        <f>+S45</f>
        <v>0</v>
      </c>
      <c r="G45" s="2">
        <f t="shared" ref="G45:G50" si="46">ROUND((-C45-0.5*D45)*B45,0)</f>
        <v>-4859</v>
      </c>
      <c r="H45" s="2">
        <f t="shared" ref="H45:H57" si="47">SUM(C45:G45)</f>
        <v>116621</v>
      </c>
      <c r="I45" s="2"/>
      <c r="J45" s="2">
        <f>+T45</f>
        <v>-4859</v>
      </c>
      <c r="K45" s="2">
        <f t="shared" ref="K45:K52" si="48">+J45-G45</f>
        <v>0</v>
      </c>
      <c r="L45" s="2"/>
      <c r="M45" s="2"/>
      <c r="N45" s="2">
        <f>+U26</f>
        <v>121480</v>
      </c>
      <c r="O45" s="2"/>
      <c r="P45" s="2"/>
      <c r="Q45" s="2"/>
      <c r="R45" s="2"/>
      <c r="S45" s="2"/>
      <c r="T45" s="2">
        <f t="shared" ref="T45:T50" si="49">ROUND((-N45-0.5*O45-0.5*3*P45)*B45,0)</f>
        <v>-4859</v>
      </c>
      <c r="U45" s="2">
        <f>SUM(N45:T45)</f>
        <v>116621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</row>
    <row r="46" spans="1:64" x14ac:dyDescent="0.25">
      <c r="A46" s="3">
        <v>2</v>
      </c>
      <c r="B46" s="5">
        <v>0.06</v>
      </c>
      <c r="C46" s="2">
        <f t="shared" si="44"/>
        <v>100934</v>
      </c>
      <c r="D46" s="2">
        <f t="shared" si="45"/>
        <v>0</v>
      </c>
      <c r="E46" s="2">
        <f t="shared" ref="E46:E57" si="50">+R46</f>
        <v>0</v>
      </c>
      <c r="F46" s="2">
        <f t="shared" ref="F46:F57" si="51">+S46</f>
        <v>0</v>
      </c>
      <c r="G46" s="2">
        <f t="shared" si="46"/>
        <v>-6056</v>
      </c>
      <c r="H46" s="2">
        <f t="shared" si="47"/>
        <v>94878</v>
      </c>
      <c r="I46" s="2"/>
      <c r="J46" s="2">
        <f t="shared" ref="J46:J57" si="52">+T46</f>
        <v>-6056</v>
      </c>
      <c r="K46" s="2">
        <f t="shared" si="48"/>
        <v>0</v>
      </c>
      <c r="L46" s="2"/>
      <c r="M46" s="2"/>
      <c r="N46" s="2">
        <f t="shared" ref="N46:N57" si="53">+U27</f>
        <v>100934</v>
      </c>
      <c r="O46" s="2"/>
      <c r="P46" s="2"/>
      <c r="Q46" s="2"/>
      <c r="R46" s="2"/>
      <c r="S46" s="2"/>
      <c r="T46" s="2">
        <f t="shared" si="49"/>
        <v>-6056</v>
      </c>
      <c r="U46" s="2">
        <f t="shared" ref="U46:U57" si="54">SUM(N46:T46)</f>
        <v>94878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</row>
    <row r="47" spans="1:64" x14ac:dyDescent="0.25">
      <c r="A47" s="3">
        <v>8</v>
      </c>
      <c r="B47" s="5">
        <v>0.2</v>
      </c>
      <c r="C47" s="2">
        <f t="shared" si="44"/>
        <v>3955</v>
      </c>
      <c r="D47" s="2">
        <f t="shared" si="45"/>
        <v>0</v>
      </c>
      <c r="E47" s="2">
        <f t="shared" si="50"/>
        <v>0</v>
      </c>
      <c r="F47" s="2">
        <f t="shared" si="51"/>
        <v>0</v>
      </c>
      <c r="G47" s="2">
        <f t="shared" si="46"/>
        <v>-791</v>
      </c>
      <c r="H47" s="2">
        <f t="shared" si="47"/>
        <v>3164</v>
      </c>
      <c r="I47" s="2"/>
      <c r="J47" s="2">
        <f t="shared" si="52"/>
        <v>-755</v>
      </c>
      <c r="K47" s="2">
        <f t="shared" si="48"/>
        <v>36</v>
      </c>
      <c r="L47" s="2"/>
      <c r="M47" s="2"/>
      <c r="N47" s="2">
        <f t="shared" si="53"/>
        <v>3775</v>
      </c>
      <c r="O47" s="2"/>
      <c r="P47" s="2"/>
      <c r="Q47" s="2"/>
      <c r="R47" s="2"/>
      <c r="S47" s="2"/>
      <c r="T47" s="2">
        <f t="shared" si="49"/>
        <v>-755</v>
      </c>
      <c r="U47" s="2">
        <f t="shared" si="54"/>
        <v>3020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8" spans="1:64" x14ac:dyDescent="0.25">
      <c r="A48" s="3">
        <v>10</v>
      </c>
      <c r="B48" s="5">
        <v>0.3</v>
      </c>
      <c r="C48" s="2">
        <f t="shared" si="44"/>
        <v>0</v>
      </c>
      <c r="D48" s="2">
        <f t="shared" si="45"/>
        <v>0</v>
      </c>
      <c r="E48" s="2">
        <f t="shared" si="50"/>
        <v>0</v>
      </c>
      <c r="F48" s="2">
        <f t="shared" si="51"/>
        <v>0</v>
      </c>
      <c r="G48" s="2">
        <f t="shared" si="46"/>
        <v>0</v>
      </c>
      <c r="H48" s="2">
        <f t="shared" si="47"/>
        <v>0</v>
      </c>
      <c r="I48" s="2"/>
      <c r="J48" s="2">
        <f t="shared" si="52"/>
        <v>0</v>
      </c>
      <c r="K48" s="2">
        <f t="shared" si="48"/>
        <v>0</v>
      </c>
      <c r="L48" s="2"/>
      <c r="M48" s="2"/>
      <c r="N48" s="2">
        <f t="shared" si="53"/>
        <v>0</v>
      </c>
      <c r="O48" s="2"/>
      <c r="P48" s="2"/>
      <c r="Q48" s="2"/>
      <c r="R48" s="2"/>
      <c r="S48" s="2"/>
      <c r="T48" s="2">
        <f t="shared" si="49"/>
        <v>0</v>
      </c>
      <c r="U48" s="2">
        <f t="shared" si="54"/>
        <v>0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</row>
    <row r="49" spans="1:64" x14ac:dyDescent="0.25">
      <c r="A49" s="3">
        <v>1</v>
      </c>
      <c r="B49" s="5">
        <v>0.04</v>
      </c>
      <c r="C49" s="2">
        <f t="shared" si="44"/>
        <v>0</v>
      </c>
      <c r="D49" s="2">
        <f t="shared" si="45"/>
        <v>0</v>
      </c>
      <c r="E49" s="2">
        <f t="shared" si="50"/>
        <v>0</v>
      </c>
      <c r="F49" s="2">
        <f t="shared" si="51"/>
        <v>0</v>
      </c>
      <c r="G49" s="2">
        <f t="shared" si="46"/>
        <v>0</v>
      </c>
      <c r="H49" s="2">
        <f t="shared" si="47"/>
        <v>0</v>
      </c>
      <c r="I49" s="2"/>
      <c r="J49" s="2">
        <f t="shared" si="52"/>
        <v>0</v>
      </c>
      <c r="K49" s="2">
        <f t="shared" si="48"/>
        <v>0</v>
      </c>
      <c r="L49" s="2"/>
      <c r="M49" s="2"/>
      <c r="N49" s="2">
        <f t="shared" si="53"/>
        <v>0</v>
      </c>
      <c r="O49" s="2"/>
      <c r="P49" s="2"/>
      <c r="Q49" s="2"/>
      <c r="R49" s="2"/>
      <c r="S49" s="2"/>
      <c r="T49" s="2">
        <f t="shared" si="49"/>
        <v>0</v>
      </c>
      <c r="U49" s="2">
        <f t="shared" si="54"/>
        <v>0</v>
      </c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</row>
    <row r="50" spans="1:64" x14ac:dyDescent="0.25">
      <c r="A50" s="3">
        <v>8</v>
      </c>
      <c r="B50" s="5">
        <v>0.2</v>
      </c>
      <c r="C50" s="2">
        <f t="shared" si="44"/>
        <v>0</v>
      </c>
      <c r="D50" s="2">
        <f t="shared" si="45"/>
        <v>0</v>
      </c>
      <c r="E50" s="2">
        <f t="shared" si="50"/>
        <v>0</v>
      </c>
      <c r="F50" s="2">
        <f t="shared" si="51"/>
        <v>0</v>
      </c>
      <c r="G50" s="2">
        <f t="shared" si="46"/>
        <v>0</v>
      </c>
      <c r="H50" s="2">
        <f t="shared" si="47"/>
        <v>0</v>
      </c>
      <c r="I50" s="2"/>
      <c r="J50" s="2">
        <f t="shared" si="52"/>
        <v>0</v>
      </c>
      <c r="K50" s="2">
        <f t="shared" si="48"/>
        <v>0</v>
      </c>
      <c r="L50" s="2"/>
      <c r="M50" s="2"/>
      <c r="N50" s="2">
        <f t="shared" si="53"/>
        <v>0</v>
      </c>
      <c r="O50" s="2"/>
      <c r="P50" s="2"/>
      <c r="Q50" s="2"/>
      <c r="R50" s="2"/>
      <c r="S50" s="2"/>
      <c r="T50" s="2">
        <f t="shared" si="49"/>
        <v>0</v>
      </c>
      <c r="U50" s="2">
        <f t="shared" si="54"/>
        <v>0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</row>
    <row r="51" spans="1:64" x14ac:dyDescent="0.25">
      <c r="A51" s="3">
        <v>10</v>
      </c>
      <c r="B51" s="5">
        <v>0.3</v>
      </c>
      <c r="C51" s="2">
        <f t="shared" si="44"/>
        <v>0</v>
      </c>
      <c r="D51" s="2">
        <f t="shared" si="45"/>
        <v>0</v>
      </c>
      <c r="E51" s="2">
        <f t="shared" si="50"/>
        <v>0</v>
      </c>
      <c r="F51" s="2">
        <f t="shared" si="51"/>
        <v>0</v>
      </c>
      <c r="G51" s="2"/>
      <c r="H51" s="2">
        <f t="shared" si="47"/>
        <v>0</v>
      </c>
      <c r="I51" s="2"/>
      <c r="J51" s="2">
        <f t="shared" si="52"/>
        <v>0</v>
      </c>
      <c r="K51" s="2">
        <f t="shared" si="48"/>
        <v>0</v>
      </c>
      <c r="L51" s="2"/>
      <c r="M51" s="2"/>
      <c r="N51" s="2">
        <f t="shared" si="53"/>
        <v>0</v>
      </c>
      <c r="O51" s="2"/>
      <c r="P51" s="2"/>
      <c r="Q51" s="2"/>
      <c r="R51" s="2"/>
      <c r="S51" s="2"/>
      <c r="T51" s="2"/>
      <c r="U51" s="2">
        <f t="shared" si="54"/>
        <v>0</v>
      </c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</row>
    <row r="52" spans="1:64" x14ac:dyDescent="0.25">
      <c r="A52" s="3">
        <v>45</v>
      </c>
      <c r="B52" s="5">
        <v>0.45</v>
      </c>
      <c r="C52" s="2">
        <f t="shared" si="44"/>
        <v>0</v>
      </c>
      <c r="D52" s="2">
        <f t="shared" si="45"/>
        <v>0</v>
      </c>
      <c r="E52" s="2">
        <f t="shared" si="50"/>
        <v>0</v>
      </c>
      <c r="F52" s="2">
        <f t="shared" si="51"/>
        <v>0</v>
      </c>
      <c r="G52" s="2">
        <f>ROUND((-C52-0.5*D52)*B52,0)</f>
        <v>0</v>
      </c>
      <c r="H52" s="2">
        <f t="shared" si="47"/>
        <v>0</v>
      </c>
      <c r="I52" s="2"/>
      <c r="J52" s="2">
        <f t="shared" si="52"/>
        <v>0</v>
      </c>
      <c r="K52" s="2">
        <f t="shared" si="48"/>
        <v>0</v>
      </c>
      <c r="L52" s="2"/>
      <c r="M52" s="2"/>
      <c r="N52" s="2">
        <f t="shared" si="53"/>
        <v>0</v>
      </c>
      <c r="O52" s="2"/>
      <c r="P52" s="2"/>
      <c r="Q52" s="2"/>
      <c r="R52" s="2"/>
      <c r="S52" s="2"/>
      <c r="T52" s="2">
        <f>ROUND((-N52-0.5*O52-0.5*3*P52)*B52,0)</f>
        <v>0</v>
      </c>
      <c r="U52" s="2">
        <f t="shared" si="54"/>
        <v>0</v>
      </c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</row>
    <row r="53" spans="1:64" x14ac:dyDescent="0.25">
      <c r="A53" s="3">
        <v>47</v>
      </c>
      <c r="B53" s="5">
        <v>0.08</v>
      </c>
      <c r="C53" s="2">
        <f t="shared" si="44"/>
        <v>445913</v>
      </c>
      <c r="D53" s="2">
        <f t="shared" si="45"/>
        <v>95118</v>
      </c>
      <c r="E53" s="2">
        <f t="shared" si="50"/>
        <v>0</v>
      </c>
      <c r="F53" s="2">
        <f t="shared" si="51"/>
        <v>0</v>
      </c>
      <c r="G53" s="2">
        <f>ROUND((-C53-0.5*D53)*B53,0)</f>
        <v>-39478</v>
      </c>
      <c r="H53" s="2">
        <f t="shared" si="47"/>
        <v>501553</v>
      </c>
      <c r="I53" s="2"/>
      <c r="J53" s="2">
        <f t="shared" si="52"/>
        <v>-46178</v>
      </c>
      <c r="K53" s="2">
        <f>+J53-G53</f>
        <v>-6700</v>
      </c>
      <c r="L53" s="2"/>
      <c r="M53" s="2"/>
      <c r="N53" s="2">
        <f t="shared" si="53"/>
        <v>434550</v>
      </c>
      <c r="O53" s="2"/>
      <c r="P53" s="2">
        <v>95118</v>
      </c>
      <c r="Q53" s="2"/>
      <c r="R53" s="2"/>
      <c r="S53" s="2"/>
      <c r="T53" s="2">
        <f>ROUND((-N53-0.5*O53-0.5*3*P53)*B53,0)</f>
        <v>-46178</v>
      </c>
      <c r="U53" s="2">
        <f t="shared" si="54"/>
        <v>483490</v>
      </c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</row>
    <row r="54" spans="1:64" x14ac:dyDescent="0.25">
      <c r="A54" s="3">
        <v>50</v>
      </c>
      <c r="B54" s="5">
        <v>0.55000000000000004</v>
      </c>
      <c r="C54" s="2">
        <f t="shared" si="44"/>
        <v>306</v>
      </c>
      <c r="D54" s="2">
        <f t="shared" si="45"/>
        <v>2635</v>
      </c>
      <c r="E54" s="2">
        <f t="shared" si="50"/>
        <v>0</v>
      </c>
      <c r="F54" s="2">
        <f t="shared" si="51"/>
        <v>0</v>
      </c>
      <c r="G54" s="2">
        <f>ROUND((-C54-0.5*D54)*B54,0)</f>
        <v>-893</v>
      </c>
      <c r="H54" s="2">
        <f t="shared" si="47"/>
        <v>2048</v>
      </c>
      <c r="I54" s="2"/>
      <c r="J54" s="2">
        <f t="shared" si="52"/>
        <v>-2342</v>
      </c>
      <c r="K54" s="2">
        <f t="shared" ref="K54:K57" si="55">+J54-G54</f>
        <v>-1449</v>
      </c>
      <c r="L54" s="2"/>
      <c r="M54" s="2"/>
      <c r="N54" s="2">
        <f t="shared" si="53"/>
        <v>306</v>
      </c>
      <c r="O54" s="2"/>
      <c r="P54" s="2">
        <v>2635</v>
      </c>
      <c r="Q54" s="2"/>
      <c r="R54" s="2"/>
      <c r="S54" s="2"/>
      <c r="T54" s="2">
        <f>ROUND((-N54-0.5*O54-0.5*3*P54)*B54,0)</f>
        <v>-2342</v>
      </c>
      <c r="U54" s="2">
        <f t="shared" si="54"/>
        <v>599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</row>
    <row r="55" spans="1:64" x14ac:dyDescent="0.25">
      <c r="A55" s="3">
        <v>12</v>
      </c>
      <c r="B55" s="5">
        <v>1</v>
      </c>
      <c r="C55" s="2">
        <f t="shared" si="44"/>
        <v>0</v>
      </c>
      <c r="D55" s="2">
        <f t="shared" si="45"/>
        <v>0</v>
      </c>
      <c r="E55" s="2">
        <f t="shared" si="50"/>
        <v>0</v>
      </c>
      <c r="F55" s="2">
        <f t="shared" si="51"/>
        <v>0</v>
      </c>
      <c r="G55" s="2">
        <f>ROUND((-C55-0.5*D55)*B55,0)</f>
        <v>0</v>
      </c>
      <c r="H55" s="2">
        <f t="shared" si="47"/>
        <v>0</v>
      </c>
      <c r="I55" s="2"/>
      <c r="J55" s="2">
        <f t="shared" si="52"/>
        <v>0</v>
      </c>
      <c r="K55" s="2">
        <f t="shared" si="55"/>
        <v>0</v>
      </c>
      <c r="L55" s="2"/>
      <c r="M55" s="2"/>
      <c r="N55" s="2">
        <f t="shared" si="53"/>
        <v>0</v>
      </c>
      <c r="O55" s="2"/>
      <c r="P55" s="2"/>
      <c r="Q55" s="2"/>
      <c r="R55" s="2"/>
      <c r="S55" s="2"/>
      <c r="T55" s="2">
        <f>ROUND((-N55-0.5*O55-0.5*3*P55)*B55,0)</f>
        <v>0</v>
      </c>
      <c r="U55" s="2">
        <f t="shared" si="54"/>
        <v>0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</row>
    <row r="56" spans="1:64" x14ac:dyDescent="0.25">
      <c r="A56" s="3">
        <v>13</v>
      </c>
      <c r="B56" s="2">
        <v>5</v>
      </c>
      <c r="C56" s="2">
        <f t="shared" si="44"/>
        <v>0</v>
      </c>
      <c r="D56" s="2">
        <f t="shared" si="45"/>
        <v>0</v>
      </c>
      <c r="E56" s="2">
        <f t="shared" si="50"/>
        <v>0</v>
      </c>
      <c r="F56" s="2">
        <f t="shared" si="51"/>
        <v>0</v>
      </c>
      <c r="G56" s="2">
        <f>ROUND((-C56-0.5*D56)/B56,0)</f>
        <v>0</v>
      </c>
      <c r="H56" s="2">
        <f t="shared" si="47"/>
        <v>0</v>
      </c>
      <c r="I56" s="2"/>
      <c r="J56" s="2">
        <f t="shared" si="52"/>
        <v>0</v>
      </c>
      <c r="K56" s="2">
        <f t="shared" si="55"/>
        <v>0</v>
      </c>
      <c r="L56" s="2"/>
      <c r="M56" s="2"/>
      <c r="N56" s="2">
        <f t="shared" si="53"/>
        <v>0</v>
      </c>
      <c r="O56" s="2"/>
      <c r="P56" s="2"/>
      <c r="Q56" s="2"/>
      <c r="R56" s="2"/>
      <c r="S56" s="2"/>
      <c r="T56" s="2">
        <f>ROUND((-N56-0.5*O56-0.5*3*P56)/B56-Q56,0)</f>
        <v>0</v>
      </c>
      <c r="U56" s="2">
        <f t="shared" si="54"/>
        <v>0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</row>
    <row r="57" spans="1:64" x14ac:dyDescent="0.25">
      <c r="A57" s="3">
        <v>14.1</v>
      </c>
      <c r="B57" s="5">
        <v>0.05</v>
      </c>
      <c r="C57" s="2">
        <f t="shared" si="44"/>
        <v>0</v>
      </c>
      <c r="D57" s="2">
        <f t="shared" si="45"/>
        <v>0</v>
      </c>
      <c r="E57" s="2">
        <f t="shared" si="50"/>
        <v>0</v>
      </c>
      <c r="F57" s="2">
        <f t="shared" si="51"/>
        <v>0</v>
      </c>
      <c r="G57" s="2">
        <f>ROUND((-C57-0.5*D57)*B57,0)</f>
        <v>0</v>
      </c>
      <c r="H57" s="2">
        <f t="shared" si="47"/>
        <v>0</v>
      </c>
      <c r="I57" s="2"/>
      <c r="J57" s="2">
        <f t="shared" si="52"/>
        <v>0</v>
      </c>
      <c r="K57" s="2">
        <f t="shared" si="55"/>
        <v>0</v>
      </c>
      <c r="L57" s="2"/>
      <c r="M57" s="2"/>
      <c r="N57" s="2">
        <f t="shared" si="53"/>
        <v>0</v>
      </c>
      <c r="O57" s="2"/>
      <c r="P57" s="2"/>
      <c r="Q57" s="2"/>
      <c r="R57" s="2"/>
      <c r="S57" s="2"/>
      <c r="T57" s="6">
        <f>ROUND((-N57-0.5*O57-0.5*3*P57)*B57,0)</f>
        <v>0</v>
      </c>
      <c r="U57" s="2">
        <f t="shared" si="54"/>
        <v>0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</row>
    <row r="58" spans="1:64" ht="15.75" thickBot="1" x14ac:dyDescent="0.3">
      <c r="A58" s="3"/>
      <c r="B58" s="3"/>
      <c r="C58" s="4">
        <f>SUM(C45:C57)</f>
        <v>672588</v>
      </c>
      <c r="D58" s="4">
        <f t="shared" ref="D58" si="56">SUM(D45:D57)</f>
        <v>97753</v>
      </c>
      <c r="E58" s="4">
        <f t="shared" ref="E58" si="57">SUM(E45:E57)</f>
        <v>0</v>
      </c>
      <c r="F58" s="4">
        <f t="shared" ref="F58" si="58">SUM(F45:F57)</f>
        <v>0</v>
      </c>
      <c r="G58" s="4">
        <f t="shared" ref="G58" si="59">SUM(G45:G57)</f>
        <v>-52077</v>
      </c>
      <c r="H58" s="4">
        <f t="shared" ref="H58" si="60">SUM(H45:H57)</f>
        <v>718264</v>
      </c>
      <c r="I58" s="2"/>
      <c r="J58" s="4">
        <f t="shared" ref="J58" si="61">SUM(J45:J57)</f>
        <v>-60190</v>
      </c>
      <c r="K58" s="4">
        <f t="shared" ref="K58" si="62">SUM(K45:K57)</f>
        <v>-8113</v>
      </c>
      <c r="L58" s="2"/>
      <c r="M58" s="2"/>
      <c r="N58" s="4">
        <f>SUM(N45:N57)</f>
        <v>661045</v>
      </c>
      <c r="O58" s="4">
        <f t="shared" ref="O58" si="63">SUM(O45:O57)</f>
        <v>0</v>
      </c>
      <c r="P58" s="4">
        <f t="shared" ref="P58" si="64">SUM(P45:P57)</f>
        <v>97753</v>
      </c>
      <c r="Q58" s="4"/>
      <c r="R58" s="4">
        <f t="shared" ref="R58" si="65">SUM(R45:R57)</f>
        <v>0</v>
      </c>
      <c r="S58" s="4">
        <f t="shared" ref="S58" si="66">SUM(S45:S57)</f>
        <v>0</v>
      </c>
      <c r="T58" s="4">
        <f t="shared" ref="T58" si="67">SUM(T45:T57)</f>
        <v>-60190</v>
      </c>
      <c r="U58" s="4">
        <f t="shared" ref="U58" si="68">SUM(U45:U57)</f>
        <v>698608</v>
      </c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</row>
    <row r="59" spans="1:64" ht="15.75" thickTop="1" x14ac:dyDescent="0.25">
      <c r="A59" s="3"/>
      <c r="B59" s="3"/>
      <c r="C59" s="7"/>
      <c r="D59" s="7"/>
      <c r="E59" s="7"/>
      <c r="F59" s="7"/>
      <c r="G59" s="7"/>
      <c r="H59" s="7"/>
      <c r="I59" s="7" t="s">
        <v>14</v>
      </c>
      <c r="K59" s="7">
        <f>ROUND(+K58*0.265,0)</f>
        <v>-2150</v>
      </c>
      <c r="L59" s="2"/>
      <c r="M59" s="2"/>
      <c r="N59" s="7"/>
      <c r="O59" s="7"/>
      <c r="P59" s="7"/>
      <c r="Q59" s="7"/>
      <c r="R59" s="7"/>
      <c r="S59" s="7"/>
      <c r="T59" s="7"/>
      <c r="U59" s="7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</row>
    <row r="60" spans="1:64" x14ac:dyDescent="0.25">
      <c r="A60" s="3"/>
      <c r="B60" s="3"/>
      <c r="C60" s="2"/>
      <c r="D60" s="2"/>
      <c r="E60" s="2"/>
      <c r="F60" s="2"/>
      <c r="G60" s="2"/>
      <c r="H60" s="2"/>
      <c r="I60" s="2" t="s">
        <v>13</v>
      </c>
      <c r="K60" s="2">
        <f>ROUND(+K59/0.735,0)</f>
        <v>-2925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</row>
    <row r="61" spans="1:64" x14ac:dyDescent="0.25">
      <c r="A61" s="3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</row>
    <row r="62" spans="1:64" ht="60" x14ac:dyDescent="0.25">
      <c r="A62" s="1">
        <v>2021</v>
      </c>
      <c r="B62" s="1" t="s">
        <v>5</v>
      </c>
      <c r="C62" s="1" t="s">
        <v>1</v>
      </c>
      <c r="D62" s="1" t="s">
        <v>2</v>
      </c>
      <c r="E62" s="1" t="s">
        <v>3</v>
      </c>
      <c r="F62" s="1" t="s">
        <v>4</v>
      </c>
      <c r="G62" s="1" t="s">
        <v>8</v>
      </c>
      <c r="H62" s="1" t="s">
        <v>7</v>
      </c>
      <c r="I62" s="1"/>
      <c r="J62" s="1" t="s">
        <v>10</v>
      </c>
      <c r="K62" s="1" t="s">
        <v>11</v>
      </c>
      <c r="L62" s="1"/>
      <c r="M62" s="1"/>
      <c r="N62" s="1" t="s">
        <v>1</v>
      </c>
      <c r="O62" s="1" t="s">
        <v>2</v>
      </c>
      <c r="P62" s="1" t="s">
        <v>9</v>
      </c>
      <c r="Q62" s="1" t="s">
        <v>12</v>
      </c>
      <c r="R62" s="1" t="s">
        <v>3</v>
      </c>
      <c r="S62" s="1" t="s">
        <v>4</v>
      </c>
      <c r="T62" s="1" t="s">
        <v>6</v>
      </c>
      <c r="U62" s="1" t="s">
        <v>7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</row>
    <row r="63" spans="1:64" x14ac:dyDescent="0.25"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</row>
    <row r="64" spans="1:64" x14ac:dyDescent="0.25">
      <c r="A64" s="3">
        <v>1</v>
      </c>
      <c r="B64" s="5">
        <v>0.04</v>
      </c>
      <c r="C64" s="2">
        <f t="shared" ref="C64:C75" si="69">+H45</f>
        <v>116621</v>
      </c>
      <c r="D64" s="2">
        <f t="shared" ref="D64:D75" si="70">+O64+P64+Q64</f>
        <v>0</v>
      </c>
      <c r="E64" s="2">
        <f>+R64</f>
        <v>0</v>
      </c>
      <c r="F64" s="2">
        <f>+S64</f>
        <v>0</v>
      </c>
      <c r="G64" s="2">
        <f t="shared" ref="G64:G69" si="71">ROUND((-C64-0.5*D64)*B64,0)</f>
        <v>-4665</v>
      </c>
      <c r="H64" s="2">
        <f t="shared" ref="H64:H76" si="72">SUM(C64:G64)</f>
        <v>111956</v>
      </c>
      <c r="I64" s="2"/>
      <c r="J64" s="2">
        <f>+T64</f>
        <v>-4665</v>
      </c>
      <c r="K64" s="2">
        <f t="shared" ref="K64:K71" si="73">+J64-G64</f>
        <v>0</v>
      </c>
      <c r="L64" s="2"/>
      <c r="M64" s="2"/>
      <c r="N64" s="2">
        <f t="shared" ref="N64:N75" si="74">+U45</f>
        <v>116621</v>
      </c>
      <c r="O64" s="2"/>
      <c r="P64" s="2"/>
      <c r="Q64" s="2"/>
      <c r="R64" s="2"/>
      <c r="S64" s="2"/>
      <c r="T64" s="2">
        <f t="shared" ref="T64:T73" si="75">ROUND((-N64-0.5*O64-0.5*3*P64)*B64-Q64,0)</f>
        <v>-4665</v>
      </c>
      <c r="U64" s="2">
        <f>SUM(N64:T64)</f>
        <v>111956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</row>
    <row r="65" spans="1:64" x14ac:dyDescent="0.25">
      <c r="A65" s="3">
        <v>2</v>
      </c>
      <c r="B65" s="5">
        <v>0.06</v>
      </c>
      <c r="C65" s="2">
        <f t="shared" si="69"/>
        <v>94878</v>
      </c>
      <c r="D65" s="2">
        <f t="shared" si="70"/>
        <v>0</v>
      </c>
      <c r="E65" s="2">
        <f t="shared" ref="E65:E76" si="76">+R65</f>
        <v>0</v>
      </c>
      <c r="F65" s="2">
        <f t="shared" ref="F65:F76" si="77">+S65</f>
        <v>0</v>
      </c>
      <c r="G65" s="2">
        <f t="shared" si="71"/>
        <v>-5693</v>
      </c>
      <c r="H65" s="2">
        <f t="shared" si="72"/>
        <v>89185</v>
      </c>
      <c r="I65" s="2"/>
      <c r="J65" s="2">
        <f t="shared" ref="J65:J76" si="78">+T65</f>
        <v>-5693</v>
      </c>
      <c r="K65" s="2">
        <f t="shared" si="73"/>
        <v>0</v>
      </c>
      <c r="L65" s="2"/>
      <c r="M65" s="2"/>
      <c r="N65" s="2">
        <f t="shared" si="74"/>
        <v>94878</v>
      </c>
      <c r="O65" s="2"/>
      <c r="P65" s="2"/>
      <c r="Q65" s="2"/>
      <c r="R65" s="2"/>
      <c r="S65" s="2"/>
      <c r="T65" s="2">
        <f t="shared" si="75"/>
        <v>-5693</v>
      </c>
      <c r="U65" s="2">
        <f t="shared" ref="U65:U76" si="79">SUM(N65:T65)</f>
        <v>89185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</row>
    <row r="66" spans="1:64" x14ac:dyDescent="0.25">
      <c r="A66" s="3">
        <v>8</v>
      </c>
      <c r="B66" s="5">
        <v>0.2</v>
      </c>
      <c r="C66" s="2">
        <f t="shared" si="69"/>
        <v>3164</v>
      </c>
      <c r="D66" s="2">
        <f t="shared" si="70"/>
        <v>210</v>
      </c>
      <c r="E66" s="2">
        <f t="shared" si="76"/>
        <v>0</v>
      </c>
      <c r="F66" s="2">
        <f t="shared" si="77"/>
        <v>0</v>
      </c>
      <c r="G66" s="2">
        <f t="shared" si="71"/>
        <v>-654</v>
      </c>
      <c r="H66" s="2">
        <f t="shared" si="72"/>
        <v>2720</v>
      </c>
      <c r="I66" s="2"/>
      <c r="J66" s="2">
        <f t="shared" si="78"/>
        <v>-667</v>
      </c>
      <c r="K66" s="2">
        <f t="shared" si="73"/>
        <v>-13</v>
      </c>
      <c r="L66" s="2"/>
      <c r="M66" s="2"/>
      <c r="N66" s="2">
        <f t="shared" si="74"/>
        <v>3020</v>
      </c>
      <c r="O66" s="2"/>
      <c r="P66" s="2">
        <v>210</v>
      </c>
      <c r="Q66" s="2"/>
      <c r="R66" s="2"/>
      <c r="S66" s="2"/>
      <c r="T66" s="2">
        <f t="shared" si="75"/>
        <v>-667</v>
      </c>
      <c r="U66" s="2">
        <f t="shared" si="79"/>
        <v>2563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</row>
    <row r="67" spans="1:64" x14ac:dyDescent="0.25">
      <c r="A67" s="3">
        <v>10</v>
      </c>
      <c r="B67" s="5">
        <v>0.3</v>
      </c>
      <c r="C67" s="2">
        <f t="shared" si="69"/>
        <v>0</v>
      </c>
      <c r="D67" s="2">
        <f t="shared" si="70"/>
        <v>0</v>
      </c>
      <c r="E67" s="2">
        <f t="shared" si="76"/>
        <v>0</v>
      </c>
      <c r="F67" s="2">
        <f t="shared" si="77"/>
        <v>0</v>
      </c>
      <c r="G67" s="2">
        <f t="shared" si="71"/>
        <v>0</v>
      </c>
      <c r="H67" s="2">
        <f t="shared" si="72"/>
        <v>0</v>
      </c>
      <c r="I67" s="2"/>
      <c r="J67" s="2">
        <f t="shared" si="78"/>
        <v>0</v>
      </c>
      <c r="K67" s="2">
        <f t="shared" si="73"/>
        <v>0</v>
      </c>
      <c r="L67" s="2"/>
      <c r="M67" s="2"/>
      <c r="N67" s="2">
        <f t="shared" si="74"/>
        <v>0</v>
      </c>
      <c r="O67" s="2"/>
      <c r="P67" s="2"/>
      <c r="Q67" s="2"/>
      <c r="R67" s="2"/>
      <c r="S67" s="2"/>
      <c r="T67" s="2">
        <f t="shared" si="75"/>
        <v>0</v>
      </c>
      <c r="U67" s="2">
        <f t="shared" si="79"/>
        <v>0</v>
      </c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</row>
    <row r="68" spans="1:64" x14ac:dyDescent="0.25">
      <c r="A68" s="3">
        <v>1</v>
      </c>
      <c r="B68" s="5">
        <v>0.04</v>
      </c>
      <c r="C68" s="2">
        <f t="shared" si="69"/>
        <v>0</v>
      </c>
      <c r="D68" s="2">
        <f t="shared" si="70"/>
        <v>0</v>
      </c>
      <c r="E68" s="2">
        <f t="shared" si="76"/>
        <v>0</v>
      </c>
      <c r="F68" s="2">
        <f t="shared" si="77"/>
        <v>0</v>
      </c>
      <c r="G68" s="2">
        <f t="shared" si="71"/>
        <v>0</v>
      </c>
      <c r="H68" s="2">
        <f t="shared" si="72"/>
        <v>0</v>
      </c>
      <c r="I68" s="2"/>
      <c r="J68" s="2">
        <f t="shared" si="78"/>
        <v>0</v>
      </c>
      <c r="K68" s="2">
        <f t="shared" si="73"/>
        <v>0</v>
      </c>
      <c r="L68" s="2"/>
      <c r="M68" s="2"/>
      <c r="N68" s="2">
        <f t="shared" si="74"/>
        <v>0</v>
      </c>
      <c r="O68" s="2"/>
      <c r="P68" s="2"/>
      <c r="Q68" s="2"/>
      <c r="R68" s="2"/>
      <c r="S68" s="2"/>
      <c r="T68" s="2">
        <f t="shared" si="75"/>
        <v>0</v>
      </c>
      <c r="U68" s="2">
        <f t="shared" si="79"/>
        <v>0</v>
      </c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 spans="1:64" x14ac:dyDescent="0.25">
      <c r="A69" s="3">
        <v>8</v>
      </c>
      <c r="B69" s="5">
        <v>0.2</v>
      </c>
      <c r="C69" s="2">
        <f t="shared" si="69"/>
        <v>0</v>
      </c>
      <c r="D69" s="2">
        <f t="shared" si="70"/>
        <v>0</v>
      </c>
      <c r="E69" s="2">
        <f t="shared" si="76"/>
        <v>0</v>
      </c>
      <c r="F69" s="2">
        <f t="shared" si="77"/>
        <v>0</v>
      </c>
      <c r="G69" s="2">
        <f t="shared" si="71"/>
        <v>0</v>
      </c>
      <c r="H69" s="2">
        <f t="shared" si="72"/>
        <v>0</v>
      </c>
      <c r="I69" s="2"/>
      <c r="J69" s="2">
        <f t="shared" si="78"/>
        <v>0</v>
      </c>
      <c r="K69" s="2">
        <f t="shared" si="73"/>
        <v>0</v>
      </c>
      <c r="L69" s="2"/>
      <c r="M69" s="2"/>
      <c r="N69" s="2">
        <f t="shared" si="74"/>
        <v>0</v>
      </c>
      <c r="O69" s="2"/>
      <c r="P69" s="2"/>
      <c r="Q69" s="2"/>
      <c r="R69" s="2"/>
      <c r="S69" s="2"/>
      <c r="T69" s="2">
        <f t="shared" si="75"/>
        <v>0</v>
      </c>
      <c r="U69" s="2">
        <f t="shared" si="79"/>
        <v>0</v>
      </c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</row>
    <row r="70" spans="1:64" x14ac:dyDescent="0.25">
      <c r="A70" s="3">
        <v>10</v>
      </c>
      <c r="B70" s="5">
        <v>0.3</v>
      </c>
      <c r="C70" s="2">
        <f t="shared" si="69"/>
        <v>0</v>
      </c>
      <c r="D70" s="2">
        <f t="shared" si="70"/>
        <v>0</v>
      </c>
      <c r="E70" s="2">
        <f t="shared" si="76"/>
        <v>0</v>
      </c>
      <c r="F70" s="2">
        <f t="shared" si="77"/>
        <v>0</v>
      </c>
      <c r="G70" s="2"/>
      <c r="H70" s="2">
        <f t="shared" si="72"/>
        <v>0</v>
      </c>
      <c r="I70" s="2"/>
      <c r="J70" s="2">
        <f t="shared" si="78"/>
        <v>0</v>
      </c>
      <c r="K70" s="2">
        <f t="shared" si="73"/>
        <v>0</v>
      </c>
      <c r="L70" s="2"/>
      <c r="M70" s="2"/>
      <c r="N70" s="2">
        <f t="shared" si="74"/>
        <v>0</v>
      </c>
      <c r="O70" s="2"/>
      <c r="P70" s="2"/>
      <c r="Q70" s="2"/>
      <c r="R70" s="2"/>
      <c r="S70" s="2"/>
      <c r="T70" s="2"/>
      <c r="U70" s="2">
        <f t="shared" si="79"/>
        <v>0</v>
      </c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</row>
    <row r="71" spans="1:64" x14ac:dyDescent="0.25">
      <c r="A71" s="3">
        <v>45</v>
      </c>
      <c r="B71" s="5">
        <v>0.45</v>
      </c>
      <c r="C71" s="2">
        <f t="shared" si="69"/>
        <v>0</v>
      </c>
      <c r="D71" s="2">
        <f t="shared" si="70"/>
        <v>0</v>
      </c>
      <c r="E71" s="2">
        <f t="shared" si="76"/>
        <v>0</v>
      </c>
      <c r="F71" s="2">
        <f t="shared" si="77"/>
        <v>0</v>
      </c>
      <c r="G71" s="2">
        <f>ROUND((-C71-0.5*D71)*B71,0)</f>
        <v>0</v>
      </c>
      <c r="H71" s="2">
        <f t="shared" si="72"/>
        <v>0</v>
      </c>
      <c r="I71" s="2"/>
      <c r="J71" s="2">
        <f t="shared" si="78"/>
        <v>0</v>
      </c>
      <c r="K71" s="2">
        <f t="shared" si="73"/>
        <v>0</v>
      </c>
      <c r="L71" s="2"/>
      <c r="M71" s="2"/>
      <c r="N71" s="2">
        <f t="shared" si="74"/>
        <v>0</v>
      </c>
      <c r="O71" s="2"/>
      <c r="P71" s="2"/>
      <c r="Q71" s="2"/>
      <c r="R71" s="2"/>
      <c r="S71" s="2"/>
      <c r="T71" s="2">
        <f t="shared" si="75"/>
        <v>0</v>
      </c>
      <c r="U71" s="2">
        <f t="shared" si="79"/>
        <v>0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</row>
    <row r="72" spans="1:64" x14ac:dyDescent="0.25">
      <c r="A72" s="3">
        <v>47</v>
      </c>
      <c r="B72" s="5">
        <v>0.08</v>
      </c>
      <c r="C72" s="2">
        <f t="shared" si="69"/>
        <v>501553</v>
      </c>
      <c r="D72" s="2">
        <f t="shared" si="70"/>
        <v>111882</v>
      </c>
      <c r="E72" s="2">
        <f t="shared" si="76"/>
        <v>0</v>
      </c>
      <c r="F72" s="2">
        <f t="shared" si="77"/>
        <v>0</v>
      </c>
      <c r="G72" s="2">
        <f>ROUND((-C72-0.5*D72)*B72,0)</f>
        <v>-44600</v>
      </c>
      <c r="H72" s="2">
        <f t="shared" si="72"/>
        <v>568835</v>
      </c>
      <c r="I72" s="2"/>
      <c r="J72" s="2">
        <f t="shared" si="78"/>
        <v>-52105</v>
      </c>
      <c r="K72" s="2">
        <f>+J72-G72</f>
        <v>-7505</v>
      </c>
      <c r="L72" s="2"/>
      <c r="M72" s="2"/>
      <c r="N72" s="2">
        <f t="shared" si="74"/>
        <v>483490</v>
      </c>
      <c r="O72" s="2"/>
      <c r="P72" s="2">
        <v>111882</v>
      </c>
      <c r="Q72" s="2"/>
      <c r="R72" s="2"/>
      <c r="S72" s="2"/>
      <c r="T72" s="2">
        <f t="shared" si="75"/>
        <v>-52105</v>
      </c>
      <c r="U72" s="2">
        <f t="shared" si="79"/>
        <v>543267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</row>
    <row r="73" spans="1:64" x14ac:dyDescent="0.25">
      <c r="A73" s="3">
        <v>50</v>
      </c>
      <c r="B73" s="5">
        <v>0.55000000000000004</v>
      </c>
      <c r="C73" s="2">
        <f t="shared" si="69"/>
        <v>2048</v>
      </c>
      <c r="D73" s="2">
        <f t="shared" si="70"/>
        <v>0</v>
      </c>
      <c r="E73" s="2">
        <f t="shared" si="76"/>
        <v>0</v>
      </c>
      <c r="F73" s="2">
        <f t="shared" si="77"/>
        <v>0</v>
      </c>
      <c r="G73" s="2">
        <f>ROUND((-C73-0.5*D73)*B73,0)</f>
        <v>-1126</v>
      </c>
      <c r="H73" s="2">
        <f t="shared" si="72"/>
        <v>922</v>
      </c>
      <c r="I73" s="2"/>
      <c r="J73" s="2">
        <f t="shared" si="78"/>
        <v>-329</v>
      </c>
      <c r="K73" s="2">
        <f t="shared" ref="K73:K76" si="80">+J73-G73</f>
        <v>797</v>
      </c>
      <c r="L73" s="2"/>
      <c r="M73" s="2"/>
      <c r="N73" s="2">
        <f t="shared" si="74"/>
        <v>599</v>
      </c>
      <c r="O73" s="2"/>
      <c r="P73" s="2"/>
      <c r="Q73" s="2"/>
      <c r="R73" s="2"/>
      <c r="S73" s="2"/>
      <c r="T73" s="2">
        <f t="shared" si="75"/>
        <v>-329</v>
      </c>
      <c r="U73" s="2">
        <f t="shared" si="79"/>
        <v>270</v>
      </c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</row>
    <row r="74" spans="1:64" x14ac:dyDescent="0.25">
      <c r="A74" s="3">
        <v>12</v>
      </c>
      <c r="B74" s="5">
        <v>1</v>
      </c>
      <c r="C74" s="2">
        <f t="shared" si="69"/>
        <v>0</v>
      </c>
      <c r="D74" s="2">
        <f t="shared" si="70"/>
        <v>31548</v>
      </c>
      <c r="E74" s="2">
        <f t="shared" si="76"/>
        <v>0</v>
      </c>
      <c r="F74" s="2">
        <f t="shared" si="77"/>
        <v>0</v>
      </c>
      <c r="G74" s="2">
        <f>ROUND((-C74-0.5*D74)*B74,0)</f>
        <v>-15774</v>
      </c>
      <c r="H74" s="2">
        <f t="shared" si="72"/>
        <v>15774</v>
      </c>
      <c r="I74" s="2"/>
      <c r="J74" s="2">
        <f t="shared" si="78"/>
        <v>-31548</v>
      </c>
      <c r="K74" s="2">
        <f t="shared" si="80"/>
        <v>-15774</v>
      </c>
      <c r="L74" s="2"/>
      <c r="M74" s="2"/>
      <c r="N74" s="2">
        <f t="shared" si="74"/>
        <v>0</v>
      </c>
      <c r="O74" s="2"/>
      <c r="P74" s="2">
        <v>31548</v>
      </c>
      <c r="Q74" s="2"/>
      <c r="R74" s="2"/>
      <c r="S74" s="2"/>
      <c r="T74" s="2">
        <f>ROUND((-N74-0.5*O74-0.5*2*P74)*B74-Q74,0)</f>
        <v>-31548</v>
      </c>
      <c r="U74" s="2">
        <f t="shared" si="79"/>
        <v>0</v>
      </c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</row>
    <row r="75" spans="1:64" x14ac:dyDescent="0.25">
      <c r="A75" s="3">
        <v>13</v>
      </c>
      <c r="B75" s="2">
        <v>5</v>
      </c>
      <c r="C75" s="2">
        <f t="shared" si="69"/>
        <v>0</v>
      </c>
      <c r="D75" s="2">
        <f t="shared" si="70"/>
        <v>0</v>
      </c>
      <c r="E75" s="2">
        <f t="shared" si="76"/>
        <v>0</v>
      </c>
      <c r="F75" s="2">
        <f t="shared" si="77"/>
        <v>0</v>
      </c>
      <c r="G75" s="2">
        <f>ROUND((-C75-0.5*D75)/B75,0)</f>
        <v>0</v>
      </c>
      <c r="H75" s="2">
        <f t="shared" si="72"/>
        <v>0</v>
      </c>
      <c r="I75" s="2"/>
      <c r="J75" s="2">
        <f t="shared" si="78"/>
        <v>0</v>
      </c>
      <c r="K75" s="2">
        <f t="shared" si="80"/>
        <v>0</v>
      </c>
      <c r="L75" s="2"/>
      <c r="M75" s="2"/>
      <c r="N75" s="2">
        <f t="shared" si="74"/>
        <v>0</v>
      </c>
      <c r="O75" s="2"/>
      <c r="P75" s="2"/>
      <c r="Q75" s="2"/>
      <c r="R75" s="2"/>
      <c r="S75" s="2"/>
      <c r="T75" s="2">
        <f>ROUND((-N75-0.5*O75-0.5*3*P75)/B75-Q75,0)</f>
        <v>0</v>
      </c>
      <c r="U75" s="2">
        <f t="shared" si="79"/>
        <v>0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</row>
    <row r="76" spans="1:64" x14ac:dyDescent="0.25">
      <c r="A76" s="3">
        <v>14.1</v>
      </c>
      <c r="B76" s="5">
        <v>0.05</v>
      </c>
      <c r="C76" s="2">
        <f>+H57</f>
        <v>0</v>
      </c>
      <c r="D76" s="2">
        <f>+O76+P76+Q76</f>
        <v>0</v>
      </c>
      <c r="E76" s="2">
        <f t="shared" si="76"/>
        <v>0</v>
      </c>
      <c r="F76" s="2">
        <f t="shared" si="77"/>
        <v>0</v>
      </c>
      <c r="G76" s="2">
        <f>ROUND((-C76-0.5*D76)*B76,0)</f>
        <v>0</v>
      </c>
      <c r="H76" s="2">
        <f t="shared" si="72"/>
        <v>0</v>
      </c>
      <c r="I76" s="2"/>
      <c r="J76" s="2">
        <f t="shared" si="78"/>
        <v>0</v>
      </c>
      <c r="K76" s="2">
        <f t="shared" si="80"/>
        <v>0</v>
      </c>
      <c r="L76" s="2"/>
      <c r="M76" s="2"/>
      <c r="N76" s="6">
        <f>+U57</f>
        <v>0</v>
      </c>
      <c r="O76" s="6"/>
      <c r="P76" s="6"/>
      <c r="Q76" s="6"/>
      <c r="R76" s="6"/>
      <c r="S76" s="6"/>
      <c r="T76" s="6">
        <f>ROUND((-N76-0.5*O76-0.5*3*P76)*B76-Q76,0)</f>
        <v>0</v>
      </c>
      <c r="U76" s="2">
        <f t="shared" si="79"/>
        <v>0</v>
      </c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</row>
    <row r="77" spans="1:64" ht="15.75" thickBot="1" x14ac:dyDescent="0.3">
      <c r="A77" s="3"/>
      <c r="B77" s="3"/>
      <c r="C77" s="4">
        <f>SUM(C64:C76)</f>
        <v>718264</v>
      </c>
      <c r="D77" s="4">
        <f t="shared" ref="D77" si="81">SUM(D64:D76)</f>
        <v>143640</v>
      </c>
      <c r="E77" s="4">
        <f t="shared" ref="E77" si="82">SUM(E64:E76)</f>
        <v>0</v>
      </c>
      <c r="F77" s="4">
        <f t="shared" ref="F77" si="83">SUM(F64:F76)</f>
        <v>0</v>
      </c>
      <c r="G77" s="4">
        <f t="shared" ref="G77" si="84">SUM(G64:G76)</f>
        <v>-72512</v>
      </c>
      <c r="H77" s="4">
        <f t="shared" ref="H77" si="85">SUM(H64:H76)</f>
        <v>789392</v>
      </c>
      <c r="I77" s="2"/>
      <c r="J77" s="4">
        <f t="shared" ref="J77" si="86">SUM(J64:J76)</f>
        <v>-95007</v>
      </c>
      <c r="K77" s="4">
        <f t="shared" ref="K77" si="87">SUM(K64:K76)</f>
        <v>-22495</v>
      </c>
      <c r="L77" s="2"/>
      <c r="M77" s="2"/>
      <c r="N77" s="4">
        <f>SUM(N64:N76)</f>
        <v>698608</v>
      </c>
      <c r="O77" s="4">
        <f t="shared" ref="O77" si="88">SUM(O64:O76)</f>
        <v>0</v>
      </c>
      <c r="P77" s="4">
        <f t="shared" ref="P77:Q77" si="89">SUM(P64:P76)</f>
        <v>143640</v>
      </c>
      <c r="Q77" s="4">
        <f t="shared" si="89"/>
        <v>0</v>
      </c>
      <c r="R77" s="4">
        <f t="shared" ref="R77" si="90">SUM(R64:R76)</f>
        <v>0</v>
      </c>
      <c r="S77" s="4">
        <f t="shared" ref="S77" si="91">SUM(S64:S76)</f>
        <v>0</v>
      </c>
      <c r="T77" s="4">
        <f t="shared" ref="T77" si="92">SUM(T64:T76)</f>
        <v>-95007</v>
      </c>
      <c r="U77" s="4">
        <f t="shared" ref="U77" si="93">SUM(U64:U76)</f>
        <v>747241</v>
      </c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</row>
    <row r="78" spans="1:64" ht="15.75" thickTop="1" x14ac:dyDescent="0.25">
      <c r="A78" s="3"/>
      <c r="B78" s="3"/>
      <c r="C78" s="2"/>
      <c r="D78" s="2"/>
      <c r="E78" s="2"/>
      <c r="F78" s="2"/>
      <c r="G78" s="2"/>
      <c r="H78" s="2"/>
      <c r="I78" s="7" t="s">
        <v>14</v>
      </c>
      <c r="K78" s="7">
        <f>ROUND(+K77*0.265,0)</f>
        <v>-5961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</row>
    <row r="79" spans="1:64" x14ac:dyDescent="0.25">
      <c r="A79" s="3"/>
      <c r="B79" s="3"/>
      <c r="C79" s="2"/>
      <c r="D79" s="2"/>
      <c r="E79" s="2"/>
      <c r="F79" s="2"/>
      <c r="G79" s="2"/>
      <c r="H79" s="2"/>
      <c r="I79" s="2" t="s">
        <v>13</v>
      </c>
      <c r="K79" s="2">
        <f>ROUND(+K78/0.735,0)</f>
        <v>-8110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</row>
    <row r="80" spans="1:64" x14ac:dyDescent="0.25">
      <c r="A80" s="3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</row>
    <row r="81" spans="1:64" ht="60" x14ac:dyDescent="0.25">
      <c r="A81" s="1">
        <v>2022</v>
      </c>
      <c r="B81" s="1" t="s">
        <v>5</v>
      </c>
      <c r="C81" s="1" t="s">
        <v>1</v>
      </c>
      <c r="D81" s="1" t="s">
        <v>2</v>
      </c>
      <c r="E81" s="1" t="s">
        <v>3</v>
      </c>
      <c r="F81" s="1" t="s">
        <v>4</v>
      </c>
      <c r="G81" s="1" t="s">
        <v>8</v>
      </c>
      <c r="H81" s="1" t="s">
        <v>7</v>
      </c>
      <c r="I81" s="1"/>
      <c r="J81" s="1" t="s">
        <v>10</v>
      </c>
      <c r="K81" s="1" t="s">
        <v>11</v>
      </c>
      <c r="L81" s="1"/>
      <c r="M81" s="1"/>
      <c r="N81" s="1" t="s">
        <v>1</v>
      </c>
      <c r="O81" s="1" t="s">
        <v>2</v>
      </c>
      <c r="P81" s="1" t="s">
        <v>9</v>
      </c>
      <c r="Q81" s="1" t="s">
        <v>12</v>
      </c>
      <c r="R81" s="1" t="s">
        <v>3</v>
      </c>
      <c r="S81" s="1" t="s">
        <v>4</v>
      </c>
      <c r="T81" s="1" t="s">
        <v>6</v>
      </c>
      <c r="U81" s="1" t="s">
        <v>7</v>
      </c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</row>
    <row r="82" spans="1:64" x14ac:dyDescent="0.25"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</row>
    <row r="83" spans="1:64" x14ac:dyDescent="0.25">
      <c r="A83" s="3">
        <v>1</v>
      </c>
      <c r="B83" s="5">
        <v>0.04</v>
      </c>
      <c r="C83" s="2">
        <f t="shared" ref="C83:C95" si="94">+H64</f>
        <v>111956</v>
      </c>
      <c r="D83" s="2">
        <f t="shared" ref="D83:D95" si="95">+O83+P83+Q83</f>
        <v>0</v>
      </c>
      <c r="E83" s="2">
        <f>+R83</f>
        <v>0</v>
      </c>
      <c r="F83" s="2">
        <f>+S83</f>
        <v>0</v>
      </c>
      <c r="G83" s="2">
        <f t="shared" ref="G83:G88" si="96">ROUND((-C83-0.5*D83)*B83,0)</f>
        <v>-4478</v>
      </c>
      <c r="H83" s="2">
        <f t="shared" ref="H83:H95" si="97">SUM(C83:G83)</f>
        <v>107478</v>
      </c>
      <c r="I83" s="2"/>
      <c r="J83" s="2">
        <f>+T83</f>
        <v>-4478</v>
      </c>
      <c r="K83" s="2">
        <f t="shared" ref="K83:K90" si="98">+J83-G83</f>
        <v>0</v>
      </c>
      <c r="L83" s="2"/>
      <c r="M83" s="2"/>
      <c r="N83" s="2">
        <f>+U64</f>
        <v>111956</v>
      </c>
      <c r="O83" s="2"/>
      <c r="P83" s="2"/>
      <c r="Q83" s="2"/>
      <c r="R83" s="2"/>
      <c r="S83" s="2"/>
      <c r="T83" s="2">
        <f t="shared" ref="T83:T93" si="99">ROUND((-N83-0.5*O83-0.5*3*P83)*B83-Q83,0)</f>
        <v>-4478</v>
      </c>
      <c r="U83" s="2">
        <f>SUM(N83:T83)</f>
        <v>107478</v>
      </c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</row>
    <row r="84" spans="1:64" x14ac:dyDescent="0.25">
      <c r="A84" s="3">
        <v>2</v>
      </c>
      <c r="B84" s="5">
        <v>0.06</v>
      </c>
      <c r="C84" s="2">
        <f t="shared" si="94"/>
        <v>89185</v>
      </c>
      <c r="D84" s="2">
        <f t="shared" si="95"/>
        <v>0</v>
      </c>
      <c r="E84" s="2">
        <f t="shared" ref="E84:E95" si="100">+R84</f>
        <v>0</v>
      </c>
      <c r="F84" s="2">
        <f t="shared" ref="F84:F95" si="101">+S84</f>
        <v>0</v>
      </c>
      <c r="G84" s="2">
        <f t="shared" si="96"/>
        <v>-5351</v>
      </c>
      <c r="H84" s="2">
        <f t="shared" si="97"/>
        <v>83834</v>
      </c>
      <c r="I84" s="2"/>
      <c r="J84" s="2">
        <f t="shared" ref="J84:J95" si="102">+T84</f>
        <v>-5351</v>
      </c>
      <c r="K84" s="2">
        <f t="shared" si="98"/>
        <v>0</v>
      </c>
      <c r="L84" s="2"/>
      <c r="M84" s="2"/>
      <c r="N84" s="2">
        <f t="shared" ref="N84:N94" si="103">+U65</f>
        <v>89185</v>
      </c>
      <c r="O84" s="2"/>
      <c r="P84" s="2"/>
      <c r="Q84" s="2"/>
      <c r="R84" s="2"/>
      <c r="S84" s="2"/>
      <c r="T84" s="2">
        <f t="shared" si="99"/>
        <v>-5351</v>
      </c>
      <c r="U84" s="2">
        <f t="shared" ref="U84:U95" si="104">SUM(N84:T84)</f>
        <v>83834</v>
      </c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</row>
    <row r="85" spans="1:64" x14ac:dyDescent="0.25">
      <c r="A85" s="3">
        <v>8</v>
      </c>
      <c r="B85" s="5">
        <v>0.2</v>
      </c>
      <c r="C85" s="2">
        <f t="shared" si="94"/>
        <v>2720</v>
      </c>
      <c r="D85" s="2">
        <f t="shared" si="95"/>
        <v>350</v>
      </c>
      <c r="E85" s="2">
        <f t="shared" si="100"/>
        <v>0</v>
      </c>
      <c r="F85" s="2">
        <f t="shared" si="101"/>
        <v>0</v>
      </c>
      <c r="G85" s="2">
        <f t="shared" si="96"/>
        <v>-579</v>
      </c>
      <c r="H85" s="2">
        <f t="shared" si="97"/>
        <v>2491</v>
      </c>
      <c r="I85" s="2"/>
      <c r="J85" s="2">
        <f t="shared" si="102"/>
        <v>-618</v>
      </c>
      <c r="K85" s="2">
        <f t="shared" si="98"/>
        <v>-39</v>
      </c>
      <c r="L85" s="2"/>
      <c r="M85" s="2"/>
      <c r="N85" s="2">
        <f t="shared" si="103"/>
        <v>2563</v>
      </c>
      <c r="O85" s="2"/>
      <c r="P85" s="2">
        <v>350</v>
      </c>
      <c r="Q85" s="2"/>
      <c r="R85" s="2"/>
      <c r="S85" s="2"/>
      <c r="T85" s="2">
        <f t="shared" si="99"/>
        <v>-618</v>
      </c>
      <c r="U85" s="2">
        <f t="shared" si="104"/>
        <v>2295</v>
      </c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</row>
    <row r="86" spans="1:64" x14ac:dyDescent="0.25">
      <c r="A86" s="3">
        <v>10</v>
      </c>
      <c r="B86" s="5">
        <v>0.3</v>
      </c>
      <c r="C86" s="2">
        <f t="shared" si="94"/>
        <v>0</v>
      </c>
      <c r="D86" s="2">
        <f t="shared" si="95"/>
        <v>0</v>
      </c>
      <c r="E86" s="2">
        <f t="shared" si="100"/>
        <v>0</v>
      </c>
      <c r="F86" s="2">
        <f t="shared" si="101"/>
        <v>0</v>
      </c>
      <c r="G86" s="2">
        <f t="shared" si="96"/>
        <v>0</v>
      </c>
      <c r="H86" s="2">
        <f t="shared" si="97"/>
        <v>0</v>
      </c>
      <c r="I86" s="2"/>
      <c r="J86" s="2">
        <f t="shared" si="102"/>
        <v>0</v>
      </c>
      <c r="K86" s="2">
        <f t="shared" si="98"/>
        <v>0</v>
      </c>
      <c r="L86" s="2"/>
      <c r="M86" s="2"/>
      <c r="N86" s="2">
        <f t="shared" si="103"/>
        <v>0</v>
      </c>
      <c r="O86" s="2"/>
      <c r="P86" s="2"/>
      <c r="Q86" s="2"/>
      <c r="R86" s="2"/>
      <c r="S86" s="2"/>
      <c r="T86" s="2">
        <f t="shared" si="99"/>
        <v>0</v>
      </c>
      <c r="U86" s="2">
        <f t="shared" si="104"/>
        <v>0</v>
      </c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</row>
    <row r="87" spans="1:64" x14ac:dyDescent="0.25">
      <c r="A87" s="3">
        <v>1</v>
      </c>
      <c r="B87" s="5">
        <v>0.04</v>
      </c>
      <c r="C87" s="2">
        <f t="shared" si="94"/>
        <v>0</v>
      </c>
      <c r="D87" s="2">
        <f t="shared" si="95"/>
        <v>0</v>
      </c>
      <c r="E87" s="2">
        <f t="shared" si="100"/>
        <v>0</v>
      </c>
      <c r="F87" s="2">
        <f t="shared" si="101"/>
        <v>0</v>
      </c>
      <c r="G87" s="2">
        <f t="shared" si="96"/>
        <v>0</v>
      </c>
      <c r="H87" s="2">
        <f t="shared" si="97"/>
        <v>0</v>
      </c>
      <c r="I87" s="2"/>
      <c r="J87" s="2">
        <f t="shared" si="102"/>
        <v>0</v>
      </c>
      <c r="K87" s="2">
        <f t="shared" si="98"/>
        <v>0</v>
      </c>
      <c r="L87" s="2"/>
      <c r="M87" s="2"/>
      <c r="N87" s="2">
        <f t="shared" si="103"/>
        <v>0</v>
      </c>
      <c r="O87" s="2"/>
      <c r="P87" s="2"/>
      <c r="Q87" s="2"/>
      <c r="R87" s="2"/>
      <c r="S87" s="2"/>
      <c r="T87" s="2">
        <f t="shared" si="99"/>
        <v>0</v>
      </c>
      <c r="U87" s="2">
        <f t="shared" si="104"/>
        <v>0</v>
      </c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</row>
    <row r="88" spans="1:64" x14ac:dyDescent="0.25">
      <c r="A88" s="3">
        <v>8</v>
      </c>
      <c r="B88" s="5">
        <v>0.2</v>
      </c>
      <c r="C88" s="2">
        <f t="shared" si="94"/>
        <v>0</v>
      </c>
      <c r="D88" s="2">
        <f t="shared" si="95"/>
        <v>0</v>
      </c>
      <c r="E88" s="2">
        <f t="shared" si="100"/>
        <v>0</v>
      </c>
      <c r="F88" s="2">
        <f t="shared" si="101"/>
        <v>0</v>
      </c>
      <c r="G88" s="2">
        <f t="shared" si="96"/>
        <v>0</v>
      </c>
      <c r="H88" s="2">
        <f t="shared" si="97"/>
        <v>0</v>
      </c>
      <c r="I88" s="2"/>
      <c r="J88" s="2">
        <f t="shared" si="102"/>
        <v>0</v>
      </c>
      <c r="K88" s="2">
        <f t="shared" si="98"/>
        <v>0</v>
      </c>
      <c r="L88" s="2"/>
      <c r="M88" s="2"/>
      <c r="N88" s="2">
        <f t="shared" si="103"/>
        <v>0</v>
      </c>
      <c r="O88" s="2"/>
      <c r="P88" s="2"/>
      <c r="Q88" s="2"/>
      <c r="R88" s="2"/>
      <c r="S88" s="2"/>
      <c r="T88" s="2">
        <f t="shared" si="99"/>
        <v>0</v>
      </c>
      <c r="U88" s="2">
        <f t="shared" si="104"/>
        <v>0</v>
      </c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</row>
    <row r="89" spans="1:64" x14ac:dyDescent="0.25">
      <c r="A89" s="3">
        <v>10</v>
      </c>
      <c r="B89" s="5">
        <v>0.3</v>
      </c>
      <c r="C89" s="2">
        <f t="shared" si="94"/>
        <v>0</v>
      </c>
      <c r="D89" s="2">
        <f t="shared" si="95"/>
        <v>0</v>
      </c>
      <c r="E89" s="2">
        <f t="shared" si="100"/>
        <v>0</v>
      </c>
      <c r="F89" s="2">
        <f t="shared" si="101"/>
        <v>0</v>
      </c>
      <c r="G89" s="2"/>
      <c r="H89" s="2">
        <f t="shared" si="97"/>
        <v>0</v>
      </c>
      <c r="I89" s="2"/>
      <c r="J89" s="2">
        <f t="shared" si="102"/>
        <v>0</v>
      </c>
      <c r="K89" s="2">
        <f t="shared" si="98"/>
        <v>0</v>
      </c>
      <c r="L89" s="2"/>
      <c r="M89" s="2"/>
      <c r="N89" s="2">
        <f t="shared" si="103"/>
        <v>0</v>
      </c>
      <c r="O89" s="2"/>
      <c r="P89" s="2"/>
      <c r="Q89" s="2"/>
      <c r="R89" s="2"/>
      <c r="S89" s="2"/>
      <c r="T89" s="2"/>
      <c r="U89" s="2">
        <f t="shared" si="104"/>
        <v>0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</row>
    <row r="90" spans="1:64" x14ac:dyDescent="0.25">
      <c r="A90" s="3">
        <v>45</v>
      </c>
      <c r="B90" s="5">
        <v>0.45</v>
      </c>
      <c r="C90" s="2">
        <f t="shared" si="94"/>
        <v>0</v>
      </c>
      <c r="D90" s="2">
        <f t="shared" si="95"/>
        <v>0</v>
      </c>
      <c r="E90" s="2">
        <f t="shared" si="100"/>
        <v>0</v>
      </c>
      <c r="F90" s="2">
        <f t="shared" si="101"/>
        <v>0</v>
      </c>
      <c r="G90" s="2">
        <f>ROUND((-C90-0.5*D90)*B90,0)</f>
        <v>0</v>
      </c>
      <c r="H90" s="2">
        <f t="shared" si="97"/>
        <v>0</v>
      </c>
      <c r="I90" s="2"/>
      <c r="J90" s="2">
        <f t="shared" si="102"/>
        <v>0</v>
      </c>
      <c r="K90" s="2">
        <f t="shared" si="98"/>
        <v>0</v>
      </c>
      <c r="L90" s="2"/>
      <c r="M90" s="2"/>
      <c r="N90" s="2">
        <f t="shared" si="103"/>
        <v>0</v>
      </c>
      <c r="O90" s="2"/>
      <c r="P90" s="2"/>
      <c r="Q90" s="2"/>
      <c r="R90" s="2"/>
      <c r="S90" s="2"/>
      <c r="T90" s="2">
        <f t="shared" si="99"/>
        <v>0</v>
      </c>
      <c r="U90" s="2">
        <f t="shared" si="104"/>
        <v>0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</row>
    <row r="91" spans="1:64" x14ac:dyDescent="0.25">
      <c r="A91" s="3">
        <v>47</v>
      </c>
      <c r="B91" s="5">
        <v>0.08</v>
      </c>
      <c r="C91" s="2">
        <f t="shared" si="94"/>
        <v>568835</v>
      </c>
      <c r="D91" s="2">
        <f t="shared" si="95"/>
        <v>175755</v>
      </c>
      <c r="E91" s="2">
        <f t="shared" si="100"/>
        <v>0</v>
      </c>
      <c r="F91" s="2">
        <f t="shared" si="101"/>
        <v>0</v>
      </c>
      <c r="G91" s="2">
        <f>ROUND((-C91-0.5*D91)*B91,0)</f>
        <v>-52537</v>
      </c>
      <c r="H91" s="2">
        <f t="shared" si="97"/>
        <v>692053</v>
      </c>
      <c r="I91" s="2"/>
      <c r="J91" s="2">
        <f t="shared" si="102"/>
        <v>-64552</v>
      </c>
      <c r="K91" s="2">
        <f>+J91-G91</f>
        <v>-12015</v>
      </c>
      <c r="L91" s="2"/>
      <c r="M91" s="2"/>
      <c r="N91" s="2">
        <f t="shared" si="103"/>
        <v>543267</v>
      </c>
      <c r="O91" s="2"/>
      <c r="P91" s="2">
        <v>175755</v>
      </c>
      <c r="Q91" s="2"/>
      <c r="R91" s="2"/>
      <c r="S91" s="2"/>
      <c r="T91" s="2">
        <f t="shared" si="99"/>
        <v>-64552</v>
      </c>
      <c r="U91" s="2">
        <f t="shared" si="104"/>
        <v>654470</v>
      </c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</row>
    <row r="92" spans="1:64" x14ac:dyDescent="0.25">
      <c r="A92" s="3">
        <v>50</v>
      </c>
      <c r="B92" s="5">
        <v>0.55000000000000004</v>
      </c>
      <c r="C92" s="2">
        <f t="shared" si="94"/>
        <v>922</v>
      </c>
      <c r="D92" s="2">
        <f t="shared" si="95"/>
        <v>1505</v>
      </c>
      <c r="E92" s="2">
        <f t="shared" si="100"/>
        <v>0</v>
      </c>
      <c r="F92" s="2">
        <f t="shared" si="101"/>
        <v>0</v>
      </c>
      <c r="G92" s="2">
        <f>ROUND((-C92-0.5*D92)*B92,0)</f>
        <v>-921</v>
      </c>
      <c r="H92" s="2">
        <f t="shared" si="97"/>
        <v>1506</v>
      </c>
      <c r="I92" s="2"/>
      <c r="J92" s="2">
        <f t="shared" si="102"/>
        <v>-1390</v>
      </c>
      <c r="K92" s="2">
        <f t="shared" ref="K92:K95" si="105">+J92-G92</f>
        <v>-469</v>
      </c>
      <c r="L92" s="2"/>
      <c r="M92" s="2"/>
      <c r="N92" s="2">
        <f t="shared" si="103"/>
        <v>270</v>
      </c>
      <c r="O92" s="2"/>
      <c r="P92" s="2">
        <v>1505</v>
      </c>
      <c r="Q92" s="2"/>
      <c r="R92" s="2"/>
      <c r="S92" s="2"/>
      <c r="T92" s="2">
        <f t="shared" si="99"/>
        <v>-1390</v>
      </c>
      <c r="U92" s="2">
        <f t="shared" si="104"/>
        <v>385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</row>
    <row r="93" spans="1:64" x14ac:dyDescent="0.25">
      <c r="A93" s="3">
        <v>12</v>
      </c>
      <c r="B93" s="5">
        <v>1</v>
      </c>
      <c r="C93" s="2">
        <f t="shared" si="94"/>
        <v>15774</v>
      </c>
      <c r="D93" s="2">
        <f t="shared" si="95"/>
        <v>0</v>
      </c>
      <c r="E93" s="2">
        <f t="shared" si="100"/>
        <v>0</v>
      </c>
      <c r="F93" s="2">
        <f t="shared" si="101"/>
        <v>0</v>
      </c>
      <c r="G93" s="2">
        <f>ROUND((-C93-0.5*D93)*B93,0)</f>
        <v>-15774</v>
      </c>
      <c r="H93" s="2">
        <f t="shared" si="97"/>
        <v>0</v>
      </c>
      <c r="I93" s="2"/>
      <c r="J93" s="2">
        <f t="shared" si="102"/>
        <v>0</v>
      </c>
      <c r="K93" s="2">
        <f t="shared" si="105"/>
        <v>15774</v>
      </c>
      <c r="L93" s="2"/>
      <c r="M93" s="2"/>
      <c r="N93" s="2">
        <f t="shared" si="103"/>
        <v>0</v>
      </c>
      <c r="O93" s="2"/>
      <c r="P93" s="2"/>
      <c r="Q93" s="2"/>
      <c r="R93" s="2"/>
      <c r="S93" s="2"/>
      <c r="T93" s="2">
        <f t="shared" si="99"/>
        <v>0</v>
      </c>
      <c r="U93" s="2">
        <f t="shared" si="104"/>
        <v>0</v>
      </c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</row>
    <row r="94" spans="1:64" x14ac:dyDescent="0.25">
      <c r="A94" s="3">
        <v>13</v>
      </c>
      <c r="B94" s="2">
        <v>5</v>
      </c>
      <c r="C94" s="2">
        <f t="shared" si="94"/>
        <v>0</v>
      </c>
      <c r="D94" s="2">
        <f t="shared" si="95"/>
        <v>2872</v>
      </c>
      <c r="E94" s="2">
        <f t="shared" si="100"/>
        <v>0</v>
      </c>
      <c r="F94" s="2">
        <f t="shared" si="101"/>
        <v>0</v>
      </c>
      <c r="G94" s="2">
        <f>ROUND((-C94-0.5*D94)/B94,0)</f>
        <v>-287</v>
      </c>
      <c r="H94" s="2">
        <f t="shared" si="97"/>
        <v>2585</v>
      </c>
      <c r="I94" s="2"/>
      <c r="J94" s="2">
        <f t="shared" si="102"/>
        <v>-861</v>
      </c>
      <c r="K94" s="2">
        <f t="shared" si="105"/>
        <v>-574</v>
      </c>
      <c r="L94" s="2"/>
      <c r="M94" s="2"/>
      <c r="N94" s="2">
        <f t="shared" si="103"/>
        <v>0</v>
      </c>
      <c r="O94" s="2"/>
      <c r="P94" s="2">
        <v>2872</v>
      </c>
      <c r="Q94" s="2"/>
      <c r="R94" s="2"/>
      <c r="S94" s="2"/>
      <c r="T94" s="2">
        <f>ROUND((-N94-0.5*O94-0.5*3*P94)/B94-Q94,0)+1</f>
        <v>-861</v>
      </c>
      <c r="U94" s="2">
        <f t="shared" si="104"/>
        <v>2011</v>
      </c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</row>
    <row r="95" spans="1:64" x14ac:dyDescent="0.25">
      <c r="A95" s="3">
        <v>14.1</v>
      </c>
      <c r="B95" s="5">
        <v>0.05</v>
      </c>
      <c r="C95" s="2">
        <f t="shared" si="94"/>
        <v>0</v>
      </c>
      <c r="D95" s="2">
        <f t="shared" si="95"/>
        <v>0</v>
      </c>
      <c r="E95" s="2">
        <f t="shared" si="100"/>
        <v>0</v>
      </c>
      <c r="F95" s="2">
        <f t="shared" si="101"/>
        <v>0</v>
      </c>
      <c r="G95" s="2">
        <f>ROUND((-C95-0.5*D95)*B95,0)</f>
        <v>0</v>
      </c>
      <c r="H95" s="2">
        <f t="shared" si="97"/>
        <v>0</v>
      </c>
      <c r="I95" s="2"/>
      <c r="J95" s="2">
        <f t="shared" si="102"/>
        <v>0</v>
      </c>
      <c r="K95" s="2">
        <f t="shared" si="105"/>
        <v>0</v>
      </c>
      <c r="L95" s="2"/>
      <c r="M95" s="2"/>
      <c r="N95" s="6">
        <f>+U76</f>
        <v>0</v>
      </c>
      <c r="O95" s="2"/>
      <c r="P95" s="2"/>
      <c r="Q95" s="2"/>
      <c r="R95" s="2"/>
      <c r="S95" s="2"/>
      <c r="T95" s="6">
        <f>ROUND((-N95-0.5*O95-0.5*3*P95)*B95-Q95,0)</f>
        <v>0</v>
      </c>
      <c r="U95" s="2">
        <f t="shared" si="104"/>
        <v>0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</row>
    <row r="96" spans="1:64" ht="15.75" thickBot="1" x14ac:dyDescent="0.3">
      <c r="A96" s="3"/>
      <c r="B96" s="3"/>
      <c r="C96" s="4">
        <f>SUM(C83:C95)</f>
        <v>789392</v>
      </c>
      <c r="D96" s="4">
        <f t="shared" ref="D96" si="106">SUM(D83:D95)</f>
        <v>180482</v>
      </c>
      <c r="E96" s="4">
        <f t="shared" ref="E96" si="107">SUM(E83:E95)</f>
        <v>0</v>
      </c>
      <c r="F96" s="4">
        <f t="shared" ref="F96" si="108">SUM(F83:F95)</f>
        <v>0</v>
      </c>
      <c r="G96" s="4">
        <f t="shared" ref="G96" si="109">SUM(G83:G95)</f>
        <v>-79927</v>
      </c>
      <c r="H96" s="4">
        <f t="shared" ref="H96" si="110">SUM(H83:H95)</f>
        <v>889947</v>
      </c>
      <c r="I96" s="2"/>
      <c r="J96" s="4">
        <f t="shared" ref="J96" si="111">SUM(J83:J95)</f>
        <v>-77250</v>
      </c>
      <c r="K96" s="4">
        <f t="shared" ref="K96" si="112">SUM(K83:K95)</f>
        <v>2677</v>
      </c>
      <c r="L96" s="2"/>
      <c r="M96" s="2"/>
      <c r="N96" s="4">
        <f>SUM(N83:N95)</f>
        <v>747241</v>
      </c>
      <c r="O96" s="4">
        <f t="shared" ref="O96" si="113">SUM(O83:O95)</f>
        <v>0</v>
      </c>
      <c r="P96" s="4">
        <f t="shared" ref="P96:Q96" si="114">SUM(P83:P95)</f>
        <v>180482</v>
      </c>
      <c r="Q96" s="4">
        <f t="shared" si="114"/>
        <v>0</v>
      </c>
      <c r="R96" s="4">
        <f t="shared" ref="R96" si="115">SUM(R83:R95)</f>
        <v>0</v>
      </c>
      <c r="S96" s="4">
        <f t="shared" ref="S96" si="116">SUM(S83:S95)</f>
        <v>0</v>
      </c>
      <c r="T96" s="4">
        <f t="shared" ref="T96" si="117">SUM(T83:T95)</f>
        <v>-77250</v>
      </c>
      <c r="U96" s="4">
        <f t="shared" ref="U96" si="118">SUM(U83:U95)</f>
        <v>850473</v>
      </c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</row>
    <row r="97" spans="1:64" ht="15.75" thickTop="1" x14ac:dyDescent="0.25">
      <c r="A97" s="3"/>
      <c r="B97" s="3"/>
      <c r="C97" s="2"/>
      <c r="D97" s="2"/>
      <c r="E97" s="2"/>
      <c r="F97" s="2"/>
      <c r="G97" s="2"/>
      <c r="H97" s="2"/>
      <c r="I97" s="7" t="s">
        <v>14</v>
      </c>
      <c r="K97" s="7">
        <f>ROUND(+K96*0.265,0)</f>
        <v>709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</row>
    <row r="98" spans="1:64" x14ac:dyDescent="0.25">
      <c r="A98" s="3"/>
      <c r="B98" s="3"/>
      <c r="C98" s="2"/>
      <c r="D98" s="2"/>
      <c r="E98" s="2"/>
      <c r="F98" s="2"/>
      <c r="G98" s="2"/>
      <c r="H98" s="2"/>
      <c r="I98" s="2" t="s">
        <v>13</v>
      </c>
      <c r="K98" s="2">
        <f>ROUND(+K97/0.735,0)</f>
        <v>965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</row>
    <row r="99" spans="1:64" x14ac:dyDescent="0.25">
      <c r="A99" s="3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</row>
    <row r="100" spans="1:64" ht="60" x14ac:dyDescent="0.25">
      <c r="A100" s="1">
        <v>2023</v>
      </c>
      <c r="B100" s="1" t="s">
        <v>5</v>
      </c>
      <c r="C100" s="1" t="s">
        <v>1</v>
      </c>
      <c r="D100" s="1" t="s">
        <v>2</v>
      </c>
      <c r="E100" s="1" t="s">
        <v>3</v>
      </c>
      <c r="F100" s="1" t="s">
        <v>4</v>
      </c>
      <c r="G100" s="1" t="s">
        <v>8</v>
      </c>
      <c r="H100" s="1" t="s">
        <v>7</v>
      </c>
      <c r="I100" s="1"/>
      <c r="J100" s="1" t="s">
        <v>10</v>
      </c>
      <c r="K100" s="1" t="s">
        <v>11</v>
      </c>
      <c r="L100" s="1"/>
      <c r="M100" s="1"/>
      <c r="N100" s="1" t="s">
        <v>1</v>
      </c>
      <c r="O100" s="1" t="s">
        <v>2</v>
      </c>
      <c r="P100" s="1" t="s">
        <v>9</v>
      </c>
      <c r="Q100" s="1" t="s">
        <v>12</v>
      </c>
      <c r="R100" s="1" t="s">
        <v>3</v>
      </c>
      <c r="S100" s="1" t="s">
        <v>4</v>
      </c>
      <c r="T100" s="1" t="s">
        <v>6</v>
      </c>
      <c r="U100" s="1" t="s">
        <v>7</v>
      </c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</row>
    <row r="101" spans="1:64" x14ac:dyDescent="0.25"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</row>
    <row r="102" spans="1:64" x14ac:dyDescent="0.25">
      <c r="A102" s="3">
        <v>1</v>
      </c>
      <c r="B102" s="5">
        <v>0.04</v>
      </c>
      <c r="C102" s="2">
        <f>+H83</f>
        <v>107478</v>
      </c>
      <c r="D102" s="2">
        <f t="shared" ref="D102:D114" si="119">+O102+P102+Q102</f>
        <v>0</v>
      </c>
      <c r="E102" s="2">
        <f>+R102</f>
        <v>0</v>
      </c>
      <c r="F102" s="2">
        <f>+S102</f>
        <v>0</v>
      </c>
      <c r="G102" s="2">
        <f t="shared" ref="G102:G107" si="120">ROUND((-C102-0.5*D102)*B102,0)</f>
        <v>-4299</v>
      </c>
      <c r="H102" s="2">
        <f t="shared" ref="H102:H114" si="121">SUM(C102:G102)</f>
        <v>103179</v>
      </c>
      <c r="I102" s="2"/>
      <c r="J102" s="2">
        <f>+T102</f>
        <v>-4299</v>
      </c>
      <c r="K102" s="2">
        <f t="shared" ref="K102:K109" si="122">+J102-G102</f>
        <v>0</v>
      </c>
      <c r="L102" s="2"/>
      <c r="M102" s="2"/>
      <c r="N102" s="2">
        <f>+U83</f>
        <v>107478</v>
      </c>
      <c r="O102" s="2"/>
      <c r="P102" s="2"/>
      <c r="Q102" s="2"/>
      <c r="R102" s="2"/>
      <c r="S102" s="2"/>
      <c r="T102" s="2">
        <f t="shared" ref="T102:T107" si="123">ROUND((-N102-0.5*O102-0.5*3*P102)*B102-Q102,0)</f>
        <v>-4299</v>
      </c>
      <c r="U102" s="2">
        <f>SUM(N102:T102)</f>
        <v>103179</v>
      </c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</row>
    <row r="103" spans="1:64" x14ac:dyDescent="0.25">
      <c r="A103" s="3">
        <v>2</v>
      </c>
      <c r="B103" s="5">
        <v>0.06</v>
      </c>
      <c r="C103" s="2">
        <f t="shared" ref="C103:C113" si="124">+H84</f>
        <v>83834</v>
      </c>
      <c r="D103" s="2">
        <f t="shared" si="119"/>
        <v>0</v>
      </c>
      <c r="E103" s="2">
        <f t="shared" ref="E103:E114" si="125">+R103</f>
        <v>0</v>
      </c>
      <c r="F103" s="2">
        <f t="shared" ref="F103:F114" si="126">+S103</f>
        <v>0</v>
      </c>
      <c r="G103" s="2">
        <f t="shared" si="120"/>
        <v>-5030</v>
      </c>
      <c r="H103" s="2">
        <f t="shared" si="121"/>
        <v>78804</v>
      </c>
      <c r="I103" s="2"/>
      <c r="J103" s="2">
        <f t="shared" ref="J103:J114" si="127">+T103</f>
        <v>-5030</v>
      </c>
      <c r="K103" s="2">
        <f t="shared" si="122"/>
        <v>0</v>
      </c>
      <c r="L103" s="2"/>
      <c r="M103" s="2"/>
      <c r="N103" s="2">
        <f t="shared" ref="N103:N113" si="128">+U84</f>
        <v>83834</v>
      </c>
      <c r="O103" s="2"/>
      <c r="P103" s="2"/>
      <c r="Q103" s="2"/>
      <c r="R103" s="2"/>
      <c r="S103" s="2"/>
      <c r="T103" s="2">
        <f t="shared" si="123"/>
        <v>-5030</v>
      </c>
      <c r="U103" s="2">
        <f t="shared" ref="U103:U114" si="129">SUM(N103:T103)</f>
        <v>78804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</row>
    <row r="104" spans="1:64" x14ac:dyDescent="0.25">
      <c r="A104" s="3">
        <v>8</v>
      </c>
      <c r="B104" s="5">
        <v>0.2</v>
      </c>
      <c r="C104" s="2">
        <f t="shared" si="124"/>
        <v>2491</v>
      </c>
      <c r="D104" s="2">
        <f t="shared" si="119"/>
        <v>830</v>
      </c>
      <c r="E104" s="2">
        <f t="shared" si="125"/>
        <v>0</v>
      </c>
      <c r="F104" s="2">
        <f t="shared" si="126"/>
        <v>0</v>
      </c>
      <c r="G104" s="2">
        <f t="shared" si="120"/>
        <v>-581</v>
      </c>
      <c r="H104" s="2">
        <f t="shared" si="121"/>
        <v>2740</v>
      </c>
      <c r="I104" s="2"/>
      <c r="J104" s="2">
        <f t="shared" si="127"/>
        <v>-1289</v>
      </c>
      <c r="K104" s="2">
        <f t="shared" si="122"/>
        <v>-708</v>
      </c>
      <c r="L104" s="2"/>
      <c r="M104" s="2"/>
      <c r="N104" s="2">
        <f t="shared" si="128"/>
        <v>2295</v>
      </c>
      <c r="O104" s="2"/>
      <c r="P104" s="2"/>
      <c r="Q104" s="2">
        <v>830</v>
      </c>
      <c r="R104" s="2"/>
      <c r="S104" s="2"/>
      <c r="T104" s="2">
        <f t="shared" si="123"/>
        <v>-1289</v>
      </c>
      <c r="U104" s="2">
        <f t="shared" si="129"/>
        <v>1836</v>
      </c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</row>
    <row r="105" spans="1:64" x14ac:dyDescent="0.25">
      <c r="A105" s="3">
        <v>10</v>
      </c>
      <c r="B105" s="5">
        <v>0.3</v>
      </c>
      <c r="C105" s="2">
        <f t="shared" si="124"/>
        <v>0</v>
      </c>
      <c r="D105" s="2">
        <f t="shared" si="119"/>
        <v>0</v>
      </c>
      <c r="E105" s="2">
        <f t="shared" si="125"/>
        <v>0</v>
      </c>
      <c r="F105" s="2">
        <f t="shared" si="126"/>
        <v>0</v>
      </c>
      <c r="G105" s="2">
        <f t="shared" si="120"/>
        <v>0</v>
      </c>
      <c r="H105" s="2">
        <f t="shared" si="121"/>
        <v>0</v>
      </c>
      <c r="I105" s="2"/>
      <c r="J105" s="2">
        <f t="shared" si="127"/>
        <v>0</v>
      </c>
      <c r="K105" s="2">
        <f t="shared" si="122"/>
        <v>0</v>
      </c>
      <c r="L105" s="2"/>
      <c r="M105" s="2"/>
      <c r="N105" s="2">
        <f t="shared" si="128"/>
        <v>0</v>
      </c>
      <c r="O105" s="2"/>
      <c r="P105" s="2"/>
      <c r="Q105" s="2"/>
      <c r="R105" s="2"/>
      <c r="S105" s="2"/>
      <c r="T105" s="2">
        <f t="shared" si="123"/>
        <v>0</v>
      </c>
      <c r="U105" s="2">
        <f t="shared" si="129"/>
        <v>0</v>
      </c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</row>
    <row r="106" spans="1:64" x14ac:dyDescent="0.25">
      <c r="A106" s="3">
        <v>1</v>
      </c>
      <c r="B106" s="5">
        <v>0.04</v>
      </c>
      <c r="C106" s="2">
        <f t="shared" si="124"/>
        <v>0</v>
      </c>
      <c r="D106" s="2">
        <f t="shared" si="119"/>
        <v>0</v>
      </c>
      <c r="E106" s="2">
        <f t="shared" si="125"/>
        <v>0</v>
      </c>
      <c r="F106" s="2">
        <f t="shared" si="126"/>
        <v>0</v>
      </c>
      <c r="G106" s="2">
        <f t="shared" si="120"/>
        <v>0</v>
      </c>
      <c r="H106" s="2">
        <f t="shared" si="121"/>
        <v>0</v>
      </c>
      <c r="I106" s="2"/>
      <c r="J106" s="2">
        <f t="shared" si="127"/>
        <v>0</v>
      </c>
      <c r="K106" s="2">
        <f t="shared" si="122"/>
        <v>0</v>
      </c>
      <c r="L106" s="2"/>
      <c r="M106" s="2"/>
      <c r="N106" s="2">
        <f t="shared" si="128"/>
        <v>0</v>
      </c>
      <c r="O106" s="2"/>
      <c r="P106" s="2"/>
      <c r="Q106" s="2"/>
      <c r="R106" s="2"/>
      <c r="S106" s="2"/>
      <c r="T106" s="2">
        <f t="shared" si="123"/>
        <v>0</v>
      </c>
      <c r="U106" s="2">
        <f t="shared" si="129"/>
        <v>0</v>
      </c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</row>
    <row r="107" spans="1:64" x14ac:dyDescent="0.25">
      <c r="A107" s="3">
        <v>8</v>
      </c>
      <c r="B107" s="5">
        <v>0.2</v>
      </c>
      <c r="C107" s="2">
        <f t="shared" si="124"/>
        <v>0</v>
      </c>
      <c r="D107" s="2">
        <f t="shared" si="119"/>
        <v>0</v>
      </c>
      <c r="E107" s="2">
        <f t="shared" si="125"/>
        <v>0</v>
      </c>
      <c r="F107" s="2">
        <f t="shared" si="126"/>
        <v>0</v>
      </c>
      <c r="G107" s="2">
        <f t="shared" si="120"/>
        <v>0</v>
      </c>
      <c r="H107" s="2">
        <f t="shared" si="121"/>
        <v>0</v>
      </c>
      <c r="I107" s="2"/>
      <c r="J107" s="2">
        <f t="shared" si="127"/>
        <v>0</v>
      </c>
      <c r="K107" s="2">
        <f t="shared" si="122"/>
        <v>0</v>
      </c>
      <c r="L107" s="2"/>
      <c r="M107" s="2"/>
      <c r="N107" s="2">
        <f t="shared" si="128"/>
        <v>0</v>
      </c>
      <c r="O107" s="2"/>
      <c r="P107" s="2"/>
      <c r="Q107" s="2"/>
      <c r="R107" s="2"/>
      <c r="S107" s="2"/>
      <c r="T107" s="2">
        <f t="shared" si="123"/>
        <v>0</v>
      </c>
      <c r="U107" s="2">
        <f t="shared" si="129"/>
        <v>0</v>
      </c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</row>
    <row r="108" spans="1:64" x14ac:dyDescent="0.25">
      <c r="A108" s="3">
        <v>10</v>
      </c>
      <c r="B108" s="5">
        <v>0.3</v>
      </c>
      <c r="C108" s="2">
        <f t="shared" si="124"/>
        <v>0</v>
      </c>
      <c r="D108" s="2">
        <f t="shared" si="119"/>
        <v>0</v>
      </c>
      <c r="E108" s="2">
        <f t="shared" si="125"/>
        <v>0</v>
      </c>
      <c r="F108" s="2">
        <f t="shared" si="126"/>
        <v>0</v>
      </c>
      <c r="G108" s="2"/>
      <c r="H108" s="2">
        <f t="shared" si="121"/>
        <v>0</v>
      </c>
      <c r="I108" s="2"/>
      <c r="J108" s="2">
        <f t="shared" si="127"/>
        <v>0</v>
      </c>
      <c r="K108" s="2">
        <f t="shared" si="122"/>
        <v>0</v>
      </c>
      <c r="L108" s="2"/>
      <c r="M108" s="2"/>
      <c r="N108" s="2">
        <f t="shared" si="128"/>
        <v>0</v>
      </c>
      <c r="O108" s="2"/>
      <c r="P108" s="2"/>
      <c r="Q108" s="2"/>
      <c r="R108" s="2"/>
      <c r="S108" s="2"/>
      <c r="T108" s="2"/>
      <c r="U108" s="2">
        <f t="shared" si="129"/>
        <v>0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</row>
    <row r="109" spans="1:64" x14ac:dyDescent="0.25">
      <c r="A109" s="3">
        <v>45</v>
      </c>
      <c r="B109" s="5">
        <v>0.45</v>
      </c>
      <c r="C109" s="2">
        <f t="shared" si="124"/>
        <v>0</v>
      </c>
      <c r="D109" s="2">
        <f t="shared" si="119"/>
        <v>0</v>
      </c>
      <c r="E109" s="2">
        <f t="shared" si="125"/>
        <v>0</v>
      </c>
      <c r="F109" s="2">
        <f t="shared" si="126"/>
        <v>0</v>
      </c>
      <c r="G109" s="2">
        <f>ROUND((-C109-0.5*D109)*B109,0)</f>
        <v>0</v>
      </c>
      <c r="H109" s="2">
        <f t="shared" si="121"/>
        <v>0</v>
      </c>
      <c r="I109" s="2"/>
      <c r="J109" s="2">
        <f t="shared" si="127"/>
        <v>0</v>
      </c>
      <c r="K109" s="2">
        <f t="shared" si="122"/>
        <v>0</v>
      </c>
      <c r="L109" s="2"/>
      <c r="M109" s="2"/>
      <c r="N109" s="2">
        <f t="shared" si="128"/>
        <v>0</v>
      </c>
      <c r="O109" s="2"/>
      <c r="P109" s="2"/>
      <c r="Q109" s="2"/>
      <c r="R109" s="2"/>
      <c r="S109" s="2"/>
      <c r="T109" s="2">
        <f t="shared" ref="T109:T112" si="130">ROUND((-N109-0.5*O109-0.5*3*P109)*B109-Q109,0)</f>
        <v>0</v>
      </c>
      <c r="U109" s="2">
        <f t="shared" si="129"/>
        <v>0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</row>
    <row r="110" spans="1:64" x14ac:dyDescent="0.25">
      <c r="A110" s="3">
        <v>47</v>
      </c>
      <c r="B110" s="5">
        <v>0.08</v>
      </c>
      <c r="C110" s="2">
        <f t="shared" si="124"/>
        <v>692053</v>
      </c>
      <c r="D110" s="2">
        <f t="shared" si="119"/>
        <v>78477</v>
      </c>
      <c r="E110" s="2">
        <f t="shared" si="125"/>
        <v>0</v>
      </c>
      <c r="F110" s="2">
        <f t="shared" si="126"/>
        <v>0</v>
      </c>
      <c r="G110" s="2">
        <f>ROUND((-C110-0.5*D110)*B110,0)</f>
        <v>-58503</v>
      </c>
      <c r="H110" s="2">
        <f t="shared" si="121"/>
        <v>712027</v>
      </c>
      <c r="I110" s="2"/>
      <c r="J110" s="2">
        <f t="shared" si="127"/>
        <v>-61775</v>
      </c>
      <c r="K110" s="2">
        <f>+J110-G110</f>
        <v>-3272</v>
      </c>
      <c r="L110" s="2"/>
      <c r="M110" s="2"/>
      <c r="N110" s="2">
        <f t="shared" si="128"/>
        <v>654470</v>
      </c>
      <c r="O110" s="2"/>
      <c r="P110" s="2">
        <v>78477</v>
      </c>
      <c r="Q110" s="2"/>
      <c r="R110" s="2"/>
      <c r="S110" s="2"/>
      <c r="T110" s="2">
        <f t="shared" si="130"/>
        <v>-61775</v>
      </c>
      <c r="U110" s="2">
        <f t="shared" si="129"/>
        <v>671172</v>
      </c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</row>
    <row r="111" spans="1:64" x14ac:dyDescent="0.25">
      <c r="A111" s="3">
        <v>50</v>
      </c>
      <c r="B111" s="5">
        <v>0.55000000000000004</v>
      </c>
      <c r="C111" s="2">
        <f t="shared" si="124"/>
        <v>1506</v>
      </c>
      <c r="D111" s="2">
        <f t="shared" si="119"/>
        <v>0</v>
      </c>
      <c r="E111" s="2">
        <f t="shared" si="125"/>
        <v>0</v>
      </c>
      <c r="F111" s="2">
        <f t="shared" si="126"/>
        <v>0</v>
      </c>
      <c r="G111" s="2">
        <f>ROUND((-C111-0.5*D111)*B111,0)</f>
        <v>-828</v>
      </c>
      <c r="H111" s="2">
        <f t="shared" si="121"/>
        <v>678</v>
      </c>
      <c r="I111" s="2"/>
      <c r="J111" s="2">
        <f t="shared" si="127"/>
        <v>-212</v>
      </c>
      <c r="K111" s="2">
        <f t="shared" ref="K111:K114" si="131">+J111-G111</f>
        <v>616</v>
      </c>
      <c r="L111" s="2"/>
      <c r="M111" s="2"/>
      <c r="N111" s="2">
        <f t="shared" si="128"/>
        <v>385</v>
      </c>
      <c r="O111" s="2"/>
      <c r="P111" s="2"/>
      <c r="Q111" s="2"/>
      <c r="R111" s="2"/>
      <c r="S111" s="2"/>
      <c r="T111" s="2">
        <f t="shared" si="130"/>
        <v>-212</v>
      </c>
      <c r="U111" s="2">
        <f t="shared" si="129"/>
        <v>173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</row>
    <row r="112" spans="1:64" x14ac:dyDescent="0.25">
      <c r="A112" s="3">
        <v>12</v>
      </c>
      <c r="B112" s="5">
        <v>1</v>
      </c>
      <c r="C112" s="2">
        <f t="shared" si="124"/>
        <v>0</v>
      </c>
      <c r="D112" s="2">
        <f t="shared" si="119"/>
        <v>0</v>
      </c>
      <c r="E112" s="2">
        <f t="shared" si="125"/>
        <v>0</v>
      </c>
      <c r="F112" s="2">
        <f t="shared" si="126"/>
        <v>0</v>
      </c>
      <c r="G112" s="2">
        <f>ROUND((-C112-0.5*D112)*B112,0)</f>
        <v>0</v>
      </c>
      <c r="H112" s="2">
        <f t="shared" si="121"/>
        <v>0</v>
      </c>
      <c r="I112" s="2"/>
      <c r="J112" s="2">
        <f t="shared" si="127"/>
        <v>0</v>
      </c>
      <c r="K112" s="2">
        <f t="shared" si="131"/>
        <v>0</v>
      </c>
      <c r="L112" s="2"/>
      <c r="M112" s="2"/>
      <c r="N112" s="2">
        <f t="shared" si="128"/>
        <v>0</v>
      </c>
      <c r="O112" s="2"/>
      <c r="P112" s="2"/>
      <c r="Q112" s="2"/>
      <c r="R112" s="2"/>
      <c r="S112" s="2"/>
      <c r="T112" s="2">
        <f t="shared" si="130"/>
        <v>0</v>
      </c>
      <c r="U112" s="2">
        <f t="shared" si="129"/>
        <v>0</v>
      </c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</row>
    <row r="113" spans="1:64" x14ac:dyDescent="0.25">
      <c r="A113" s="3">
        <v>13</v>
      </c>
      <c r="B113" s="2">
        <v>5</v>
      </c>
      <c r="C113" s="2">
        <f t="shared" si="124"/>
        <v>2585</v>
      </c>
      <c r="D113" s="2">
        <f t="shared" si="119"/>
        <v>0</v>
      </c>
      <c r="E113" s="2">
        <f t="shared" si="125"/>
        <v>0</v>
      </c>
      <c r="F113" s="2">
        <f t="shared" si="126"/>
        <v>0</v>
      </c>
      <c r="G113" s="2">
        <f>ROUND(-2872/B113,0)</f>
        <v>-574</v>
      </c>
      <c r="H113" s="2">
        <f t="shared" si="121"/>
        <v>2011</v>
      </c>
      <c r="I113" s="2"/>
      <c r="J113" s="2">
        <f t="shared" si="127"/>
        <v>-574</v>
      </c>
      <c r="K113" s="2">
        <f t="shared" si="131"/>
        <v>0</v>
      </c>
      <c r="L113" s="2"/>
      <c r="M113" s="2"/>
      <c r="N113" s="2">
        <f t="shared" si="128"/>
        <v>2011</v>
      </c>
      <c r="O113" s="2"/>
      <c r="P113" s="2"/>
      <c r="Q113" s="2"/>
      <c r="R113" s="2"/>
      <c r="S113" s="2"/>
      <c r="T113" s="2">
        <f>ROUND(-2872/B113-Q113,0)</f>
        <v>-574</v>
      </c>
      <c r="U113" s="2">
        <f t="shared" si="129"/>
        <v>1437</v>
      </c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</row>
    <row r="114" spans="1:64" x14ac:dyDescent="0.25">
      <c r="A114" s="3">
        <v>14.1</v>
      </c>
      <c r="B114" s="5">
        <v>0.05</v>
      </c>
      <c r="C114" s="2">
        <f>+H95</f>
        <v>0</v>
      </c>
      <c r="D114" s="2">
        <f t="shared" si="119"/>
        <v>0</v>
      </c>
      <c r="E114" s="2">
        <f t="shared" si="125"/>
        <v>0</v>
      </c>
      <c r="F114" s="2">
        <f t="shared" si="126"/>
        <v>0</v>
      </c>
      <c r="G114" s="2">
        <f>ROUND((-C114-0.5*D114)*B114,0)</f>
        <v>0</v>
      </c>
      <c r="H114" s="2">
        <f t="shared" si="121"/>
        <v>0</v>
      </c>
      <c r="I114" s="2"/>
      <c r="J114" s="2">
        <f t="shared" si="127"/>
        <v>0</v>
      </c>
      <c r="K114" s="2">
        <f t="shared" si="131"/>
        <v>0</v>
      </c>
      <c r="L114" s="2"/>
      <c r="M114" s="2"/>
      <c r="N114" s="6">
        <f>+U95</f>
        <v>0</v>
      </c>
      <c r="O114" s="2"/>
      <c r="P114" s="2"/>
      <c r="Q114" s="2"/>
      <c r="R114" s="2"/>
      <c r="S114" s="2"/>
      <c r="T114" s="6">
        <f>ROUND((-N114-0.5*O114-0.5*3*P114)*B114-Q114,0)</f>
        <v>0</v>
      </c>
      <c r="U114" s="2">
        <f t="shared" si="129"/>
        <v>0</v>
      </c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</row>
    <row r="115" spans="1:64" ht="15.75" thickBot="1" x14ac:dyDescent="0.3">
      <c r="A115" s="3"/>
      <c r="B115" s="3"/>
      <c r="C115" s="4">
        <f>SUM(C102:C114)</f>
        <v>889947</v>
      </c>
      <c r="D115" s="4">
        <f t="shared" ref="D115" si="132">SUM(D102:D114)</f>
        <v>79307</v>
      </c>
      <c r="E115" s="4">
        <f t="shared" ref="E115" si="133">SUM(E102:E114)</f>
        <v>0</v>
      </c>
      <c r="F115" s="4">
        <f t="shared" ref="F115" si="134">SUM(F102:F114)</f>
        <v>0</v>
      </c>
      <c r="G115" s="4">
        <f t="shared" ref="G115" si="135">SUM(G102:G114)</f>
        <v>-69815</v>
      </c>
      <c r="H115" s="4">
        <f t="shared" ref="H115" si="136">SUM(H102:H114)</f>
        <v>899439</v>
      </c>
      <c r="I115" s="2"/>
      <c r="J115" s="4">
        <f t="shared" ref="J115" si="137">SUM(J102:J114)</f>
        <v>-73179</v>
      </c>
      <c r="K115" s="4">
        <f t="shared" ref="K115" si="138">SUM(K102:K114)</f>
        <v>-3364</v>
      </c>
      <c r="L115" s="2"/>
      <c r="M115" s="2"/>
      <c r="N115" s="4">
        <f>SUM(N102:N114)</f>
        <v>850473</v>
      </c>
      <c r="O115" s="4">
        <f t="shared" ref="O115" si="139">SUM(O102:O114)</f>
        <v>0</v>
      </c>
      <c r="P115" s="4">
        <f t="shared" ref="P115" si="140">SUM(P102:P114)</f>
        <v>78477</v>
      </c>
      <c r="Q115" s="4">
        <f t="shared" ref="Q115" si="141">SUM(Q102:Q114)</f>
        <v>830</v>
      </c>
      <c r="R115" s="4">
        <f t="shared" ref="R115" si="142">SUM(R102:R114)</f>
        <v>0</v>
      </c>
      <c r="S115" s="4">
        <f t="shared" ref="S115" si="143">SUM(S102:S114)</f>
        <v>0</v>
      </c>
      <c r="T115" s="4">
        <f>SUM(T102:T114)</f>
        <v>-73179</v>
      </c>
      <c r="U115" s="4">
        <f t="shared" ref="U115" si="144">SUM(U102:U114)</f>
        <v>856601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</row>
    <row r="116" spans="1:64" ht="15.75" thickTop="1" x14ac:dyDescent="0.25">
      <c r="A116" s="3"/>
      <c r="B116" s="3"/>
      <c r="C116" s="2"/>
      <c r="D116" s="2"/>
      <c r="E116" s="2"/>
      <c r="F116" s="2"/>
      <c r="G116" s="2"/>
      <c r="H116" s="2"/>
      <c r="I116" s="7" t="s">
        <v>14</v>
      </c>
      <c r="K116" s="7">
        <f>ROUND(+K115*0.265,0)</f>
        <v>-891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</row>
    <row r="117" spans="1:64" x14ac:dyDescent="0.25">
      <c r="A117" s="3"/>
      <c r="B117" s="3"/>
      <c r="C117" s="2"/>
      <c r="D117" s="2"/>
      <c r="E117" s="2"/>
      <c r="F117" s="2"/>
      <c r="G117" s="2"/>
      <c r="H117" s="2"/>
      <c r="I117" s="2" t="s">
        <v>13</v>
      </c>
      <c r="K117" s="2">
        <f>ROUND(+K116/0.735,0)</f>
        <v>-1212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</row>
    <row r="118" spans="1:64" x14ac:dyDescent="0.25">
      <c r="A118" s="3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</row>
    <row r="119" spans="1:64" ht="60" x14ac:dyDescent="0.25">
      <c r="A119" s="1">
        <v>2024</v>
      </c>
      <c r="B119" s="1" t="s">
        <v>5</v>
      </c>
      <c r="C119" s="1" t="s">
        <v>1</v>
      </c>
      <c r="D119" s="1" t="s">
        <v>2</v>
      </c>
      <c r="E119" s="1" t="s">
        <v>3</v>
      </c>
      <c r="F119" s="1" t="s">
        <v>4</v>
      </c>
      <c r="G119" s="1" t="s">
        <v>8</v>
      </c>
      <c r="H119" s="1" t="s">
        <v>7</v>
      </c>
      <c r="I119" s="1"/>
      <c r="J119" s="1" t="s">
        <v>10</v>
      </c>
      <c r="K119" s="1" t="s">
        <v>11</v>
      </c>
      <c r="L119" s="1"/>
      <c r="M119" s="1"/>
      <c r="N119" s="1" t="s">
        <v>1</v>
      </c>
      <c r="O119" s="1" t="s">
        <v>2</v>
      </c>
      <c r="P119" s="1" t="s">
        <v>9</v>
      </c>
      <c r="Q119" s="1" t="s">
        <v>12</v>
      </c>
      <c r="R119" s="1" t="s">
        <v>3</v>
      </c>
      <c r="S119" s="1" t="s">
        <v>4</v>
      </c>
      <c r="T119" s="1" t="s">
        <v>6</v>
      </c>
      <c r="U119" s="1" t="s">
        <v>7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</row>
    <row r="120" spans="1:64" x14ac:dyDescent="0.25"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</row>
    <row r="121" spans="1:64" x14ac:dyDescent="0.25">
      <c r="A121" s="3">
        <v>1</v>
      </c>
      <c r="B121" s="5">
        <v>0.04</v>
      </c>
      <c r="C121" s="2">
        <f>+H102</f>
        <v>103179</v>
      </c>
      <c r="D121" s="2">
        <f t="shared" ref="D121:D133" si="145">+O121+P121+Q121</f>
        <v>0</v>
      </c>
      <c r="E121" s="2">
        <f>+R121</f>
        <v>0</v>
      </c>
      <c r="F121" s="2">
        <f>+S121</f>
        <v>0</v>
      </c>
      <c r="G121" s="2">
        <f t="shared" ref="G121:G126" si="146">ROUND((-C121-0.5*D121)*B121,0)</f>
        <v>-4127</v>
      </c>
      <c r="H121" s="2">
        <f t="shared" ref="H121:H133" si="147">SUM(C121:G121)</f>
        <v>99052</v>
      </c>
      <c r="I121" s="2"/>
      <c r="J121" s="2">
        <f>+T121</f>
        <v>-4127</v>
      </c>
      <c r="K121" s="2">
        <f t="shared" ref="K121:K128" si="148">+J121-G121</f>
        <v>0</v>
      </c>
      <c r="L121" s="2"/>
      <c r="M121" s="2"/>
      <c r="N121" s="2">
        <f>+U102</f>
        <v>103179</v>
      </c>
      <c r="O121" s="2"/>
      <c r="P121" s="2"/>
      <c r="Q121" s="2"/>
      <c r="R121" s="2"/>
      <c r="S121" s="2"/>
      <c r="T121" s="2">
        <f t="shared" ref="T121:T126" si="149">ROUND((-N121-0.5*O121-0.5*2*P121)*B121-Q121,0)</f>
        <v>-4127</v>
      </c>
      <c r="U121" s="2">
        <f>SUM(N121:T121)</f>
        <v>99052</v>
      </c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</row>
    <row r="122" spans="1:64" x14ac:dyDescent="0.25">
      <c r="A122" s="3">
        <v>2</v>
      </c>
      <c r="B122" s="5">
        <v>0.06</v>
      </c>
      <c r="C122" s="2">
        <f t="shared" ref="C122:C132" si="150">+H103</f>
        <v>78804</v>
      </c>
      <c r="D122" s="2">
        <f t="shared" si="145"/>
        <v>0</v>
      </c>
      <c r="E122" s="2">
        <f t="shared" ref="E122:E133" si="151">+R122</f>
        <v>0</v>
      </c>
      <c r="F122" s="2">
        <f t="shared" ref="F122:F133" si="152">+S122</f>
        <v>0</v>
      </c>
      <c r="G122" s="2">
        <f t="shared" si="146"/>
        <v>-4728</v>
      </c>
      <c r="H122" s="2">
        <f t="shared" si="147"/>
        <v>74076</v>
      </c>
      <c r="I122" s="2"/>
      <c r="J122" s="2">
        <f t="shared" ref="J122:J133" si="153">+T122</f>
        <v>-4728</v>
      </c>
      <c r="K122" s="2">
        <f t="shared" si="148"/>
        <v>0</v>
      </c>
      <c r="L122" s="2"/>
      <c r="M122" s="2"/>
      <c r="N122" s="2">
        <f t="shared" ref="N122:N132" si="154">+U103</f>
        <v>78804</v>
      </c>
      <c r="O122" s="2"/>
      <c r="P122" s="2"/>
      <c r="Q122" s="2"/>
      <c r="R122" s="2"/>
      <c r="S122" s="2"/>
      <c r="T122" s="2">
        <f t="shared" si="149"/>
        <v>-4728</v>
      </c>
      <c r="U122" s="2">
        <f t="shared" ref="U122:U133" si="155">SUM(N122:T122)</f>
        <v>74076</v>
      </c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</row>
    <row r="123" spans="1:64" x14ac:dyDescent="0.25">
      <c r="A123" s="3">
        <v>8</v>
      </c>
      <c r="B123" s="5">
        <v>0.2</v>
      </c>
      <c r="C123" s="2">
        <f t="shared" si="150"/>
        <v>2740</v>
      </c>
      <c r="D123" s="2">
        <f t="shared" si="145"/>
        <v>0</v>
      </c>
      <c r="E123" s="2">
        <f t="shared" si="151"/>
        <v>0</v>
      </c>
      <c r="F123" s="2">
        <f t="shared" si="152"/>
        <v>0</v>
      </c>
      <c r="G123" s="2">
        <f t="shared" si="146"/>
        <v>-548</v>
      </c>
      <c r="H123" s="2">
        <f t="shared" si="147"/>
        <v>2192</v>
      </c>
      <c r="I123" s="2"/>
      <c r="J123" s="2">
        <f t="shared" si="153"/>
        <v>-367</v>
      </c>
      <c r="K123" s="2">
        <f t="shared" si="148"/>
        <v>181</v>
      </c>
      <c r="L123" s="2"/>
      <c r="M123" s="2"/>
      <c r="N123" s="2">
        <f t="shared" si="154"/>
        <v>1836</v>
      </c>
      <c r="O123" s="2"/>
      <c r="P123" s="2">
        <v>0</v>
      </c>
      <c r="Q123" s="2"/>
      <c r="R123" s="2"/>
      <c r="S123" s="2"/>
      <c r="T123" s="2">
        <f t="shared" si="149"/>
        <v>-367</v>
      </c>
      <c r="U123" s="2">
        <f t="shared" si="155"/>
        <v>1469</v>
      </c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</row>
    <row r="124" spans="1:64" x14ac:dyDescent="0.25">
      <c r="A124" s="3">
        <v>10</v>
      </c>
      <c r="B124" s="5">
        <v>0.3</v>
      </c>
      <c r="C124" s="2">
        <f t="shared" si="150"/>
        <v>0</v>
      </c>
      <c r="D124" s="2">
        <f t="shared" si="145"/>
        <v>0</v>
      </c>
      <c r="E124" s="2">
        <f t="shared" si="151"/>
        <v>0</v>
      </c>
      <c r="F124" s="2">
        <f t="shared" si="152"/>
        <v>0</v>
      </c>
      <c r="G124" s="2">
        <f t="shared" si="146"/>
        <v>0</v>
      </c>
      <c r="H124" s="2">
        <f t="shared" si="147"/>
        <v>0</v>
      </c>
      <c r="I124" s="2"/>
      <c r="J124" s="2">
        <f t="shared" si="153"/>
        <v>0</v>
      </c>
      <c r="K124" s="2">
        <f t="shared" si="148"/>
        <v>0</v>
      </c>
      <c r="L124" s="2"/>
      <c r="M124" s="2"/>
      <c r="N124" s="2">
        <f t="shared" si="154"/>
        <v>0</v>
      </c>
      <c r="O124" s="2"/>
      <c r="P124" s="2"/>
      <c r="Q124" s="2"/>
      <c r="R124" s="2"/>
      <c r="S124" s="2"/>
      <c r="T124" s="2">
        <f t="shared" si="149"/>
        <v>0</v>
      </c>
      <c r="U124" s="2">
        <f t="shared" si="155"/>
        <v>0</v>
      </c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</row>
    <row r="125" spans="1:64" x14ac:dyDescent="0.25">
      <c r="A125" s="3">
        <v>1</v>
      </c>
      <c r="B125" s="5">
        <v>0.04</v>
      </c>
      <c r="C125" s="2">
        <f t="shared" si="150"/>
        <v>0</v>
      </c>
      <c r="D125" s="2">
        <f t="shared" si="145"/>
        <v>0</v>
      </c>
      <c r="E125" s="2">
        <f t="shared" si="151"/>
        <v>0</v>
      </c>
      <c r="F125" s="2">
        <f t="shared" si="152"/>
        <v>0</v>
      </c>
      <c r="G125" s="2">
        <f t="shared" si="146"/>
        <v>0</v>
      </c>
      <c r="H125" s="2">
        <f t="shared" si="147"/>
        <v>0</v>
      </c>
      <c r="I125" s="2"/>
      <c r="J125" s="2">
        <f t="shared" si="153"/>
        <v>0</v>
      </c>
      <c r="K125" s="2">
        <f t="shared" si="148"/>
        <v>0</v>
      </c>
      <c r="L125" s="2"/>
      <c r="M125" s="2"/>
      <c r="N125" s="2">
        <f t="shared" si="154"/>
        <v>0</v>
      </c>
      <c r="O125" s="2"/>
      <c r="P125" s="2"/>
      <c r="Q125" s="2"/>
      <c r="R125" s="2"/>
      <c r="S125" s="2"/>
      <c r="T125" s="2">
        <f t="shared" si="149"/>
        <v>0</v>
      </c>
      <c r="U125" s="2">
        <f t="shared" si="155"/>
        <v>0</v>
      </c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</row>
    <row r="126" spans="1:64" x14ac:dyDescent="0.25">
      <c r="A126" s="3">
        <v>8</v>
      </c>
      <c r="B126" s="5">
        <v>0.2</v>
      </c>
      <c r="C126" s="2">
        <f t="shared" si="150"/>
        <v>0</v>
      </c>
      <c r="D126" s="2">
        <f t="shared" si="145"/>
        <v>0</v>
      </c>
      <c r="E126" s="2">
        <f t="shared" si="151"/>
        <v>0</v>
      </c>
      <c r="F126" s="2">
        <f t="shared" si="152"/>
        <v>0</v>
      </c>
      <c r="G126" s="2">
        <f t="shared" si="146"/>
        <v>0</v>
      </c>
      <c r="H126" s="2">
        <f t="shared" si="147"/>
        <v>0</v>
      </c>
      <c r="I126" s="2"/>
      <c r="J126" s="2">
        <f t="shared" si="153"/>
        <v>0</v>
      </c>
      <c r="K126" s="2">
        <f t="shared" si="148"/>
        <v>0</v>
      </c>
      <c r="L126" s="2"/>
      <c r="M126" s="2"/>
      <c r="N126" s="2">
        <f t="shared" si="154"/>
        <v>0</v>
      </c>
      <c r="O126" s="2"/>
      <c r="P126" s="2"/>
      <c r="Q126" s="2"/>
      <c r="R126" s="2"/>
      <c r="S126" s="2"/>
      <c r="T126" s="2">
        <f t="shared" si="149"/>
        <v>0</v>
      </c>
      <c r="U126" s="2">
        <f t="shared" si="155"/>
        <v>0</v>
      </c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</row>
    <row r="127" spans="1:64" x14ac:dyDescent="0.25">
      <c r="A127" s="3">
        <v>10</v>
      </c>
      <c r="B127" s="5">
        <v>0.3</v>
      </c>
      <c r="C127" s="2">
        <f t="shared" si="150"/>
        <v>0</v>
      </c>
      <c r="D127" s="2">
        <f t="shared" si="145"/>
        <v>0</v>
      </c>
      <c r="E127" s="2">
        <f t="shared" si="151"/>
        <v>0</v>
      </c>
      <c r="F127" s="2">
        <f t="shared" si="152"/>
        <v>0</v>
      </c>
      <c r="G127" s="2"/>
      <c r="H127" s="2">
        <f t="shared" si="147"/>
        <v>0</v>
      </c>
      <c r="I127" s="2"/>
      <c r="J127" s="2">
        <f t="shared" si="153"/>
        <v>0</v>
      </c>
      <c r="K127" s="2">
        <f t="shared" si="148"/>
        <v>0</v>
      </c>
      <c r="L127" s="2"/>
      <c r="M127" s="2"/>
      <c r="N127" s="2">
        <f t="shared" si="154"/>
        <v>0</v>
      </c>
      <c r="O127" s="2"/>
      <c r="P127" s="2"/>
      <c r="Q127" s="2"/>
      <c r="R127" s="2"/>
      <c r="S127" s="2"/>
      <c r="T127" s="2"/>
      <c r="U127" s="2">
        <f t="shared" si="155"/>
        <v>0</v>
      </c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</row>
    <row r="128" spans="1:64" x14ac:dyDescent="0.25">
      <c r="A128" s="3">
        <v>45</v>
      </c>
      <c r="B128" s="5">
        <v>0.45</v>
      </c>
      <c r="C128" s="2">
        <f t="shared" si="150"/>
        <v>0</v>
      </c>
      <c r="D128" s="2">
        <f t="shared" si="145"/>
        <v>0</v>
      </c>
      <c r="E128" s="2">
        <f t="shared" si="151"/>
        <v>0</v>
      </c>
      <c r="F128" s="2">
        <f t="shared" si="152"/>
        <v>0</v>
      </c>
      <c r="G128" s="2">
        <f>ROUND((-C128-0.5*D128)*B128,0)</f>
        <v>0</v>
      </c>
      <c r="H128" s="2">
        <f t="shared" si="147"/>
        <v>0</v>
      </c>
      <c r="I128" s="2"/>
      <c r="J128" s="2">
        <f t="shared" si="153"/>
        <v>0</v>
      </c>
      <c r="K128" s="2">
        <f t="shared" si="148"/>
        <v>0</v>
      </c>
      <c r="L128" s="2"/>
      <c r="M128" s="2"/>
      <c r="N128" s="2">
        <f t="shared" si="154"/>
        <v>0</v>
      </c>
      <c r="O128" s="2"/>
      <c r="P128" s="2"/>
      <c r="Q128" s="2"/>
      <c r="R128" s="2"/>
      <c r="S128" s="2"/>
      <c r="T128" s="2">
        <f>ROUND((-N128-0.5*O128-0.5*2*P128)*B128-Q128,0)</f>
        <v>0</v>
      </c>
      <c r="U128" s="2">
        <f t="shared" si="155"/>
        <v>0</v>
      </c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</row>
    <row r="129" spans="1:64" x14ac:dyDescent="0.25">
      <c r="A129" s="3">
        <v>47</v>
      </c>
      <c r="B129" s="5">
        <v>0.08</v>
      </c>
      <c r="C129" s="2">
        <f t="shared" si="150"/>
        <v>712027</v>
      </c>
      <c r="D129" s="2">
        <f t="shared" si="145"/>
        <v>86849</v>
      </c>
      <c r="E129" s="2">
        <f t="shared" si="151"/>
        <v>0</v>
      </c>
      <c r="F129" s="2">
        <f t="shared" si="152"/>
        <v>0</v>
      </c>
      <c r="G129" s="2">
        <f>ROUND((-C129-0.5*D129)*B129,0)</f>
        <v>-60436</v>
      </c>
      <c r="H129" s="2">
        <f t="shared" si="147"/>
        <v>738440</v>
      </c>
      <c r="I129" s="2"/>
      <c r="J129" s="2">
        <f t="shared" si="153"/>
        <v>-57168</v>
      </c>
      <c r="K129" s="2">
        <f>+J129-G129</f>
        <v>3268</v>
      </c>
      <c r="L129" s="2"/>
      <c r="M129" s="2"/>
      <c r="N129" s="2">
        <f t="shared" si="154"/>
        <v>671172</v>
      </c>
      <c r="O129" s="2">
        <v>86849</v>
      </c>
      <c r="P129" s="2"/>
      <c r="Q129" s="2"/>
      <c r="R129" s="2"/>
      <c r="S129" s="2"/>
      <c r="T129" s="2">
        <f>ROUND((-N129-0.5*O129-0.5*2*P129)*B129-Q129,0)</f>
        <v>-57168</v>
      </c>
      <c r="U129" s="2">
        <f t="shared" si="155"/>
        <v>700853</v>
      </c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</row>
    <row r="130" spans="1:64" x14ac:dyDescent="0.25">
      <c r="A130" s="3">
        <v>50</v>
      </c>
      <c r="B130" s="5">
        <v>0.55000000000000004</v>
      </c>
      <c r="C130" s="2">
        <f t="shared" si="150"/>
        <v>678</v>
      </c>
      <c r="D130" s="2">
        <f t="shared" si="145"/>
        <v>3301</v>
      </c>
      <c r="E130" s="2">
        <f t="shared" si="151"/>
        <v>0</v>
      </c>
      <c r="F130" s="2">
        <f t="shared" si="152"/>
        <v>0</v>
      </c>
      <c r="G130" s="2">
        <f>ROUND((-C130-0.5*D130)*B130,0)</f>
        <v>-1281</v>
      </c>
      <c r="H130" s="2">
        <f t="shared" si="147"/>
        <v>2698</v>
      </c>
      <c r="I130" s="2"/>
      <c r="J130" s="2">
        <f t="shared" si="153"/>
        <v>-1003</v>
      </c>
      <c r="K130" s="2">
        <f t="shared" ref="K130:K133" si="156">+J130-G130</f>
        <v>278</v>
      </c>
      <c r="L130" s="2"/>
      <c r="M130" s="2"/>
      <c r="N130" s="2">
        <f t="shared" si="154"/>
        <v>173</v>
      </c>
      <c r="O130" s="2">
        <v>3301</v>
      </c>
      <c r="P130" s="2"/>
      <c r="Q130" s="2"/>
      <c r="R130" s="2"/>
      <c r="S130" s="2"/>
      <c r="T130" s="2">
        <f>ROUND((-N130-0.5*O130-0.5*2*P130)*B130-Q130,0)</f>
        <v>-1003</v>
      </c>
      <c r="U130" s="2">
        <f t="shared" si="155"/>
        <v>2471</v>
      </c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</row>
    <row r="131" spans="1:64" x14ac:dyDescent="0.25">
      <c r="A131" s="3">
        <v>12</v>
      </c>
      <c r="B131" s="5">
        <v>1</v>
      </c>
      <c r="C131" s="2">
        <f t="shared" si="150"/>
        <v>0</v>
      </c>
      <c r="D131" s="2">
        <f t="shared" si="145"/>
        <v>4660</v>
      </c>
      <c r="E131" s="2">
        <f t="shared" si="151"/>
        <v>0</v>
      </c>
      <c r="F131" s="2">
        <f t="shared" si="152"/>
        <v>0</v>
      </c>
      <c r="G131" s="2">
        <f>ROUND((-C131-0.5*D131)*B131,0)</f>
        <v>-2330</v>
      </c>
      <c r="H131" s="2">
        <f t="shared" si="147"/>
        <v>2330</v>
      </c>
      <c r="I131" s="2"/>
      <c r="J131" s="2">
        <f t="shared" si="153"/>
        <v>-2330</v>
      </c>
      <c r="K131" s="2">
        <f t="shared" si="156"/>
        <v>0</v>
      </c>
      <c r="L131" s="2"/>
      <c r="M131" s="2"/>
      <c r="N131" s="2">
        <f t="shared" si="154"/>
        <v>0</v>
      </c>
      <c r="O131" s="2">
        <v>4660</v>
      </c>
      <c r="P131" s="2"/>
      <c r="Q131" s="2"/>
      <c r="R131" s="2"/>
      <c r="S131" s="2"/>
      <c r="T131" s="2">
        <f>ROUND((-N131-0.5*O131-0.5*2*P131)*B131-Q131,0)</f>
        <v>-2330</v>
      </c>
      <c r="U131" s="2">
        <f t="shared" si="155"/>
        <v>2330</v>
      </c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</row>
    <row r="132" spans="1:64" x14ac:dyDescent="0.25">
      <c r="A132" s="3">
        <v>13</v>
      </c>
      <c r="B132" s="2">
        <v>5</v>
      </c>
      <c r="C132" s="2">
        <f t="shared" si="150"/>
        <v>2011</v>
      </c>
      <c r="D132" s="2">
        <f t="shared" si="145"/>
        <v>0</v>
      </c>
      <c r="E132" s="2">
        <f t="shared" si="151"/>
        <v>0</v>
      </c>
      <c r="F132" s="2">
        <f t="shared" si="152"/>
        <v>0</v>
      </c>
      <c r="G132" s="2">
        <f>ROUND(-2872/B132,0)</f>
        <v>-574</v>
      </c>
      <c r="H132" s="2">
        <f t="shared" si="147"/>
        <v>1437</v>
      </c>
      <c r="I132" s="2"/>
      <c r="J132" s="2">
        <f t="shared" si="153"/>
        <v>-574</v>
      </c>
      <c r="K132" s="2">
        <f t="shared" si="156"/>
        <v>0</v>
      </c>
      <c r="L132" s="2"/>
      <c r="M132" s="2"/>
      <c r="N132" s="2">
        <f t="shared" si="154"/>
        <v>1437</v>
      </c>
      <c r="O132" s="2"/>
      <c r="P132" s="2"/>
      <c r="Q132" s="2"/>
      <c r="R132" s="2"/>
      <c r="S132" s="2"/>
      <c r="T132" s="2">
        <f>ROUND(-2872/B132-Q132,0)</f>
        <v>-574</v>
      </c>
      <c r="U132" s="2">
        <f t="shared" si="155"/>
        <v>863</v>
      </c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</row>
    <row r="133" spans="1:64" x14ac:dyDescent="0.25">
      <c r="A133" s="3">
        <v>14.1</v>
      </c>
      <c r="B133" s="5">
        <v>0.05</v>
      </c>
      <c r="C133" s="2">
        <f>+H114</f>
        <v>0</v>
      </c>
      <c r="D133" s="2">
        <f t="shared" si="145"/>
        <v>0</v>
      </c>
      <c r="E133" s="2">
        <f t="shared" si="151"/>
        <v>0</v>
      </c>
      <c r="F133" s="2">
        <f t="shared" si="152"/>
        <v>0</v>
      </c>
      <c r="G133" s="2">
        <f>ROUND((-C133-0.5*D133)*B133,0)</f>
        <v>0</v>
      </c>
      <c r="H133" s="2">
        <f t="shared" si="147"/>
        <v>0</v>
      </c>
      <c r="I133" s="2"/>
      <c r="J133" s="2">
        <f t="shared" si="153"/>
        <v>0</v>
      </c>
      <c r="K133" s="2">
        <f t="shared" si="156"/>
        <v>0</v>
      </c>
      <c r="L133" s="2"/>
      <c r="M133" s="2"/>
      <c r="N133" s="6">
        <f>+U114</f>
        <v>0</v>
      </c>
      <c r="O133" s="2"/>
      <c r="P133" s="2"/>
      <c r="Q133" s="2"/>
      <c r="R133" s="2"/>
      <c r="S133" s="2"/>
      <c r="T133" s="6">
        <f>ROUND((-N133-0.5*O133-0.5*2*P133)*B133-Q133,0)</f>
        <v>0</v>
      </c>
      <c r="U133" s="2">
        <f t="shared" si="155"/>
        <v>0</v>
      </c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</row>
    <row r="134" spans="1:64" ht="15.75" thickBot="1" x14ac:dyDescent="0.3">
      <c r="A134" s="3"/>
      <c r="B134" s="3"/>
      <c r="C134" s="4">
        <f>SUM(C121:C133)</f>
        <v>899439</v>
      </c>
      <c r="D134" s="4">
        <f t="shared" ref="D134:H134" si="157">SUM(D121:D133)</f>
        <v>94810</v>
      </c>
      <c r="E134" s="4">
        <f t="shared" si="157"/>
        <v>0</v>
      </c>
      <c r="F134" s="4">
        <f t="shared" si="157"/>
        <v>0</v>
      </c>
      <c r="G134" s="4">
        <f t="shared" si="157"/>
        <v>-74024</v>
      </c>
      <c r="H134" s="4">
        <f t="shared" si="157"/>
        <v>920225</v>
      </c>
      <c r="I134" s="2"/>
      <c r="J134" s="4">
        <f t="shared" ref="J134:K134" si="158">SUM(J121:J133)</f>
        <v>-70297</v>
      </c>
      <c r="K134" s="4">
        <f t="shared" si="158"/>
        <v>3727</v>
      </c>
      <c r="L134" s="2"/>
      <c r="M134" s="2"/>
      <c r="N134" s="4">
        <f>SUM(N121:N133)</f>
        <v>856601</v>
      </c>
      <c r="O134" s="4">
        <f t="shared" ref="O134:S134" si="159">SUM(O121:O133)</f>
        <v>94810</v>
      </c>
      <c r="P134" s="4">
        <f t="shared" si="159"/>
        <v>0</v>
      </c>
      <c r="Q134" s="4">
        <f t="shared" si="159"/>
        <v>0</v>
      </c>
      <c r="R134" s="4">
        <f t="shared" si="159"/>
        <v>0</v>
      </c>
      <c r="S134" s="4">
        <f t="shared" si="159"/>
        <v>0</v>
      </c>
      <c r="T134" s="4">
        <f>SUM(T121:T133)</f>
        <v>-70297</v>
      </c>
      <c r="U134" s="4">
        <f t="shared" ref="U134" si="160">SUM(U121:U133)</f>
        <v>881114</v>
      </c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</row>
    <row r="135" spans="1:64" ht="15.75" thickTop="1" x14ac:dyDescent="0.25">
      <c r="A135" s="3"/>
      <c r="B135" s="3"/>
      <c r="C135" s="2"/>
      <c r="D135" s="2"/>
      <c r="E135" s="2"/>
      <c r="F135" s="2"/>
      <c r="G135" s="2"/>
      <c r="H135" s="2"/>
      <c r="I135" s="7" t="s">
        <v>14</v>
      </c>
      <c r="K135" s="7">
        <f>ROUND(+K134*0.265,0)</f>
        <v>988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</row>
    <row r="136" spans="1:64" x14ac:dyDescent="0.25">
      <c r="A136" s="3"/>
      <c r="B136" s="3"/>
      <c r="C136" s="2"/>
      <c r="D136" s="2"/>
      <c r="E136" s="2"/>
      <c r="F136" s="2"/>
      <c r="G136" s="2"/>
      <c r="H136" s="2"/>
      <c r="I136" s="2" t="s">
        <v>13</v>
      </c>
      <c r="K136" s="2">
        <f>ROUND(+K135/0.735,0)</f>
        <v>1344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</row>
    <row r="137" spans="1:64" x14ac:dyDescent="0.25">
      <c r="A137" s="3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</row>
    <row r="138" spans="1:64" x14ac:dyDescent="0.25">
      <c r="A138" s="3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</row>
    <row r="139" spans="1:64" x14ac:dyDescent="0.25">
      <c r="A139" s="3"/>
      <c r="B139" s="3"/>
      <c r="C139" s="2"/>
      <c r="D139" s="2"/>
      <c r="E139" s="2"/>
      <c r="F139" s="2"/>
      <c r="G139" s="2"/>
      <c r="H139" s="2"/>
      <c r="I139" s="2" t="s">
        <v>15</v>
      </c>
      <c r="J139" s="2"/>
      <c r="K139" s="2">
        <f>+K20+K39+K58+K77+K96+K115+K134</f>
        <v>-39111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</row>
    <row r="140" spans="1:64" x14ac:dyDescent="0.25">
      <c r="A140" s="3"/>
      <c r="B140" s="3"/>
      <c r="C140" s="2"/>
      <c r="D140" s="2"/>
      <c r="E140" s="2"/>
      <c r="F140" s="2"/>
      <c r="G140" s="2"/>
      <c r="H140" s="2"/>
      <c r="I140" s="2" t="s">
        <v>16</v>
      </c>
      <c r="J140" s="2"/>
      <c r="K140" s="2">
        <f t="shared" ref="K140:K141" si="161">+K21+K40+K59+K78+K97+K116+K135</f>
        <v>-10364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</row>
    <row r="141" spans="1:64" x14ac:dyDescent="0.25">
      <c r="A141" s="3"/>
      <c r="B141" s="3"/>
      <c r="C141" s="2"/>
      <c r="D141" s="2"/>
      <c r="E141" s="2"/>
      <c r="F141" s="2"/>
      <c r="G141" s="2"/>
      <c r="H141" s="2"/>
      <c r="I141" s="2" t="s">
        <v>17</v>
      </c>
      <c r="J141" s="2"/>
      <c r="K141" s="2">
        <f t="shared" si="161"/>
        <v>-14100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</row>
    <row r="142" spans="1:64" x14ac:dyDescent="0.25">
      <c r="A142" s="3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</row>
    <row r="143" spans="1:64" x14ac:dyDescent="0.25">
      <c r="A143" s="3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</row>
    <row r="144" spans="1:64" x14ac:dyDescent="0.25">
      <c r="A144" s="3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</row>
    <row r="145" spans="1:64" x14ac:dyDescent="0.25">
      <c r="A145" s="3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</row>
    <row r="146" spans="1:64" x14ac:dyDescent="0.25">
      <c r="A146" s="3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</row>
    <row r="147" spans="1:64" x14ac:dyDescent="0.25">
      <c r="A147" s="3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</row>
    <row r="148" spans="1:64" x14ac:dyDescent="0.25">
      <c r="A148" s="3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</row>
    <row r="149" spans="1:64" x14ac:dyDescent="0.25">
      <c r="A149" s="3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</row>
    <row r="150" spans="1:64" x14ac:dyDescent="0.25">
      <c r="A150" s="3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</row>
    <row r="151" spans="1:64" x14ac:dyDescent="0.25">
      <c r="A151" s="3"/>
      <c r="B151" s="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</row>
    <row r="152" spans="1:64" x14ac:dyDescent="0.25">
      <c r="A152" s="3"/>
      <c r="B152" s="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</row>
    <row r="153" spans="1:64" x14ac:dyDescent="0.25">
      <c r="A153" s="3"/>
      <c r="B153" s="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</row>
    <row r="154" spans="1:64" x14ac:dyDescent="0.25">
      <c r="A154" s="3"/>
      <c r="B154" s="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</row>
    <row r="155" spans="1:64" x14ac:dyDescent="0.25">
      <c r="A155" s="3"/>
      <c r="B155" s="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</row>
    <row r="156" spans="1:64" x14ac:dyDescent="0.25">
      <c r="A156" s="3"/>
      <c r="B156" s="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</row>
    <row r="157" spans="1:64" x14ac:dyDescent="0.25">
      <c r="A157" s="3"/>
      <c r="B157" s="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</row>
    <row r="158" spans="1:64" x14ac:dyDescent="0.25">
      <c r="A158" s="3"/>
      <c r="B158" s="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</row>
    <row r="159" spans="1:64" x14ac:dyDescent="0.25">
      <c r="A159" s="3"/>
      <c r="B159" s="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</row>
    <row r="160" spans="1:64" x14ac:dyDescent="0.25">
      <c r="A160" s="3"/>
      <c r="B160" s="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</row>
    <row r="161" spans="1:64" x14ac:dyDescent="0.25">
      <c r="A161" s="3"/>
      <c r="B161" s="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</row>
    <row r="162" spans="1:64" x14ac:dyDescent="0.25">
      <c r="A162" s="3"/>
      <c r="B162" s="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</row>
    <row r="163" spans="1:64" x14ac:dyDescent="0.25">
      <c r="A163" s="3"/>
      <c r="B163" s="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</row>
    <row r="164" spans="1:64" x14ac:dyDescent="0.25">
      <c r="A164" s="3"/>
      <c r="B164" s="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</row>
    <row r="165" spans="1:64" x14ac:dyDescent="0.25">
      <c r="A165" s="3"/>
      <c r="B165" s="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6" spans="1:64" x14ac:dyDescent="0.25">
      <c r="A166" s="3"/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</row>
    <row r="167" spans="1:64" x14ac:dyDescent="0.25">
      <c r="A167" s="3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1:64" x14ac:dyDescent="0.25">
      <c r="A168" s="3"/>
      <c r="B168" s="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</row>
    <row r="169" spans="1:64" x14ac:dyDescent="0.25">
      <c r="A169" s="3"/>
      <c r="B169" s="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  <row r="170" spans="1:64" x14ac:dyDescent="0.25">
      <c r="A170" s="3"/>
      <c r="B170" s="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</row>
    <row r="171" spans="1:64" x14ac:dyDescent="0.25">
      <c r="A171" s="3"/>
      <c r="B171" s="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</row>
    <row r="172" spans="1:64" x14ac:dyDescent="0.25">
      <c r="A172" s="3"/>
      <c r="B172" s="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</row>
    <row r="173" spans="1:64" x14ac:dyDescent="0.25">
      <c r="A173" s="3"/>
      <c r="B173" s="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</row>
    <row r="174" spans="1:64" x14ac:dyDescent="0.25">
      <c r="A174" s="3"/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</row>
    <row r="175" spans="1:64" x14ac:dyDescent="0.25">
      <c r="A175" s="3"/>
      <c r="B175" s="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</row>
    <row r="176" spans="1:64" x14ac:dyDescent="0.25">
      <c r="A176" s="3"/>
      <c r="B176" s="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</row>
    <row r="177" spans="1:64" x14ac:dyDescent="0.25">
      <c r="A177" s="3"/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</row>
    <row r="178" spans="1:64" x14ac:dyDescent="0.25">
      <c r="A178" s="3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</row>
    <row r="179" spans="1:64" x14ac:dyDescent="0.25">
      <c r="A179" s="3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  <row r="180" spans="1:64" x14ac:dyDescent="0.25">
      <c r="A180" s="3"/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</row>
    <row r="181" spans="1:64" x14ac:dyDescent="0.25">
      <c r="A181" s="3"/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</row>
    <row r="182" spans="1:64" x14ac:dyDescent="0.25">
      <c r="A182" s="3"/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</row>
    <row r="183" spans="1:64" x14ac:dyDescent="0.25">
      <c r="A183" s="3"/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</row>
    <row r="184" spans="1:64" x14ac:dyDescent="0.25">
      <c r="A184" s="3"/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</row>
    <row r="185" spans="1:64" x14ac:dyDescent="0.25">
      <c r="A185" s="3"/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</row>
    <row r="186" spans="1:64" x14ac:dyDescent="0.25">
      <c r="A186" s="3"/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</row>
    <row r="187" spans="1:64" x14ac:dyDescent="0.25">
      <c r="A187" s="3"/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</row>
    <row r="188" spans="1:64" x14ac:dyDescent="0.25">
      <c r="A188" s="3"/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</row>
    <row r="189" spans="1:64" x14ac:dyDescent="0.25">
      <c r="A189" s="3"/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</row>
    <row r="190" spans="1:64" x14ac:dyDescent="0.25">
      <c r="A190" s="3"/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</row>
    <row r="191" spans="1:64" x14ac:dyDescent="0.25">
      <c r="A191" s="3"/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</row>
    <row r="192" spans="1:64" x14ac:dyDescent="0.25">
      <c r="A192" s="3"/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</row>
    <row r="193" spans="1:64" x14ac:dyDescent="0.25">
      <c r="A193" s="3"/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</row>
    <row r="194" spans="1:64" x14ac:dyDescent="0.25">
      <c r="A194" s="3"/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</row>
    <row r="195" spans="1:64" x14ac:dyDescent="0.25">
      <c r="A195" s="3"/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</row>
    <row r="196" spans="1:64" x14ac:dyDescent="0.25">
      <c r="A196" s="3"/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</row>
    <row r="197" spans="1:64" x14ac:dyDescent="0.25">
      <c r="A197" s="3"/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</row>
    <row r="198" spans="1:64" x14ac:dyDescent="0.25">
      <c r="A198" s="3"/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</row>
    <row r="199" spans="1:64" x14ac:dyDescent="0.25">
      <c r="A199" s="3"/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</row>
    <row r="200" spans="1:64" x14ac:dyDescent="0.25">
      <c r="A200" s="3"/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</row>
    <row r="201" spans="1:64" x14ac:dyDescent="0.25">
      <c r="A201" s="3"/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</row>
    <row r="202" spans="1:64" x14ac:dyDescent="0.25">
      <c r="A202" s="3"/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</row>
    <row r="203" spans="1:64" x14ac:dyDescent="0.25">
      <c r="A203" s="3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</row>
    <row r="204" spans="1:64" x14ac:dyDescent="0.25">
      <c r="A204" s="3"/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</row>
    <row r="205" spans="1:64" x14ac:dyDescent="0.25">
      <c r="A205" s="3"/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</row>
    <row r="206" spans="1:64" x14ac:dyDescent="0.25">
      <c r="A206" s="3"/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</row>
    <row r="207" spans="1:64" x14ac:dyDescent="0.25">
      <c r="A207" s="3"/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</row>
    <row r="208" spans="1:64" x14ac:dyDescent="0.25">
      <c r="A208" s="3"/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</row>
    <row r="209" spans="1:64" x14ac:dyDescent="0.25">
      <c r="A209" s="3"/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</row>
    <row r="210" spans="1:64" x14ac:dyDescent="0.25">
      <c r="A210" s="3"/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</row>
    <row r="211" spans="1:64" x14ac:dyDescent="0.25">
      <c r="A211" s="3"/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</row>
    <row r="212" spans="1:64" x14ac:dyDescent="0.25">
      <c r="A212" s="3"/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</row>
    <row r="213" spans="1:64" x14ac:dyDescent="0.25">
      <c r="A213" s="3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</row>
    <row r="214" spans="1:64" x14ac:dyDescent="0.25">
      <c r="A214" s="3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</row>
    <row r="215" spans="1:64" x14ac:dyDescent="0.25">
      <c r="A215" s="3"/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</row>
    <row r="216" spans="1:64" x14ac:dyDescent="0.25">
      <c r="A216" s="3"/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</row>
    <row r="217" spans="1:64" x14ac:dyDescent="0.25">
      <c r="A217" s="3"/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</row>
    <row r="218" spans="1:64" x14ac:dyDescent="0.25">
      <c r="A218" s="3"/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</row>
    <row r="219" spans="1:64" x14ac:dyDescent="0.25">
      <c r="A219" s="3"/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</row>
    <row r="220" spans="1:64" x14ac:dyDescent="0.25">
      <c r="A220" s="3"/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</row>
    <row r="221" spans="1:64" x14ac:dyDescent="0.25">
      <c r="A221" s="3"/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</row>
    <row r="222" spans="1:64" x14ac:dyDescent="0.25">
      <c r="A222" s="3"/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</row>
    <row r="223" spans="1:64" x14ac:dyDescent="0.25">
      <c r="A223" s="3"/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</row>
    <row r="224" spans="1:64" x14ac:dyDescent="0.25">
      <c r="A224" s="3"/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</row>
    <row r="225" spans="1:64" x14ac:dyDescent="0.25">
      <c r="A225" s="3"/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</row>
    <row r="226" spans="1:64" x14ac:dyDescent="0.25">
      <c r="A226" s="3"/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</row>
    <row r="227" spans="1:64" x14ac:dyDescent="0.25">
      <c r="A227" s="3"/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</row>
    <row r="228" spans="1:64" x14ac:dyDescent="0.25">
      <c r="A228" s="3"/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</row>
    <row r="229" spans="1:64" x14ac:dyDescent="0.25">
      <c r="A229" s="3"/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</row>
    <row r="230" spans="1:64" x14ac:dyDescent="0.25">
      <c r="A230" s="3"/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</row>
    <row r="231" spans="1:64" x14ac:dyDescent="0.25">
      <c r="A231" s="3"/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</row>
    <row r="232" spans="1:64" x14ac:dyDescent="0.25">
      <c r="A232" s="3"/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</row>
    <row r="233" spans="1:64" x14ac:dyDescent="0.25">
      <c r="A233" s="3"/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</row>
    <row r="234" spans="1:64" x14ac:dyDescent="0.25">
      <c r="A234" s="3"/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</row>
    <row r="235" spans="1:64" x14ac:dyDescent="0.25">
      <c r="A235" s="3"/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</row>
    <row r="236" spans="1:64" x14ac:dyDescent="0.25">
      <c r="A236" s="3"/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</row>
    <row r="237" spans="1:64" x14ac:dyDescent="0.25">
      <c r="A237" s="3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</row>
    <row r="238" spans="1:64" x14ac:dyDescent="0.25">
      <c r="A238" s="3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</row>
    <row r="239" spans="1:64" x14ac:dyDescent="0.25">
      <c r="A239" s="3"/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</row>
    <row r="240" spans="1:64" x14ac:dyDescent="0.25">
      <c r="A240" s="3"/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</row>
    <row r="241" spans="1:64" x14ac:dyDescent="0.25">
      <c r="A241" s="3"/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</row>
    <row r="242" spans="1:64" x14ac:dyDescent="0.25">
      <c r="A242" s="3"/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</row>
    <row r="243" spans="1:64" x14ac:dyDescent="0.25">
      <c r="A243" s="3"/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</row>
    <row r="244" spans="1:64" x14ac:dyDescent="0.25">
      <c r="A244" s="3"/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</row>
    <row r="245" spans="1:64" x14ac:dyDescent="0.25">
      <c r="A245" s="3"/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</row>
    <row r="246" spans="1:64" x14ac:dyDescent="0.25">
      <c r="A246" s="3"/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</row>
    <row r="247" spans="1:64" x14ac:dyDescent="0.25">
      <c r="A247" s="3"/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</row>
    <row r="248" spans="1:64" x14ac:dyDescent="0.25">
      <c r="A248" s="3"/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</row>
    <row r="249" spans="1:64" x14ac:dyDescent="0.25">
      <c r="A249" s="3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</row>
    <row r="250" spans="1:64" x14ac:dyDescent="0.25">
      <c r="A250" s="3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</row>
    <row r="251" spans="1:64" x14ac:dyDescent="0.25">
      <c r="A251" s="3"/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</row>
    <row r="252" spans="1:64" x14ac:dyDescent="0.25">
      <c r="A252" s="3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</row>
    <row r="253" spans="1:64" x14ac:dyDescent="0.25">
      <c r="A253" s="3"/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</row>
    <row r="254" spans="1:64" x14ac:dyDescent="0.25">
      <c r="A254" s="3"/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</row>
    <row r="255" spans="1:64" x14ac:dyDescent="0.25">
      <c r="A255" s="3"/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</row>
    <row r="256" spans="1:64" x14ac:dyDescent="0.25">
      <c r="A256" s="3"/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</row>
    <row r="257" spans="1:64" x14ac:dyDescent="0.25">
      <c r="A257" s="3"/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</row>
    <row r="258" spans="1:64" x14ac:dyDescent="0.25">
      <c r="A258" s="3"/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</row>
    <row r="259" spans="1:64" x14ac:dyDescent="0.25">
      <c r="A259" s="3"/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</row>
    <row r="260" spans="1:64" x14ac:dyDescent="0.25">
      <c r="A260" s="3"/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</row>
    <row r="261" spans="1:64" x14ac:dyDescent="0.25">
      <c r="A261" s="3"/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</row>
    <row r="262" spans="1:64" x14ac:dyDescent="0.25">
      <c r="A262" s="3"/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</row>
    <row r="263" spans="1:64" x14ac:dyDescent="0.25">
      <c r="A263" s="3"/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</row>
    <row r="264" spans="1:64" x14ac:dyDescent="0.25">
      <c r="A264" s="3"/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</row>
    <row r="265" spans="1:64" x14ac:dyDescent="0.25">
      <c r="A265" s="3"/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</row>
    <row r="266" spans="1:64" x14ac:dyDescent="0.25">
      <c r="A266" s="3"/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</row>
    <row r="267" spans="1:64" x14ac:dyDescent="0.25">
      <c r="A267" s="3"/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</row>
    <row r="268" spans="1:64" x14ac:dyDescent="0.25">
      <c r="A268" s="3"/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</row>
    <row r="269" spans="1:64" x14ac:dyDescent="0.25">
      <c r="A269" s="3"/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</row>
    <row r="270" spans="1:64" x14ac:dyDescent="0.25">
      <c r="A270" s="3"/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</row>
    <row r="271" spans="1:64" x14ac:dyDescent="0.25">
      <c r="A271" s="3"/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</row>
    <row r="272" spans="1:64" x14ac:dyDescent="0.25">
      <c r="A272" s="3"/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</row>
    <row r="273" spans="1:64" x14ac:dyDescent="0.25">
      <c r="A273" s="3"/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</row>
    <row r="274" spans="1:64" x14ac:dyDescent="0.25">
      <c r="A274" s="3"/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</row>
    <row r="275" spans="1:64" x14ac:dyDescent="0.25">
      <c r="A275" s="3"/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</row>
    <row r="276" spans="1:64" x14ac:dyDescent="0.25">
      <c r="A276" s="3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</row>
    <row r="277" spans="1:64" x14ac:dyDescent="0.25">
      <c r="A277" s="3"/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</row>
    <row r="278" spans="1:64" x14ac:dyDescent="0.25">
      <c r="A278" s="3"/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</row>
    <row r="279" spans="1:64" x14ac:dyDescent="0.25">
      <c r="A279" s="3"/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</row>
    <row r="280" spans="1:64" x14ac:dyDescent="0.25">
      <c r="A280" s="3"/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</row>
    <row r="281" spans="1:64" x14ac:dyDescent="0.25">
      <c r="A281" s="3"/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</row>
    <row r="282" spans="1:64" x14ac:dyDescent="0.25">
      <c r="A282" s="3"/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</row>
    <row r="283" spans="1:64" x14ac:dyDescent="0.25">
      <c r="A283" s="3"/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</row>
    <row r="284" spans="1:64" x14ac:dyDescent="0.25">
      <c r="A284" s="3"/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</row>
    <row r="285" spans="1:64" x14ac:dyDescent="0.25">
      <c r="A285" s="3"/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</row>
    <row r="286" spans="1:64" x14ac:dyDescent="0.25">
      <c r="A286" s="3"/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</row>
    <row r="287" spans="1:64" x14ac:dyDescent="0.25">
      <c r="A287" s="3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</row>
    <row r="288" spans="1:64" x14ac:dyDescent="0.25">
      <c r="A288" s="3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</row>
    <row r="289" spans="1:64" x14ac:dyDescent="0.25">
      <c r="A289" s="3"/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</row>
    <row r="290" spans="1:64" x14ac:dyDescent="0.25">
      <c r="A290" s="3"/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</row>
    <row r="291" spans="1:64" x14ac:dyDescent="0.25">
      <c r="A291" s="3"/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</row>
    <row r="292" spans="1:64" x14ac:dyDescent="0.25">
      <c r="A292" s="3"/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</row>
    <row r="293" spans="1:64" x14ac:dyDescent="0.25">
      <c r="A293" s="3"/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</row>
    <row r="294" spans="1:64" x14ac:dyDescent="0.25">
      <c r="A294" s="3"/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</row>
    <row r="295" spans="1:64" x14ac:dyDescent="0.25">
      <c r="A295" s="3"/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</row>
    <row r="296" spans="1:64" x14ac:dyDescent="0.25">
      <c r="A296" s="3"/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</row>
    <row r="297" spans="1:64" x14ac:dyDescent="0.25">
      <c r="A297" s="3"/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</row>
    <row r="298" spans="1:64" x14ac:dyDescent="0.25">
      <c r="A298" s="3"/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</row>
    <row r="299" spans="1:64" x14ac:dyDescent="0.25">
      <c r="A299" s="3"/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</row>
    <row r="300" spans="1:64" x14ac:dyDescent="0.25">
      <c r="A300" s="3"/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</row>
    <row r="301" spans="1:64" x14ac:dyDescent="0.25">
      <c r="A301" s="3"/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</row>
    <row r="302" spans="1:64" x14ac:dyDescent="0.25">
      <c r="A302" s="3"/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</row>
    <row r="303" spans="1:64" x14ac:dyDescent="0.25">
      <c r="A303" s="3"/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</row>
    <row r="304" spans="1:64" x14ac:dyDescent="0.25">
      <c r="A304" s="3"/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</row>
    <row r="305" spans="1:64" x14ac:dyDescent="0.25">
      <c r="A305" s="3"/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</row>
    <row r="306" spans="1:64" x14ac:dyDescent="0.25">
      <c r="A306" s="3"/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</row>
    <row r="307" spans="1:64" x14ac:dyDescent="0.25">
      <c r="A307" s="3"/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</row>
    <row r="308" spans="1:64" x14ac:dyDescent="0.25">
      <c r="A308" s="3"/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</row>
    <row r="309" spans="1:64" x14ac:dyDescent="0.25">
      <c r="A309" s="3"/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</row>
    <row r="310" spans="1:64" x14ac:dyDescent="0.25">
      <c r="A310" s="3"/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</row>
    <row r="311" spans="1:64" x14ac:dyDescent="0.25">
      <c r="A311" s="3"/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</row>
    <row r="312" spans="1:64" x14ac:dyDescent="0.25">
      <c r="A312" s="3"/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</row>
    <row r="313" spans="1:64" x14ac:dyDescent="0.25">
      <c r="A313" s="3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</row>
    <row r="314" spans="1:64" x14ac:dyDescent="0.25">
      <c r="A314" s="3"/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</row>
    <row r="315" spans="1:64" x14ac:dyDescent="0.25">
      <c r="A315" s="3"/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</row>
    <row r="316" spans="1:64" x14ac:dyDescent="0.25">
      <c r="A316" s="3"/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</row>
    <row r="317" spans="1:64" x14ac:dyDescent="0.25">
      <c r="A317" s="3"/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</row>
    <row r="318" spans="1:64" x14ac:dyDescent="0.25">
      <c r="A318" s="3"/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</row>
    <row r="319" spans="1:64" x14ac:dyDescent="0.25">
      <c r="A319" s="3"/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</row>
    <row r="320" spans="1:64" x14ac:dyDescent="0.25">
      <c r="A320" s="3"/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</row>
    <row r="321" spans="1:64" x14ac:dyDescent="0.25">
      <c r="A321" s="3"/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</row>
    <row r="322" spans="1:64" x14ac:dyDescent="0.25">
      <c r="A322" s="3"/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</row>
    <row r="323" spans="1:64" x14ac:dyDescent="0.25">
      <c r="A323" s="3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</row>
    <row r="324" spans="1:64" x14ac:dyDescent="0.25">
      <c r="A324" s="3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</row>
    <row r="325" spans="1:64" x14ac:dyDescent="0.25">
      <c r="A325" s="3"/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</row>
    <row r="326" spans="1:64" x14ac:dyDescent="0.25">
      <c r="A326" s="3"/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</row>
    <row r="327" spans="1:64" x14ac:dyDescent="0.25">
      <c r="A327" s="3"/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</row>
    <row r="328" spans="1:64" x14ac:dyDescent="0.25">
      <c r="A328" s="3"/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</row>
    <row r="329" spans="1:64" x14ac:dyDescent="0.25">
      <c r="A329" s="3"/>
      <c r="B329" s="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</row>
    <row r="330" spans="1:64" x14ac:dyDescent="0.25">
      <c r="A330" s="3"/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</row>
    <row r="331" spans="1:64" x14ac:dyDescent="0.25">
      <c r="A331" s="3"/>
      <c r="B331" s="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</row>
    <row r="332" spans="1:64" x14ac:dyDescent="0.25">
      <c r="A332" s="3"/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</row>
    <row r="333" spans="1:64" x14ac:dyDescent="0.25">
      <c r="A333" s="3"/>
      <c r="B333" s="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</row>
    <row r="334" spans="1:64" x14ac:dyDescent="0.25">
      <c r="A334" s="3"/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</row>
    <row r="335" spans="1:64" x14ac:dyDescent="0.25">
      <c r="A335" s="3"/>
      <c r="B335" s="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</row>
    <row r="336" spans="1:64" x14ac:dyDescent="0.25">
      <c r="A336" s="3"/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</row>
    <row r="337" spans="1:64" x14ac:dyDescent="0.25">
      <c r="A337" s="3"/>
      <c r="B337" s="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</row>
    <row r="338" spans="1:64" x14ac:dyDescent="0.25">
      <c r="A338" s="3"/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</row>
    <row r="339" spans="1:64" x14ac:dyDescent="0.25">
      <c r="A339" s="3"/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</row>
    <row r="340" spans="1:64" x14ac:dyDescent="0.25">
      <c r="A340" s="3"/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</row>
    <row r="341" spans="1:64" x14ac:dyDescent="0.25">
      <c r="A341" s="3"/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</row>
    <row r="342" spans="1:64" x14ac:dyDescent="0.25">
      <c r="A342" s="3"/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</row>
    <row r="343" spans="1:64" x14ac:dyDescent="0.25">
      <c r="A343" s="3"/>
      <c r="B343" s="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</row>
    <row r="344" spans="1:64" x14ac:dyDescent="0.25">
      <c r="A344" s="3"/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</row>
    <row r="345" spans="1:64" x14ac:dyDescent="0.25">
      <c r="A345" s="3"/>
      <c r="B345" s="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</row>
    <row r="346" spans="1:64" x14ac:dyDescent="0.25">
      <c r="A346" s="3"/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</row>
    <row r="347" spans="1:64" x14ac:dyDescent="0.25">
      <c r="A347" s="3"/>
      <c r="B347" s="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</row>
    <row r="348" spans="1:64" x14ac:dyDescent="0.25">
      <c r="A348" s="3"/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</row>
    <row r="349" spans="1:64" x14ac:dyDescent="0.25">
      <c r="A349" s="3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</row>
    <row r="350" spans="1:64" x14ac:dyDescent="0.25">
      <c r="A350" s="3"/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</row>
    <row r="351" spans="1:64" x14ac:dyDescent="0.25">
      <c r="A351" s="3"/>
      <c r="B351" s="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</row>
    <row r="352" spans="1:64" x14ac:dyDescent="0.25">
      <c r="A352" s="3"/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</row>
    <row r="353" spans="1:64" x14ac:dyDescent="0.25">
      <c r="A353" s="3"/>
      <c r="B353" s="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</row>
    <row r="354" spans="1:64" x14ac:dyDescent="0.25">
      <c r="A354" s="3"/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</row>
    <row r="355" spans="1:64" x14ac:dyDescent="0.25">
      <c r="A355" s="3"/>
      <c r="B355" s="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</row>
    <row r="356" spans="1:64" x14ac:dyDescent="0.25">
      <c r="A356" s="3"/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</row>
    <row r="357" spans="1:64" x14ac:dyDescent="0.25">
      <c r="A357" s="3"/>
      <c r="B357" s="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</row>
    <row r="358" spans="1:64" x14ac:dyDescent="0.25">
      <c r="A358" s="3"/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</row>
    <row r="359" spans="1:64" x14ac:dyDescent="0.25">
      <c r="A359" s="3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</row>
    <row r="360" spans="1:64" x14ac:dyDescent="0.25">
      <c r="A360" s="3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</row>
    <row r="361" spans="1:64" x14ac:dyDescent="0.25">
      <c r="A361" s="3"/>
      <c r="B361" s="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</row>
    <row r="362" spans="1:64" x14ac:dyDescent="0.25">
      <c r="A362" s="3"/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</row>
    <row r="363" spans="1:64" x14ac:dyDescent="0.25">
      <c r="A363" s="3"/>
      <c r="B363" s="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</row>
    <row r="364" spans="1:64" x14ac:dyDescent="0.25">
      <c r="A364" s="3"/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</row>
    <row r="365" spans="1:64" x14ac:dyDescent="0.25">
      <c r="A365" s="3"/>
      <c r="B365" s="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</row>
    <row r="366" spans="1:64" x14ac:dyDescent="0.25">
      <c r="A366" s="3"/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</row>
    <row r="367" spans="1:64" x14ac:dyDescent="0.25">
      <c r="A367" s="3"/>
      <c r="B367" s="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</row>
    <row r="368" spans="1:64" x14ac:dyDescent="0.25">
      <c r="A368" s="3"/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</row>
    <row r="369" spans="1:64" x14ac:dyDescent="0.25">
      <c r="A369" s="3"/>
      <c r="B369" s="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</row>
    <row r="370" spans="1:64" x14ac:dyDescent="0.25">
      <c r="A370" s="3"/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</row>
    <row r="371" spans="1:64" x14ac:dyDescent="0.25">
      <c r="A371" s="3"/>
      <c r="B371" s="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</row>
    <row r="372" spans="1:64" x14ac:dyDescent="0.25">
      <c r="A372" s="3"/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</row>
    <row r="373" spans="1:64" x14ac:dyDescent="0.25">
      <c r="A373" s="3"/>
      <c r="B373" s="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</row>
    <row r="374" spans="1:64" x14ac:dyDescent="0.25">
      <c r="A374" s="3"/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</row>
    <row r="375" spans="1:64" x14ac:dyDescent="0.25">
      <c r="A375" s="3"/>
      <c r="B375" s="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</row>
    <row r="376" spans="1:64" x14ac:dyDescent="0.25">
      <c r="A376" s="3"/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</row>
    <row r="377" spans="1:64" x14ac:dyDescent="0.25">
      <c r="A377" s="3"/>
      <c r="B377" s="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</row>
    <row r="378" spans="1:64" x14ac:dyDescent="0.25">
      <c r="A378" s="3"/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</row>
    <row r="379" spans="1:64" x14ac:dyDescent="0.25">
      <c r="A379" s="3"/>
      <c r="B379" s="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</row>
    <row r="380" spans="1:64" x14ac:dyDescent="0.25">
      <c r="A380" s="3"/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</row>
    <row r="381" spans="1:64" x14ac:dyDescent="0.25">
      <c r="A381" s="3"/>
      <c r="B381" s="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</row>
    <row r="382" spans="1:64" x14ac:dyDescent="0.25">
      <c r="A382" s="3"/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</row>
    <row r="383" spans="1:64" x14ac:dyDescent="0.25">
      <c r="A383" s="3"/>
      <c r="B383" s="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</row>
    <row r="384" spans="1:64" x14ac:dyDescent="0.25">
      <c r="A384" s="3"/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</row>
    <row r="385" spans="1:64" x14ac:dyDescent="0.25">
      <c r="A385" s="3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</row>
    <row r="386" spans="1:64" x14ac:dyDescent="0.25">
      <c r="A386" s="3"/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</row>
    <row r="387" spans="1:64" x14ac:dyDescent="0.25">
      <c r="A387" s="3"/>
      <c r="B387" s="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</row>
    <row r="388" spans="1:64" x14ac:dyDescent="0.25">
      <c r="A388" s="3"/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</row>
    <row r="389" spans="1:64" x14ac:dyDescent="0.25">
      <c r="A389" s="3"/>
      <c r="B389" s="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</row>
    <row r="390" spans="1:64" x14ac:dyDescent="0.25">
      <c r="A390" s="3"/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</row>
    <row r="391" spans="1:64" x14ac:dyDescent="0.25">
      <c r="A391" s="3"/>
      <c r="B391" s="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</row>
    <row r="392" spans="1:64" x14ac:dyDescent="0.25">
      <c r="A392" s="3"/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</row>
    <row r="393" spans="1:64" x14ac:dyDescent="0.25">
      <c r="A393" s="3"/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</row>
    <row r="394" spans="1:64" x14ac:dyDescent="0.25">
      <c r="A394" s="3"/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</row>
    <row r="395" spans="1:64" x14ac:dyDescent="0.25">
      <c r="A395" s="3"/>
      <c r="B395" s="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</row>
    <row r="396" spans="1:64" x14ac:dyDescent="0.25">
      <c r="A396" s="3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</row>
    <row r="397" spans="1:64" x14ac:dyDescent="0.25">
      <c r="A397" s="3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</row>
    <row r="398" spans="1:64" x14ac:dyDescent="0.25">
      <c r="A398" s="3"/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</row>
    <row r="399" spans="1:64" x14ac:dyDescent="0.25">
      <c r="A399" s="3"/>
      <c r="B399" s="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</row>
    <row r="400" spans="1:64" x14ac:dyDescent="0.25">
      <c r="A400" s="3"/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</row>
    <row r="401" spans="1:64" x14ac:dyDescent="0.25">
      <c r="A401" s="3"/>
      <c r="B401" s="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</row>
    <row r="402" spans="1:64" x14ac:dyDescent="0.25">
      <c r="A402" s="3"/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</row>
    <row r="403" spans="1:64" x14ac:dyDescent="0.25">
      <c r="A403" s="3"/>
      <c r="B403" s="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</row>
    <row r="404" spans="1:64" x14ac:dyDescent="0.25">
      <c r="A404" s="3"/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</row>
    <row r="405" spans="1:64" x14ac:dyDescent="0.25">
      <c r="A405" s="3"/>
      <c r="B405" s="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</row>
    <row r="406" spans="1:64" x14ac:dyDescent="0.25">
      <c r="A406" s="3"/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</row>
    <row r="407" spans="1:64" x14ac:dyDescent="0.25">
      <c r="A407" s="3"/>
      <c r="B407" s="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</row>
    <row r="408" spans="1:64" x14ac:dyDescent="0.25">
      <c r="A408" s="3"/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</row>
    <row r="409" spans="1:64" x14ac:dyDescent="0.25">
      <c r="A409" s="3"/>
      <c r="B409" s="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</row>
    <row r="410" spans="1:64" x14ac:dyDescent="0.25">
      <c r="A410" s="3"/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</row>
    <row r="411" spans="1:64" x14ac:dyDescent="0.25">
      <c r="A411" s="3"/>
      <c r="B411" s="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</row>
    <row r="412" spans="1:64" x14ac:dyDescent="0.25">
      <c r="A412" s="3"/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</row>
    <row r="413" spans="1:64" x14ac:dyDescent="0.25">
      <c r="A413" s="3"/>
      <c r="B413" s="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</row>
    <row r="414" spans="1:64" x14ac:dyDescent="0.25">
      <c r="A414" s="3"/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</row>
    <row r="415" spans="1:64" x14ac:dyDescent="0.25">
      <c r="A415" s="3"/>
      <c r="B415" s="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</row>
    <row r="416" spans="1:64" x14ac:dyDescent="0.25">
      <c r="A416" s="3"/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</row>
    <row r="417" spans="1:64" x14ac:dyDescent="0.25">
      <c r="A417" s="3"/>
      <c r="B417" s="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</row>
    <row r="418" spans="1:64" x14ac:dyDescent="0.25">
      <c r="A418" s="3"/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</row>
    <row r="419" spans="1:64" x14ac:dyDescent="0.25">
      <c r="A419" s="3"/>
      <c r="B419" s="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</row>
    <row r="420" spans="1:64" x14ac:dyDescent="0.25">
      <c r="A420" s="3"/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</row>
    <row r="421" spans="1:64" x14ac:dyDescent="0.25">
      <c r="A421" s="3"/>
      <c r="B421" s="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</row>
    <row r="422" spans="1:64" x14ac:dyDescent="0.25">
      <c r="A422" s="3"/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</row>
    <row r="423" spans="1:64" x14ac:dyDescent="0.25">
      <c r="A423" s="3"/>
      <c r="B423" s="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</row>
    <row r="424" spans="1:64" x14ac:dyDescent="0.25">
      <c r="A424" s="3"/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</row>
    <row r="425" spans="1:64" x14ac:dyDescent="0.25">
      <c r="A425" s="3"/>
      <c r="B425" s="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</row>
    <row r="426" spans="1:64" x14ac:dyDescent="0.25">
      <c r="A426" s="3"/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</row>
    <row r="427" spans="1:64" x14ac:dyDescent="0.25">
      <c r="A427" s="3"/>
      <c r="B427" s="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</row>
    <row r="428" spans="1:64" x14ac:dyDescent="0.25">
      <c r="A428" s="3"/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</row>
    <row r="429" spans="1:64" x14ac:dyDescent="0.25">
      <c r="A429" s="3"/>
      <c r="B429" s="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</row>
    <row r="430" spans="1:64" x14ac:dyDescent="0.25">
      <c r="A430" s="3"/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</row>
    <row r="431" spans="1:64" x14ac:dyDescent="0.25">
      <c r="A431" s="3"/>
      <c r="B431" s="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</row>
    <row r="432" spans="1:64" x14ac:dyDescent="0.25">
      <c r="A432" s="3"/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</row>
    <row r="433" spans="1:64" x14ac:dyDescent="0.25">
      <c r="A433" s="3"/>
      <c r="B433" s="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</row>
    <row r="434" spans="1:64" x14ac:dyDescent="0.25">
      <c r="A434" s="3"/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</row>
    <row r="435" spans="1:64" x14ac:dyDescent="0.25">
      <c r="A435" s="3"/>
      <c r="B435" s="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</row>
    <row r="436" spans="1:64" x14ac:dyDescent="0.25">
      <c r="A436" s="3"/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</row>
    <row r="437" spans="1:64" x14ac:dyDescent="0.25">
      <c r="A437" s="3"/>
      <c r="B437" s="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</row>
    <row r="438" spans="1:64" x14ac:dyDescent="0.25">
      <c r="A438" s="3"/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</row>
    <row r="439" spans="1:64" x14ac:dyDescent="0.25">
      <c r="A439" s="3"/>
      <c r="B439" s="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</row>
    <row r="440" spans="1:64" x14ac:dyDescent="0.25">
      <c r="A440" s="3"/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</row>
    <row r="441" spans="1:64" x14ac:dyDescent="0.25">
      <c r="A441" s="3"/>
      <c r="B441" s="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</row>
    <row r="442" spans="1:64" x14ac:dyDescent="0.25">
      <c r="A442" s="3"/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</row>
    <row r="443" spans="1:64" x14ac:dyDescent="0.25">
      <c r="A443" s="3"/>
      <c r="B443" s="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</row>
    <row r="444" spans="1:64" x14ac:dyDescent="0.25">
      <c r="A444" s="3"/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</row>
    <row r="445" spans="1:64" x14ac:dyDescent="0.25">
      <c r="A445" s="3"/>
      <c r="B445" s="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</row>
    <row r="446" spans="1:64" x14ac:dyDescent="0.25">
      <c r="A446" s="3"/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</row>
    <row r="447" spans="1:64" x14ac:dyDescent="0.25">
      <c r="A447" s="3"/>
      <c r="B447" s="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</row>
    <row r="448" spans="1:64" x14ac:dyDescent="0.25">
      <c r="A448" s="3"/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</row>
    <row r="449" spans="1:64" x14ac:dyDescent="0.25">
      <c r="A449" s="3"/>
      <c r="B449" s="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</row>
    <row r="450" spans="1:64" x14ac:dyDescent="0.25">
      <c r="A450" s="3"/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</row>
    <row r="451" spans="1:64" x14ac:dyDescent="0.25">
      <c r="A451" s="3"/>
      <c r="B451" s="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</row>
    <row r="452" spans="1:64" x14ac:dyDescent="0.25">
      <c r="A452" s="3"/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</row>
    <row r="453" spans="1:64" x14ac:dyDescent="0.25">
      <c r="A453" s="3"/>
      <c r="B453" s="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</row>
    <row r="454" spans="1:64" x14ac:dyDescent="0.25">
      <c r="A454" s="3"/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</row>
    <row r="455" spans="1:64" x14ac:dyDescent="0.25">
      <c r="A455" s="3"/>
      <c r="B455" s="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</row>
    <row r="456" spans="1:64" x14ac:dyDescent="0.25">
      <c r="A456" s="3"/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</row>
    <row r="457" spans="1:64" x14ac:dyDescent="0.25">
      <c r="A457" s="3"/>
      <c r="B457" s="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</row>
    <row r="458" spans="1:64" x14ac:dyDescent="0.25">
      <c r="A458" s="3"/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</row>
    <row r="459" spans="1:64" x14ac:dyDescent="0.25">
      <c r="A459" s="3"/>
      <c r="B459" s="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</row>
    <row r="460" spans="1:64" x14ac:dyDescent="0.25">
      <c r="A460" s="3"/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</row>
    <row r="461" spans="1:64" x14ac:dyDescent="0.25">
      <c r="A461" s="3"/>
      <c r="B461" s="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</row>
    <row r="462" spans="1:64" x14ac:dyDescent="0.25">
      <c r="A462" s="3"/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</row>
    <row r="463" spans="1:64" x14ac:dyDescent="0.25">
      <c r="A463" s="3"/>
      <c r="B463" s="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</row>
    <row r="464" spans="1:64" x14ac:dyDescent="0.25">
      <c r="A464" s="3"/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</row>
    <row r="465" spans="1:64" x14ac:dyDescent="0.25">
      <c r="A465" s="3"/>
      <c r="B465" s="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</row>
    <row r="466" spans="1:64" x14ac:dyDescent="0.25">
      <c r="A466" s="3"/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</row>
    <row r="467" spans="1:64" x14ac:dyDescent="0.25">
      <c r="A467" s="3"/>
      <c r="B467" s="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</row>
    <row r="468" spans="1:64" x14ac:dyDescent="0.25">
      <c r="A468" s="3"/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</row>
    <row r="469" spans="1:64" x14ac:dyDescent="0.25">
      <c r="A469" s="3"/>
      <c r="B469" s="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</row>
    <row r="470" spans="1:64" x14ac:dyDescent="0.25">
      <c r="A470" s="3"/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</row>
    <row r="471" spans="1:64" x14ac:dyDescent="0.25">
      <c r="A471" s="3"/>
      <c r="B471" s="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</row>
    <row r="472" spans="1:64" x14ac:dyDescent="0.25">
      <c r="A472" s="3"/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</row>
    <row r="473" spans="1:64" x14ac:dyDescent="0.25">
      <c r="A473" s="3"/>
      <c r="B473" s="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</row>
    <row r="474" spans="1:64" x14ac:dyDescent="0.25">
      <c r="A474" s="3"/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</row>
    <row r="475" spans="1:64" x14ac:dyDescent="0.25">
      <c r="A475" s="3"/>
      <c r="B475" s="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</row>
    <row r="476" spans="1:64" x14ac:dyDescent="0.25">
      <c r="A476" s="3"/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</row>
    <row r="477" spans="1:64" x14ac:dyDescent="0.25">
      <c r="A477" s="3"/>
      <c r="B477" s="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</row>
    <row r="478" spans="1:64" x14ac:dyDescent="0.25">
      <c r="A478" s="3"/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</row>
    <row r="479" spans="1:64" x14ac:dyDescent="0.25">
      <c r="A479" s="3"/>
      <c r="B479" s="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</row>
    <row r="480" spans="1:64" x14ac:dyDescent="0.25">
      <c r="A480" s="3"/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</row>
    <row r="481" spans="1:64" x14ac:dyDescent="0.25">
      <c r="A481" s="3"/>
      <c r="B481" s="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</row>
    <row r="482" spans="1:64" x14ac:dyDescent="0.25">
      <c r="A482" s="3"/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</row>
    <row r="483" spans="1:64" x14ac:dyDescent="0.25">
      <c r="A483" s="3"/>
      <c r="B483" s="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</row>
    <row r="484" spans="1:64" x14ac:dyDescent="0.25">
      <c r="A484" s="3"/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</row>
    <row r="485" spans="1:64" x14ac:dyDescent="0.25">
      <c r="A485" s="3"/>
      <c r="B485" s="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</row>
    <row r="486" spans="1:64" x14ac:dyDescent="0.25">
      <c r="A486" s="3"/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</row>
    <row r="487" spans="1:64" x14ac:dyDescent="0.25">
      <c r="A487" s="3"/>
      <c r="B487" s="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</row>
    <row r="488" spans="1:64" x14ac:dyDescent="0.25">
      <c r="A488" s="3"/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</row>
    <row r="489" spans="1:64" x14ac:dyDescent="0.25">
      <c r="A489" s="3"/>
      <c r="B489" s="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</row>
    <row r="490" spans="1:64" x14ac:dyDescent="0.25">
      <c r="A490" s="3"/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</row>
    <row r="491" spans="1:64" x14ac:dyDescent="0.25">
      <c r="A491" s="3"/>
      <c r="B491" s="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</row>
    <row r="492" spans="1:64" x14ac:dyDescent="0.25">
      <c r="A492" s="3"/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</row>
    <row r="493" spans="1:64" x14ac:dyDescent="0.25">
      <c r="A493" s="3"/>
      <c r="B493" s="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</row>
    <row r="494" spans="1:64" x14ac:dyDescent="0.25">
      <c r="A494" s="3"/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</row>
    <row r="495" spans="1:64" x14ac:dyDescent="0.25">
      <c r="A495" s="3"/>
      <c r="B495" s="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</row>
    <row r="496" spans="1:64" x14ac:dyDescent="0.25">
      <c r="A496" s="3"/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</row>
    <row r="497" spans="1:64" x14ac:dyDescent="0.25">
      <c r="A497" s="3"/>
      <c r="B497" s="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</row>
    <row r="498" spans="1:64" x14ac:dyDescent="0.25">
      <c r="A498" s="3"/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</row>
    <row r="499" spans="1:64" x14ac:dyDescent="0.25">
      <c r="A499" s="3"/>
      <c r="B499" s="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</row>
    <row r="500" spans="1:64" x14ac:dyDescent="0.25">
      <c r="A500" s="3"/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</row>
    <row r="501" spans="1:64" x14ac:dyDescent="0.25">
      <c r="A501" s="3"/>
      <c r="B501" s="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</row>
    <row r="502" spans="1:64" x14ac:dyDescent="0.25">
      <c r="A502" s="3"/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</row>
    <row r="503" spans="1:64" x14ac:dyDescent="0.25">
      <c r="A503" s="3"/>
      <c r="B503" s="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</row>
    <row r="504" spans="1:64" x14ac:dyDescent="0.25">
      <c r="A504" s="3"/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</row>
    <row r="505" spans="1:64" x14ac:dyDescent="0.25">
      <c r="A505" s="3"/>
      <c r="B505" s="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</row>
    <row r="506" spans="1:64" x14ac:dyDescent="0.25">
      <c r="A506" s="3"/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</row>
    <row r="507" spans="1:64" x14ac:dyDescent="0.25">
      <c r="A507" s="3"/>
      <c r="B507" s="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</row>
    <row r="508" spans="1:64" x14ac:dyDescent="0.25">
      <c r="A508" s="3"/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</row>
    <row r="509" spans="1:64" x14ac:dyDescent="0.25">
      <c r="A509" s="3"/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</row>
    <row r="510" spans="1:64" x14ac:dyDescent="0.25">
      <c r="A510" s="3"/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</row>
    <row r="511" spans="1:64" x14ac:dyDescent="0.25">
      <c r="A511" s="3"/>
      <c r="B511" s="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</row>
    <row r="512" spans="1:64" x14ac:dyDescent="0.25">
      <c r="A512" s="3"/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</row>
    <row r="513" spans="1:64" x14ac:dyDescent="0.25">
      <c r="A513" s="3"/>
      <c r="B513" s="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</row>
    <row r="514" spans="1:64" x14ac:dyDescent="0.25">
      <c r="A514" s="3"/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</row>
    <row r="515" spans="1:64" x14ac:dyDescent="0.25">
      <c r="A515" s="3"/>
      <c r="B515" s="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</row>
    <row r="516" spans="1:64" x14ac:dyDescent="0.25">
      <c r="A516" s="3"/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</row>
    <row r="517" spans="1:64" x14ac:dyDescent="0.25">
      <c r="A517" s="3"/>
      <c r="B517" s="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</row>
    <row r="518" spans="1:64" x14ac:dyDescent="0.25">
      <c r="A518" s="3"/>
      <c r="B518" s="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</row>
    <row r="519" spans="1:64" x14ac:dyDescent="0.25">
      <c r="A519" s="3"/>
      <c r="B519" s="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</row>
    <row r="520" spans="1:64" x14ac:dyDescent="0.25">
      <c r="A520" s="3"/>
      <c r="B520" s="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</row>
    <row r="521" spans="1:64" x14ac:dyDescent="0.25">
      <c r="A521" s="3"/>
      <c r="B521" s="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</row>
    <row r="522" spans="1:64" x14ac:dyDescent="0.25">
      <c r="A522" s="3"/>
      <c r="B522" s="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</row>
    <row r="523" spans="1:64" x14ac:dyDescent="0.25">
      <c r="A523" s="3"/>
      <c r="B523" s="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</row>
    <row r="524" spans="1:64" x14ac:dyDescent="0.25">
      <c r="A524" s="3"/>
      <c r="B524" s="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</row>
    <row r="525" spans="1:64" x14ac:dyDescent="0.25">
      <c r="A525" s="3"/>
      <c r="B525" s="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</row>
    <row r="526" spans="1:64" x14ac:dyDescent="0.25">
      <c r="A526" s="3"/>
      <c r="B526" s="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</row>
    <row r="527" spans="1:64" x14ac:dyDescent="0.25">
      <c r="A527" s="3"/>
      <c r="B527" s="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</row>
    <row r="528" spans="1:64" x14ac:dyDescent="0.25">
      <c r="A528" s="3"/>
      <c r="B528" s="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</row>
    <row r="529" spans="1:64" x14ac:dyDescent="0.25">
      <c r="A529" s="3"/>
      <c r="B529" s="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</row>
    <row r="530" spans="1:64" x14ac:dyDescent="0.25">
      <c r="A530" s="3"/>
      <c r="B530" s="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</row>
    <row r="531" spans="1:64" x14ac:dyDescent="0.25">
      <c r="A531" s="3"/>
      <c r="B531" s="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</row>
    <row r="532" spans="1:64" x14ac:dyDescent="0.25">
      <c r="A532" s="3"/>
      <c r="B532" s="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</row>
    <row r="533" spans="1:64" x14ac:dyDescent="0.25">
      <c r="A533" s="3"/>
      <c r="B533" s="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</row>
    <row r="534" spans="1:64" x14ac:dyDescent="0.25">
      <c r="A534" s="3"/>
      <c r="B534" s="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</row>
    <row r="535" spans="1:64" x14ac:dyDescent="0.25">
      <c r="A535" s="3"/>
      <c r="B535" s="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</row>
    <row r="536" spans="1:64" x14ac:dyDescent="0.25">
      <c r="A536" s="3"/>
      <c r="B536" s="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</row>
    <row r="537" spans="1:64" x14ac:dyDescent="0.25">
      <c r="A537" s="3"/>
      <c r="B537" s="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</row>
    <row r="538" spans="1:64" x14ac:dyDescent="0.25">
      <c r="A538" s="3"/>
      <c r="B538" s="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</row>
    <row r="539" spans="1:64" x14ac:dyDescent="0.25">
      <c r="A539" s="3"/>
      <c r="B539" s="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</row>
    <row r="540" spans="1:64" x14ac:dyDescent="0.25">
      <c r="A540" s="3"/>
      <c r="B540" s="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</row>
    <row r="541" spans="1:64" x14ac:dyDescent="0.25">
      <c r="A541" s="3"/>
      <c r="B541" s="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</row>
    <row r="542" spans="1:64" x14ac:dyDescent="0.25">
      <c r="A542" s="3"/>
      <c r="B542" s="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</row>
    <row r="543" spans="1:64" x14ac:dyDescent="0.25">
      <c r="A543" s="3"/>
      <c r="B543" s="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</row>
    <row r="544" spans="1:64" x14ac:dyDescent="0.25">
      <c r="A544" s="3"/>
      <c r="B544" s="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</row>
    <row r="545" spans="1:64" x14ac:dyDescent="0.25">
      <c r="A545" s="3"/>
      <c r="B545" s="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</row>
    <row r="546" spans="1:64" x14ac:dyDescent="0.25">
      <c r="A546" s="3"/>
      <c r="B546" s="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</row>
    <row r="547" spans="1:64" x14ac:dyDescent="0.25">
      <c r="A547" s="3"/>
      <c r="B547" s="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</row>
    <row r="548" spans="1:64" x14ac:dyDescent="0.25">
      <c r="A548" s="3"/>
      <c r="B548" s="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</row>
    <row r="549" spans="1:64" x14ac:dyDescent="0.25">
      <c r="A549" s="3"/>
      <c r="B549" s="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</row>
    <row r="550" spans="1:64" x14ac:dyDescent="0.25">
      <c r="A550" s="3"/>
      <c r="B550" s="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</row>
    <row r="551" spans="1:64" x14ac:dyDescent="0.25">
      <c r="A551" s="3"/>
      <c r="B551" s="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</row>
    <row r="552" spans="1:64" x14ac:dyDescent="0.25">
      <c r="A552" s="3"/>
      <c r="B552" s="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</row>
    <row r="553" spans="1:64" x14ac:dyDescent="0.25">
      <c r="A553" s="3"/>
      <c r="B553" s="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</row>
    <row r="554" spans="1:64" x14ac:dyDescent="0.25">
      <c r="A554" s="3"/>
      <c r="B554" s="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</row>
    <row r="555" spans="1:64" x14ac:dyDescent="0.25">
      <c r="A555" s="3"/>
      <c r="B555" s="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</row>
    <row r="556" spans="1:64" x14ac:dyDescent="0.25">
      <c r="A556" s="3"/>
      <c r="B556" s="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</row>
    <row r="557" spans="1:64" x14ac:dyDescent="0.25">
      <c r="A557" s="3"/>
      <c r="B557" s="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</row>
    <row r="558" spans="1:64" x14ac:dyDescent="0.25">
      <c r="A558" s="3"/>
      <c r="B558" s="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</row>
    <row r="559" spans="1:64" x14ac:dyDescent="0.25">
      <c r="A559" s="3"/>
      <c r="B559" s="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</row>
    <row r="560" spans="1:64" x14ac:dyDescent="0.25">
      <c r="A560" s="3"/>
      <c r="B560" s="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</row>
    <row r="561" spans="1:64" x14ac:dyDescent="0.25">
      <c r="A561" s="3"/>
      <c r="B561" s="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</row>
    <row r="562" spans="1:64" x14ac:dyDescent="0.25">
      <c r="A562" s="3"/>
      <c r="B562" s="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</row>
    <row r="563" spans="1:64" x14ac:dyDescent="0.25">
      <c r="A563" s="3"/>
      <c r="B563" s="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</row>
    <row r="564" spans="1:64" x14ac:dyDescent="0.25">
      <c r="A564" s="3"/>
      <c r="B564" s="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</row>
    <row r="565" spans="1:64" x14ac:dyDescent="0.25">
      <c r="A565" s="3"/>
      <c r="B565" s="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</row>
    <row r="566" spans="1:64" x14ac:dyDescent="0.25">
      <c r="A566" s="3"/>
      <c r="B566" s="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</row>
    <row r="567" spans="1:64" x14ac:dyDescent="0.25">
      <c r="A567" s="3"/>
      <c r="B567" s="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</row>
    <row r="568" spans="1:64" x14ac:dyDescent="0.25">
      <c r="A568" s="3"/>
      <c r="B568" s="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</row>
    <row r="569" spans="1:64" x14ac:dyDescent="0.25">
      <c r="A569" s="3"/>
      <c r="B569" s="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</row>
    <row r="570" spans="1:64" x14ac:dyDescent="0.25">
      <c r="A570" s="3"/>
      <c r="B570" s="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</row>
    <row r="571" spans="1:64" x14ac:dyDescent="0.25">
      <c r="A571" s="3"/>
      <c r="B571" s="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</row>
    <row r="572" spans="1:64" x14ac:dyDescent="0.25">
      <c r="A572" s="3"/>
      <c r="B572" s="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</row>
    <row r="573" spans="1:64" x14ac:dyDescent="0.25">
      <c r="A573" s="3"/>
      <c r="B573" s="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</row>
    <row r="574" spans="1:64" x14ac:dyDescent="0.25">
      <c r="A574" s="3"/>
      <c r="B574" s="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</row>
    <row r="575" spans="1:64" x14ac:dyDescent="0.25">
      <c r="A575" s="3"/>
      <c r="B575" s="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</row>
    <row r="576" spans="1:64" x14ac:dyDescent="0.25">
      <c r="A576" s="3"/>
      <c r="B576" s="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</row>
    <row r="577" spans="1:64" x14ac:dyDescent="0.25">
      <c r="A577" s="3"/>
      <c r="B577" s="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</row>
    <row r="578" spans="1:64" x14ac:dyDescent="0.25">
      <c r="A578" s="3"/>
      <c r="B578" s="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</row>
    <row r="579" spans="1:64" x14ac:dyDescent="0.25">
      <c r="A579" s="3"/>
      <c r="B579" s="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</row>
    <row r="580" spans="1:64" x14ac:dyDescent="0.25">
      <c r="A580" s="3"/>
      <c r="B580" s="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</row>
    <row r="581" spans="1:64" x14ac:dyDescent="0.25">
      <c r="A581" s="3"/>
      <c r="B581" s="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</row>
    <row r="582" spans="1:64" x14ac:dyDescent="0.25">
      <c r="A582" s="3"/>
      <c r="B582" s="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</row>
    <row r="583" spans="1:64" x14ac:dyDescent="0.25">
      <c r="A583" s="3"/>
      <c r="B583" s="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</row>
    <row r="584" spans="1:64" x14ac:dyDescent="0.25">
      <c r="A584" s="3"/>
      <c r="B584" s="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</row>
    <row r="585" spans="1:64" x14ac:dyDescent="0.25">
      <c r="A585" s="3"/>
      <c r="B585" s="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</row>
    <row r="586" spans="1:64" x14ac:dyDescent="0.25">
      <c r="A586" s="3"/>
      <c r="B586" s="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</row>
    <row r="587" spans="1:64" x14ac:dyDescent="0.25">
      <c r="A587" s="3"/>
      <c r="B587" s="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</row>
    <row r="588" spans="1:64" x14ac:dyDescent="0.25">
      <c r="A588" s="3"/>
      <c r="B588" s="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</row>
    <row r="589" spans="1:64" x14ac:dyDescent="0.25">
      <c r="A589" s="3"/>
      <c r="B589" s="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</row>
    <row r="590" spans="1:64" x14ac:dyDescent="0.25">
      <c r="A590" s="3"/>
      <c r="B590" s="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</row>
    <row r="591" spans="1:64" x14ac:dyDescent="0.25">
      <c r="A591" s="3"/>
      <c r="B591" s="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</row>
    <row r="592" spans="1:64" x14ac:dyDescent="0.25">
      <c r="A592" s="3"/>
      <c r="B592" s="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</row>
    <row r="593" spans="1:64" x14ac:dyDescent="0.25">
      <c r="A593" s="3"/>
      <c r="B593" s="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</row>
    <row r="594" spans="1:64" x14ac:dyDescent="0.25">
      <c r="A594" s="3"/>
      <c r="B594" s="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</row>
    <row r="595" spans="1:64" x14ac:dyDescent="0.25">
      <c r="A595" s="3"/>
      <c r="B595" s="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</row>
    <row r="596" spans="1:64" x14ac:dyDescent="0.25">
      <c r="A596" s="3"/>
      <c r="B596" s="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</row>
    <row r="597" spans="1:64" x14ac:dyDescent="0.25">
      <c r="A597" s="3"/>
      <c r="B597" s="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</row>
    <row r="598" spans="1:64" x14ac:dyDescent="0.25">
      <c r="A598" s="3"/>
      <c r="B598" s="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</row>
    <row r="599" spans="1:64" x14ac:dyDescent="0.25">
      <c r="A599" s="3"/>
      <c r="B599" s="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</row>
    <row r="600" spans="1:64" x14ac:dyDescent="0.25">
      <c r="A600" s="3"/>
      <c r="B600" s="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</row>
    <row r="601" spans="1:64" x14ac:dyDescent="0.25">
      <c r="A601" s="3"/>
      <c r="B601" s="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</row>
    <row r="602" spans="1:64" x14ac:dyDescent="0.25">
      <c r="A602" s="3"/>
      <c r="B602" s="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</row>
    <row r="603" spans="1:64" x14ac:dyDescent="0.25">
      <c r="A603" s="3"/>
      <c r="B603" s="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</row>
    <row r="604" spans="1:64" x14ac:dyDescent="0.25">
      <c r="A604" s="3"/>
      <c r="B604" s="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</row>
    <row r="605" spans="1:64" x14ac:dyDescent="0.25">
      <c r="A605" s="3"/>
      <c r="B605" s="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</row>
    <row r="606" spans="1:64" x14ac:dyDescent="0.25">
      <c r="A606" s="3"/>
      <c r="B606" s="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</row>
    <row r="607" spans="1:64" x14ac:dyDescent="0.25">
      <c r="A607" s="3"/>
      <c r="B607" s="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</row>
    <row r="608" spans="1:64" x14ac:dyDescent="0.25">
      <c r="A608" s="3"/>
      <c r="B608" s="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</row>
    <row r="609" spans="1:64" x14ac:dyDescent="0.25">
      <c r="A609" s="3"/>
      <c r="B609" s="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</row>
    <row r="610" spans="1:64" x14ac:dyDescent="0.25">
      <c r="A610" s="3"/>
      <c r="B610" s="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</row>
    <row r="611" spans="1:64" x14ac:dyDescent="0.25">
      <c r="A611" s="3"/>
      <c r="B611" s="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</row>
    <row r="612" spans="1:64" x14ac:dyDescent="0.25">
      <c r="A612" s="3"/>
      <c r="B612" s="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</row>
    <row r="613" spans="1:64" x14ac:dyDescent="0.25">
      <c r="A613" s="3"/>
      <c r="B613" s="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</row>
    <row r="614" spans="1:64" x14ac:dyDescent="0.25">
      <c r="A614" s="3"/>
      <c r="B614" s="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</row>
    <row r="615" spans="1:64" x14ac:dyDescent="0.25">
      <c r="A615" s="3"/>
      <c r="B615" s="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</row>
    <row r="616" spans="1:64" x14ac:dyDescent="0.25">
      <c r="A616" s="3"/>
      <c r="B616" s="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</row>
    <row r="617" spans="1:64" x14ac:dyDescent="0.25">
      <c r="A617" s="3"/>
      <c r="B617" s="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</row>
    <row r="618" spans="1:64" x14ac:dyDescent="0.25">
      <c r="A618" s="3"/>
      <c r="B618" s="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</row>
    <row r="619" spans="1:64" x14ac:dyDescent="0.25">
      <c r="A619" s="3"/>
      <c r="B619" s="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</row>
    <row r="620" spans="1:64" x14ac:dyDescent="0.25">
      <c r="A620" s="3"/>
      <c r="B620" s="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</row>
    <row r="621" spans="1:64" x14ac:dyDescent="0.25">
      <c r="A621" s="3"/>
      <c r="B621" s="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</row>
    <row r="622" spans="1:64" x14ac:dyDescent="0.25">
      <c r="A622" s="3"/>
      <c r="B622" s="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</row>
    <row r="623" spans="1:64" x14ac:dyDescent="0.25">
      <c r="A623" s="3"/>
      <c r="B623" s="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</row>
    <row r="624" spans="1:64" x14ac:dyDescent="0.25">
      <c r="A624" s="3"/>
      <c r="B624" s="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</row>
    <row r="625" spans="1:64" x14ac:dyDescent="0.25">
      <c r="A625" s="3"/>
      <c r="B625" s="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</row>
    <row r="626" spans="1:64" x14ac:dyDescent="0.25">
      <c r="A626" s="3"/>
      <c r="B626" s="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</row>
    <row r="627" spans="1:64" x14ac:dyDescent="0.25">
      <c r="A627" s="3"/>
      <c r="B627" s="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</row>
    <row r="628" spans="1:64" x14ac:dyDescent="0.25">
      <c r="A628" s="3"/>
      <c r="B628" s="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</row>
    <row r="629" spans="1:64" x14ac:dyDescent="0.25">
      <c r="A629" s="3"/>
      <c r="B629" s="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</row>
    <row r="630" spans="1:64" x14ac:dyDescent="0.25">
      <c r="A630" s="3"/>
      <c r="B630" s="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</row>
    <row r="631" spans="1:64" x14ac:dyDescent="0.25">
      <c r="A631" s="3"/>
      <c r="B631" s="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</row>
    <row r="632" spans="1:64" x14ac:dyDescent="0.25">
      <c r="A632" s="3"/>
      <c r="B632" s="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</row>
    <row r="633" spans="1:64" x14ac:dyDescent="0.25">
      <c r="A633" s="3"/>
      <c r="B633" s="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</row>
    <row r="634" spans="1:64" x14ac:dyDescent="0.25">
      <c r="A634" s="3"/>
      <c r="B634" s="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</row>
    <row r="635" spans="1:64" x14ac:dyDescent="0.25">
      <c r="A635" s="3"/>
      <c r="B635" s="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</row>
    <row r="636" spans="1:64" x14ac:dyDescent="0.25">
      <c r="A636" s="3"/>
      <c r="B636" s="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</row>
    <row r="637" spans="1:64" x14ac:dyDescent="0.25">
      <c r="A637" s="3"/>
      <c r="B637" s="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</row>
    <row r="638" spans="1:64" x14ac:dyDescent="0.25">
      <c r="A638" s="3"/>
      <c r="B638" s="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</row>
    <row r="639" spans="1:64" x14ac:dyDescent="0.25">
      <c r="A639" s="3"/>
      <c r="B639" s="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</row>
    <row r="640" spans="1:64" x14ac:dyDescent="0.25">
      <c r="A640" s="3"/>
      <c r="B640" s="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</row>
    <row r="641" spans="1:64" x14ac:dyDescent="0.25">
      <c r="A641" s="3"/>
      <c r="B641" s="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</row>
    <row r="642" spans="1:64" x14ac:dyDescent="0.25">
      <c r="A642" s="3"/>
      <c r="B642" s="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</row>
    <row r="643" spans="1:64" x14ac:dyDescent="0.25">
      <c r="A643" s="3"/>
      <c r="B643" s="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</row>
    <row r="644" spans="1:64" x14ac:dyDescent="0.25">
      <c r="A644" s="3"/>
      <c r="B644" s="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</row>
    <row r="645" spans="1:64" x14ac:dyDescent="0.25">
      <c r="A645" s="3"/>
      <c r="B645" s="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</row>
    <row r="646" spans="1:64" x14ac:dyDescent="0.25">
      <c r="A646" s="3"/>
      <c r="B646" s="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</row>
    <row r="647" spans="1:64" x14ac:dyDescent="0.25">
      <c r="A647" s="3"/>
      <c r="B647" s="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</row>
    <row r="648" spans="1:64" x14ac:dyDescent="0.25">
      <c r="A648" s="3"/>
      <c r="B648" s="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</row>
    <row r="649" spans="1:64" x14ac:dyDescent="0.25">
      <c r="A649" s="3"/>
      <c r="B649" s="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</row>
    <row r="650" spans="1:64" x14ac:dyDescent="0.25">
      <c r="A650" s="3"/>
      <c r="B650" s="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</row>
    <row r="651" spans="1:64" x14ac:dyDescent="0.25">
      <c r="A651" s="3"/>
      <c r="B651" s="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</row>
    <row r="652" spans="1:64" x14ac:dyDescent="0.25">
      <c r="A652" s="3"/>
      <c r="B652" s="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</row>
    <row r="653" spans="1:64" x14ac:dyDescent="0.25">
      <c r="A653" s="3"/>
      <c r="B653" s="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</row>
    <row r="654" spans="1:64" x14ac:dyDescent="0.25">
      <c r="A654" s="3"/>
      <c r="B654" s="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</row>
    <row r="655" spans="1:64" x14ac:dyDescent="0.25">
      <c r="A655" s="3"/>
      <c r="B655" s="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</row>
    <row r="656" spans="1:64" x14ac:dyDescent="0.25">
      <c r="A656" s="3"/>
      <c r="B656" s="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</row>
    <row r="657" spans="1:64" x14ac:dyDescent="0.25">
      <c r="A657" s="3"/>
      <c r="B657" s="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</row>
    <row r="658" spans="1:64" x14ac:dyDescent="0.25">
      <c r="A658" s="3"/>
      <c r="B658" s="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</row>
    <row r="659" spans="1:64" x14ac:dyDescent="0.25">
      <c r="A659" s="3"/>
      <c r="B659" s="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</row>
    <row r="660" spans="1:64" x14ac:dyDescent="0.25">
      <c r="A660" s="3"/>
      <c r="B660" s="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</row>
    <row r="661" spans="1:64" x14ac:dyDescent="0.25">
      <c r="A661" s="3"/>
      <c r="B661" s="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</row>
    <row r="662" spans="1:64" x14ac:dyDescent="0.25">
      <c r="A662" s="3"/>
      <c r="B662" s="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</row>
    <row r="663" spans="1:64" x14ac:dyDescent="0.25">
      <c r="A663" s="3"/>
      <c r="B663" s="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</row>
    <row r="664" spans="1:64" x14ac:dyDescent="0.25">
      <c r="A664" s="3"/>
      <c r="B664" s="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</row>
    <row r="665" spans="1:64" x14ac:dyDescent="0.25">
      <c r="A665" s="3"/>
      <c r="B665" s="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</row>
    <row r="666" spans="1:64" x14ac:dyDescent="0.25">
      <c r="A666" s="3"/>
      <c r="B666" s="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</row>
    <row r="667" spans="1:64" x14ac:dyDescent="0.25">
      <c r="A667" s="3"/>
      <c r="B667" s="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</row>
    <row r="668" spans="1:64" x14ac:dyDescent="0.25">
      <c r="A668" s="3"/>
      <c r="B668" s="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</row>
    <row r="669" spans="1:64" x14ac:dyDescent="0.25">
      <c r="A669" s="3"/>
      <c r="B669" s="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</row>
    <row r="670" spans="1:64" x14ac:dyDescent="0.25">
      <c r="A670" s="3"/>
      <c r="B670" s="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</row>
    <row r="671" spans="1:64" x14ac:dyDescent="0.25">
      <c r="A671" s="3"/>
      <c r="B671" s="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</row>
    <row r="672" spans="1:64" x14ac:dyDescent="0.25">
      <c r="A672" s="3"/>
      <c r="B672" s="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</row>
    <row r="673" spans="1:64" x14ac:dyDescent="0.25">
      <c r="A673" s="3"/>
      <c r="B673" s="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</row>
    <row r="674" spans="1:64" x14ac:dyDescent="0.25">
      <c r="A674" s="3"/>
      <c r="B674" s="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</row>
    <row r="675" spans="1:64" x14ac:dyDescent="0.25">
      <c r="A675" s="3"/>
      <c r="B675" s="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</row>
    <row r="676" spans="1:64" x14ac:dyDescent="0.25">
      <c r="A676" s="3"/>
      <c r="B676" s="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</row>
    <row r="677" spans="1:64" x14ac:dyDescent="0.25">
      <c r="A677" s="3"/>
      <c r="B677" s="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</row>
    <row r="678" spans="1:64" x14ac:dyDescent="0.25">
      <c r="A678" s="3"/>
      <c r="B678" s="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</row>
    <row r="679" spans="1:64" x14ac:dyDescent="0.25">
      <c r="A679" s="3"/>
      <c r="B679" s="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</row>
    <row r="680" spans="1:64" x14ac:dyDescent="0.25">
      <c r="A680" s="3"/>
      <c r="B680" s="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</row>
    <row r="681" spans="1:64" x14ac:dyDescent="0.25">
      <c r="A681" s="3"/>
      <c r="B681" s="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</row>
    <row r="682" spans="1:64" x14ac:dyDescent="0.25">
      <c r="A682" s="3"/>
      <c r="B682" s="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</row>
    <row r="683" spans="1:64" x14ac:dyDescent="0.25">
      <c r="A683" s="3"/>
      <c r="B683" s="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</row>
    <row r="684" spans="1:64" x14ac:dyDescent="0.25">
      <c r="A684" s="3"/>
      <c r="B684" s="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</row>
    <row r="685" spans="1:64" x14ac:dyDescent="0.25">
      <c r="A685" s="3"/>
      <c r="B685" s="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</row>
    <row r="686" spans="1:64" x14ac:dyDescent="0.25">
      <c r="A686" s="3"/>
      <c r="B686" s="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</row>
    <row r="687" spans="1:64" x14ac:dyDescent="0.25">
      <c r="A687" s="3"/>
      <c r="B687" s="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</row>
    <row r="688" spans="1:64" x14ac:dyDescent="0.25">
      <c r="A688" s="3"/>
      <c r="B688" s="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</row>
    <row r="689" spans="1:64" x14ac:dyDescent="0.25">
      <c r="A689" s="3"/>
      <c r="B689" s="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</row>
    <row r="690" spans="1:64" x14ac:dyDescent="0.25">
      <c r="A690" s="3"/>
      <c r="B690" s="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</row>
    <row r="691" spans="1:64" x14ac:dyDescent="0.25">
      <c r="A691" s="3"/>
      <c r="B691" s="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</row>
    <row r="692" spans="1:64" x14ac:dyDescent="0.25">
      <c r="A692" s="3"/>
      <c r="B692" s="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</row>
    <row r="693" spans="1:64" x14ac:dyDescent="0.25">
      <c r="A693" s="3"/>
      <c r="B693" s="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</row>
    <row r="694" spans="1:64" x14ac:dyDescent="0.25">
      <c r="A694" s="3"/>
      <c r="B694" s="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</row>
    <row r="695" spans="1:64" x14ac:dyDescent="0.25">
      <c r="A695" s="3"/>
      <c r="B695" s="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</row>
    <row r="696" spans="1:64" x14ac:dyDescent="0.25">
      <c r="A696" s="3"/>
      <c r="B696" s="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</row>
    <row r="697" spans="1:64" x14ac:dyDescent="0.25">
      <c r="A697" s="3"/>
      <c r="B697" s="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</row>
    <row r="698" spans="1:64" x14ac:dyDescent="0.25">
      <c r="A698" s="3"/>
      <c r="B698" s="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</row>
    <row r="699" spans="1:64" x14ac:dyDescent="0.25">
      <c r="A699" s="3"/>
      <c r="B699" s="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</row>
    <row r="700" spans="1:64" x14ac:dyDescent="0.25">
      <c r="A700" s="3"/>
      <c r="B700" s="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</row>
    <row r="701" spans="1:64" x14ac:dyDescent="0.25">
      <c r="A701" s="3"/>
      <c r="B701" s="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</row>
    <row r="702" spans="1:64" x14ac:dyDescent="0.25">
      <c r="A702" s="3"/>
      <c r="B702" s="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</row>
    <row r="703" spans="1:64" x14ac:dyDescent="0.25">
      <c r="A703" s="3"/>
      <c r="B703" s="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</row>
    <row r="704" spans="1:64" x14ac:dyDescent="0.25">
      <c r="A704" s="3"/>
      <c r="B704" s="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</row>
    <row r="705" spans="1:64" x14ac:dyDescent="0.25">
      <c r="A705" s="3"/>
      <c r="B705" s="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</row>
    <row r="706" spans="1:64" x14ac:dyDescent="0.25">
      <c r="A706" s="3"/>
      <c r="B706" s="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</row>
    <row r="707" spans="1:64" x14ac:dyDescent="0.25">
      <c r="A707" s="3"/>
      <c r="B707" s="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</row>
    <row r="708" spans="1:64" x14ac:dyDescent="0.25">
      <c r="A708" s="3"/>
      <c r="B708" s="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</row>
    <row r="709" spans="1:64" x14ac:dyDescent="0.25">
      <c r="A709" s="3"/>
      <c r="B709" s="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</row>
    <row r="710" spans="1:64" x14ac:dyDescent="0.25">
      <c r="A710" s="3"/>
      <c r="B710" s="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</row>
    <row r="711" spans="1:64" x14ac:dyDescent="0.25">
      <c r="A711" s="3"/>
      <c r="B711" s="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</row>
    <row r="712" spans="1:64" x14ac:dyDescent="0.25">
      <c r="A712" s="3"/>
      <c r="B712" s="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</row>
    <row r="713" spans="1:64" x14ac:dyDescent="0.25">
      <c r="A713" s="3"/>
      <c r="B713" s="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</row>
    <row r="714" spans="1:64" x14ac:dyDescent="0.25">
      <c r="A714" s="3"/>
      <c r="B714" s="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</row>
    <row r="715" spans="1:64" x14ac:dyDescent="0.25">
      <c r="A715" s="3"/>
      <c r="B715" s="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</row>
    <row r="716" spans="1:64" x14ac:dyDescent="0.25">
      <c r="A716" s="3"/>
      <c r="B716" s="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</row>
    <row r="717" spans="1:64" x14ac:dyDescent="0.25">
      <c r="A717" s="3"/>
      <c r="B717" s="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</row>
    <row r="718" spans="1:64" x14ac:dyDescent="0.25">
      <c r="A718" s="3"/>
      <c r="B718" s="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</row>
    <row r="719" spans="1:64" x14ac:dyDescent="0.25">
      <c r="A719" s="3"/>
      <c r="B719" s="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</row>
    <row r="720" spans="1:64" x14ac:dyDescent="0.25">
      <c r="A720" s="3"/>
      <c r="B720" s="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</row>
    <row r="721" spans="1:64" x14ac:dyDescent="0.25">
      <c r="A721" s="3"/>
      <c r="B721" s="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</row>
    <row r="722" spans="1:64" x14ac:dyDescent="0.25">
      <c r="A722" s="3"/>
      <c r="B722" s="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</row>
    <row r="723" spans="1:64" x14ac:dyDescent="0.25">
      <c r="A723" s="3"/>
      <c r="B723" s="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</row>
    <row r="724" spans="1:64" x14ac:dyDescent="0.25">
      <c r="A724" s="3"/>
      <c r="B724" s="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</row>
    <row r="725" spans="1:64" x14ac:dyDescent="0.25">
      <c r="A725" s="3"/>
      <c r="B725" s="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</row>
    <row r="726" spans="1:64" x14ac:dyDescent="0.25">
      <c r="A726" s="3"/>
      <c r="B726" s="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</row>
    <row r="727" spans="1:64" x14ac:dyDescent="0.25">
      <c r="A727" s="3"/>
      <c r="B727" s="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</row>
    <row r="728" spans="1:64" x14ac:dyDescent="0.25">
      <c r="A728" s="3"/>
      <c r="B728" s="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</row>
    <row r="729" spans="1:64" x14ac:dyDescent="0.25">
      <c r="A729" s="3"/>
      <c r="B729" s="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</row>
    <row r="730" spans="1:64" x14ac:dyDescent="0.25">
      <c r="A730" s="3"/>
      <c r="B730" s="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</row>
    <row r="731" spans="1:64" x14ac:dyDescent="0.25">
      <c r="A731" s="3"/>
      <c r="B731" s="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</row>
    <row r="732" spans="1:64" x14ac:dyDescent="0.25">
      <c r="A732" s="3"/>
      <c r="B732" s="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</row>
    <row r="733" spans="1:64" x14ac:dyDescent="0.25">
      <c r="A733" s="3"/>
      <c r="B733" s="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</row>
    <row r="734" spans="1:64" x14ac:dyDescent="0.25">
      <c r="A734" s="3"/>
      <c r="B734" s="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</row>
    <row r="735" spans="1:64" x14ac:dyDescent="0.25">
      <c r="A735" s="3"/>
      <c r="B735" s="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</row>
    <row r="736" spans="1:64" x14ac:dyDescent="0.25">
      <c r="A736" s="3"/>
      <c r="B736" s="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</row>
    <row r="737" spans="1:64" x14ac:dyDescent="0.25">
      <c r="A737" s="3"/>
      <c r="B737" s="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</row>
    <row r="738" spans="1:64" x14ac:dyDescent="0.25">
      <c r="A738" s="3"/>
      <c r="B738" s="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</row>
    <row r="739" spans="1:64" x14ac:dyDescent="0.25">
      <c r="A739" s="3"/>
      <c r="B739" s="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</row>
    <row r="740" spans="1:64" x14ac:dyDescent="0.25">
      <c r="A740" s="3"/>
      <c r="B740" s="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</row>
    <row r="741" spans="1:64" x14ac:dyDescent="0.25">
      <c r="A741" s="3"/>
      <c r="B741" s="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</row>
    <row r="742" spans="1:64" x14ac:dyDescent="0.25">
      <c r="A742" s="3"/>
      <c r="B742" s="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</row>
    <row r="743" spans="1:64" x14ac:dyDescent="0.25">
      <c r="A743" s="3"/>
      <c r="B743" s="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</row>
    <row r="744" spans="1:64" x14ac:dyDescent="0.25">
      <c r="A744" s="3"/>
      <c r="B744" s="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</row>
    <row r="745" spans="1:64" x14ac:dyDescent="0.25">
      <c r="A745" s="3"/>
      <c r="B745" s="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</row>
    <row r="746" spans="1:64" x14ac:dyDescent="0.25">
      <c r="A746" s="3"/>
      <c r="B746" s="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</row>
    <row r="747" spans="1:64" x14ac:dyDescent="0.25">
      <c r="A747" s="3"/>
      <c r="B747" s="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</row>
    <row r="748" spans="1:64" x14ac:dyDescent="0.25">
      <c r="A748" s="3"/>
      <c r="B748" s="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</row>
    <row r="749" spans="1:64" x14ac:dyDescent="0.25">
      <c r="A749" s="3"/>
      <c r="B749" s="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</row>
    <row r="750" spans="1:64" x14ac:dyDescent="0.25">
      <c r="A750" s="3"/>
      <c r="B750" s="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</row>
    <row r="751" spans="1:64" x14ac:dyDescent="0.25">
      <c r="A751" s="3"/>
      <c r="B751" s="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</row>
    <row r="752" spans="1:64" x14ac:dyDescent="0.25">
      <c r="A752" s="3"/>
      <c r="B752" s="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</row>
    <row r="753" spans="1:64" x14ac:dyDescent="0.25">
      <c r="A753" s="3"/>
      <c r="B753" s="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</row>
    <row r="754" spans="1:64" x14ac:dyDescent="0.25">
      <c r="A754" s="3"/>
      <c r="B754" s="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</row>
    <row r="755" spans="1:64" x14ac:dyDescent="0.25">
      <c r="A755" s="3"/>
      <c r="B755" s="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</row>
    <row r="756" spans="1:64" x14ac:dyDescent="0.25">
      <c r="A756" s="3"/>
      <c r="B756" s="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</row>
    <row r="757" spans="1:64" x14ac:dyDescent="0.25">
      <c r="A757" s="3"/>
      <c r="B757" s="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</row>
    <row r="758" spans="1:64" x14ac:dyDescent="0.25">
      <c r="A758" s="3"/>
      <c r="B758" s="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</row>
    <row r="759" spans="1:64" x14ac:dyDescent="0.25">
      <c r="A759" s="3"/>
      <c r="B759" s="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</row>
    <row r="760" spans="1:64" x14ac:dyDescent="0.25">
      <c r="A760" s="3"/>
      <c r="B760" s="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</row>
    <row r="761" spans="1:64" x14ac:dyDescent="0.25">
      <c r="A761" s="3"/>
      <c r="B761" s="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</row>
    <row r="762" spans="1:64" x14ac:dyDescent="0.25">
      <c r="A762" s="3"/>
      <c r="B762" s="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</row>
    <row r="763" spans="1:64" x14ac:dyDescent="0.25">
      <c r="A763" s="3"/>
      <c r="B763" s="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</row>
    <row r="764" spans="1:64" x14ac:dyDescent="0.25">
      <c r="A764" s="3"/>
      <c r="B764" s="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</row>
    <row r="765" spans="1:64" x14ac:dyDescent="0.25">
      <c r="A765" s="3"/>
      <c r="B765" s="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</row>
    <row r="766" spans="1:64" x14ac:dyDescent="0.25">
      <c r="A766" s="3"/>
      <c r="B766" s="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</row>
    <row r="767" spans="1:64" x14ac:dyDescent="0.25">
      <c r="A767" s="3"/>
      <c r="B767" s="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</row>
    <row r="768" spans="1:64" x14ac:dyDescent="0.25">
      <c r="A768" s="3"/>
      <c r="B768" s="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</row>
    <row r="769" spans="1:64" x14ac:dyDescent="0.25">
      <c r="A769" s="3"/>
      <c r="B769" s="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</row>
    <row r="770" spans="1:64" x14ac:dyDescent="0.25">
      <c r="A770" s="3"/>
      <c r="B770" s="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</row>
    <row r="771" spans="1:64" x14ac:dyDescent="0.25">
      <c r="A771" s="3"/>
      <c r="B771" s="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</row>
    <row r="772" spans="1:64" x14ac:dyDescent="0.25">
      <c r="A772" s="3"/>
      <c r="B772" s="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</row>
    <row r="773" spans="1:64" x14ac:dyDescent="0.25">
      <c r="A773" s="3"/>
      <c r="B773" s="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</row>
    <row r="774" spans="1:64" x14ac:dyDescent="0.25">
      <c r="A774" s="3"/>
      <c r="B774" s="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</row>
    <row r="775" spans="1:64" x14ac:dyDescent="0.25">
      <c r="A775" s="3"/>
      <c r="B775" s="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</row>
    <row r="776" spans="1:64" x14ac:dyDescent="0.25">
      <c r="A776" s="3"/>
      <c r="B776" s="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</row>
    <row r="777" spans="1:64" x14ac:dyDescent="0.25">
      <c r="A777" s="3"/>
      <c r="B777" s="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</row>
    <row r="778" spans="1:64" x14ac:dyDescent="0.25">
      <c r="A778" s="3"/>
      <c r="B778" s="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</row>
    <row r="779" spans="1:64" x14ac:dyDescent="0.25">
      <c r="A779" s="3"/>
      <c r="B779" s="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</row>
    <row r="780" spans="1:64" x14ac:dyDescent="0.25">
      <c r="A780" s="3"/>
      <c r="B780" s="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</row>
    <row r="781" spans="1:64" x14ac:dyDescent="0.25">
      <c r="A781" s="3"/>
      <c r="B781" s="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</row>
    <row r="782" spans="1:64" x14ac:dyDescent="0.25">
      <c r="A782" s="3"/>
      <c r="B782" s="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</row>
    <row r="783" spans="1:64" x14ac:dyDescent="0.25">
      <c r="A783" s="3"/>
      <c r="B783" s="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</row>
    <row r="784" spans="1:64" x14ac:dyDescent="0.25">
      <c r="A784" s="3"/>
      <c r="B784" s="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</row>
    <row r="785" spans="1:64" x14ac:dyDescent="0.25">
      <c r="A785" s="3"/>
      <c r="B785" s="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</row>
    <row r="786" spans="1:64" x14ac:dyDescent="0.25">
      <c r="A786" s="3"/>
      <c r="B786" s="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</row>
    <row r="787" spans="1:64" x14ac:dyDescent="0.25">
      <c r="A787" s="3"/>
      <c r="B787" s="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</row>
    <row r="788" spans="1:64" x14ac:dyDescent="0.25">
      <c r="A788" s="3"/>
      <c r="B788" s="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</row>
    <row r="789" spans="1:64" x14ac:dyDescent="0.25">
      <c r="A789" s="3"/>
      <c r="B789" s="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</row>
    <row r="790" spans="1:64" x14ac:dyDescent="0.25">
      <c r="A790" s="3"/>
      <c r="B790" s="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</row>
    <row r="791" spans="1:64" x14ac:dyDescent="0.25">
      <c r="A791" s="3"/>
      <c r="B791" s="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</row>
    <row r="792" spans="1:64" x14ac:dyDescent="0.25">
      <c r="A792" s="3"/>
      <c r="B792" s="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</row>
    <row r="793" spans="1:64" x14ac:dyDescent="0.25">
      <c r="A793" s="3"/>
      <c r="B793" s="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</row>
    <row r="794" spans="1:64" x14ac:dyDescent="0.25">
      <c r="A794" s="3"/>
      <c r="B794" s="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</row>
    <row r="795" spans="1:64" x14ac:dyDescent="0.25">
      <c r="A795" s="3"/>
      <c r="B795" s="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</row>
    <row r="796" spans="1:64" x14ac:dyDescent="0.25">
      <c r="A796" s="3"/>
      <c r="B796" s="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</row>
    <row r="797" spans="1:64" x14ac:dyDescent="0.25">
      <c r="A797" s="3"/>
      <c r="B797" s="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</row>
    <row r="798" spans="1:64" x14ac:dyDescent="0.25">
      <c r="A798" s="3"/>
      <c r="B798" s="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</row>
    <row r="799" spans="1:64" x14ac:dyDescent="0.25">
      <c r="A799" s="3"/>
      <c r="B799" s="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</row>
    <row r="800" spans="1:64" x14ac:dyDescent="0.25">
      <c r="A800" s="3"/>
      <c r="B800" s="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</row>
    <row r="801" spans="1:64" x14ac:dyDescent="0.25">
      <c r="A801" s="3"/>
      <c r="B801" s="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</row>
    <row r="802" spans="1:64" x14ac:dyDescent="0.25">
      <c r="A802" s="3"/>
      <c r="B802" s="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</row>
    <row r="803" spans="1:64" x14ac:dyDescent="0.25">
      <c r="A803" s="3"/>
      <c r="B803" s="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</row>
    <row r="804" spans="1:64" x14ac:dyDescent="0.25">
      <c r="A804" s="3"/>
      <c r="B804" s="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</row>
    <row r="805" spans="1:64" x14ac:dyDescent="0.25">
      <c r="A805" s="3"/>
      <c r="B805" s="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</row>
    <row r="806" spans="1:64" x14ac:dyDescent="0.25">
      <c r="A806" s="3"/>
      <c r="B806" s="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</row>
    <row r="807" spans="1:64" x14ac:dyDescent="0.25">
      <c r="A807" s="3"/>
      <c r="B807" s="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</row>
    <row r="808" spans="1:64" x14ac:dyDescent="0.25">
      <c r="A808" s="3"/>
      <c r="B808" s="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</row>
    <row r="809" spans="1:64" x14ac:dyDescent="0.25">
      <c r="A809" s="3"/>
      <c r="B809" s="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</row>
    <row r="810" spans="1:64" x14ac:dyDescent="0.25">
      <c r="A810" s="3"/>
      <c r="B810" s="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</row>
    <row r="811" spans="1:64" x14ac:dyDescent="0.25">
      <c r="A811" s="3"/>
      <c r="B811" s="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</row>
    <row r="812" spans="1:64" x14ac:dyDescent="0.25">
      <c r="A812" s="3"/>
      <c r="B812" s="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</row>
    <row r="813" spans="1:64" x14ac:dyDescent="0.25">
      <c r="A813" s="3"/>
      <c r="B813" s="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</row>
    <row r="814" spans="1:64" x14ac:dyDescent="0.25">
      <c r="A814" s="3"/>
      <c r="B814" s="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</row>
    <row r="815" spans="1:64" x14ac:dyDescent="0.25">
      <c r="A815" s="3"/>
      <c r="B815" s="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</row>
    <row r="816" spans="1:64" x14ac:dyDescent="0.25">
      <c r="A816" s="3"/>
      <c r="B816" s="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</row>
    <row r="817" spans="1:64" x14ac:dyDescent="0.25">
      <c r="A817" s="3"/>
      <c r="B817" s="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</row>
    <row r="818" spans="1:64" x14ac:dyDescent="0.25">
      <c r="A818" s="3"/>
      <c r="B818" s="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</row>
    <row r="819" spans="1:64" x14ac:dyDescent="0.25">
      <c r="A819" s="3"/>
      <c r="B819" s="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</row>
    <row r="820" spans="1:64" x14ac:dyDescent="0.25">
      <c r="A820" s="3"/>
      <c r="B820" s="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</row>
    <row r="821" spans="1:64" x14ac:dyDescent="0.25">
      <c r="A821" s="3"/>
      <c r="B821" s="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</row>
    <row r="822" spans="1:64" x14ac:dyDescent="0.25">
      <c r="A822" s="3"/>
      <c r="B822" s="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</row>
    <row r="823" spans="1:64" x14ac:dyDescent="0.25">
      <c r="A823" s="3"/>
      <c r="B823" s="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</row>
    <row r="824" spans="1:64" x14ac:dyDescent="0.25">
      <c r="A824" s="3"/>
      <c r="B824" s="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</row>
    <row r="825" spans="1:64" x14ac:dyDescent="0.25">
      <c r="A825" s="3"/>
      <c r="B825" s="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</row>
    <row r="826" spans="1:64" x14ac:dyDescent="0.25">
      <c r="A826" s="3"/>
      <c r="B826" s="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</row>
    <row r="827" spans="1:64" x14ac:dyDescent="0.25">
      <c r="A827" s="3"/>
      <c r="B827" s="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</row>
    <row r="828" spans="1:64" x14ac:dyDescent="0.25">
      <c r="A828" s="3"/>
      <c r="B828" s="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</row>
    <row r="829" spans="1:64" x14ac:dyDescent="0.25">
      <c r="A829" s="3"/>
      <c r="B829" s="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</row>
    <row r="830" spans="1:64" x14ac:dyDescent="0.25">
      <c r="A830" s="3"/>
      <c r="B830" s="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</row>
    <row r="831" spans="1:64" x14ac:dyDescent="0.25">
      <c r="A831" s="3"/>
      <c r="B831" s="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</row>
    <row r="832" spans="1:64" x14ac:dyDescent="0.25">
      <c r="A832" s="3"/>
      <c r="B832" s="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</row>
    <row r="833" spans="1:64" x14ac:dyDescent="0.25">
      <c r="A833" s="3"/>
      <c r="B833" s="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</row>
    <row r="834" spans="1:64" x14ac:dyDescent="0.25">
      <c r="A834" s="3"/>
      <c r="B834" s="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</row>
    <row r="835" spans="1:64" x14ac:dyDescent="0.25">
      <c r="A835" s="3"/>
      <c r="B835" s="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</row>
    <row r="836" spans="1:64" x14ac:dyDescent="0.25">
      <c r="A836" s="3"/>
      <c r="B836" s="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</row>
    <row r="837" spans="1:64" x14ac:dyDescent="0.25">
      <c r="A837" s="3"/>
      <c r="B837" s="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</row>
    <row r="838" spans="1:64" x14ac:dyDescent="0.25">
      <c r="A838" s="3"/>
      <c r="B838" s="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</row>
    <row r="839" spans="1:64" x14ac:dyDescent="0.25">
      <c r="A839" s="3"/>
      <c r="B839" s="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</row>
    <row r="840" spans="1:64" x14ac:dyDescent="0.25">
      <c r="A840" s="3"/>
      <c r="B840" s="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</row>
    <row r="841" spans="1:64" x14ac:dyDescent="0.25">
      <c r="A841" s="3"/>
      <c r="B841" s="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</row>
    <row r="842" spans="1:64" x14ac:dyDescent="0.25">
      <c r="A842" s="3"/>
      <c r="B842" s="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</row>
    <row r="843" spans="1:64" x14ac:dyDescent="0.25">
      <c r="A843" s="3"/>
      <c r="B843" s="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</row>
    <row r="844" spans="1:64" x14ac:dyDescent="0.25">
      <c r="A844" s="3"/>
      <c r="B844" s="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</row>
    <row r="845" spans="1:64" x14ac:dyDescent="0.25">
      <c r="A845" s="3"/>
      <c r="B845" s="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</row>
    <row r="846" spans="1:64" x14ac:dyDescent="0.25">
      <c r="A846" s="3"/>
      <c r="B846" s="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</row>
    <row r="847" spans="1:64" x14ac:dyDescent="0.25">
      <c r="A847" s="3"/>
      <c r="B847" s="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</row>
    <row r="848" spans="1:64" x14ac:dyDescent="0.25">
      <c r="A848" s="3"/>
      <c r="B848" s="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</row>
    <row r="849" spans="1:64" x14ac:dyDescent="0.25">
      <c r="A849" s="3"/>
      <c r="B849" s="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</row>
    <row r="850" spans="1:64" x14ac:dyDescent="0.25">
      <c r="A850" s="3"/>
      <c r="B850" s="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</row>
    <row r="851" spans="1:64" x14ac:dyDescent="0.25">
      <c r="A851" s="3"/>
      <c r="B851" s="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</row>
    <row r="852" spans="1:64" x14ac:dyDescent="0.25">
      <c r="A852" s="3"/>
      <c r="B852" s="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</row>
    <row r="853" spans="1:64" x14ac:dyDescent="0.25">
      <c r="A853" s="3"/>
      <c r="B853" s="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</row>
    <row r="854" spans="1:64" x14ac:dyDescent="0.25">
      <c r="A854" s="3"/>
      <c r="B854" s="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</row>
    <row r="855" spans="1:64" x14ac:dyDescent="0.25">
      <c r="A855" s="3"/>
      <c r="B855" s="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</row>
    <row r="856" spans="1:64" x14ac:dyDescent="0.25">
      <c r="A856" s="3"/>
      <c r="B856" s="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</row>
    <row r="857" spans="1:64" x14ac:dyDescent="0.25">
      <c r="A857" s="3"/>
      <c r="B857" s="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</row>
    <row r="858" spans="1:64" x14ac:dyDescent="0.25">
      <c r="A858" s="3"/>
      <c r="B858" s="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</row>
    <row r="859" spans="1:64" x14ac:dyDescent="0.25">
      <c r="A859" s="3"/>
      <c r="B859" s="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</row>
    <row r="860" spans="1:64" x14ac:dyDescent="0.25">
      <c r="A860" s="3"/>
      <c r="B860" s="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</row>
    <row r="861" spans="1:64" x14ac:dyDescent="0.25">
      <c r="A861" s="3"/>
      <c r="B861" s="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</row>
    <row r="862" spans="1:64" x14ac:dyDescent="0.25">
      <c r="A862" s="3"/>
      <c r="B862" s="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</row>
    <row r="863" spans="1:64" x14ac:dyDescent="0.25">
      <c r="A863" s="3"/>
      <c r="B863" s="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</row>
    <row r="864" spans="1:64" x14ac:dyDescent="0.25">
      <c r="A864" s="3"/>
      <c r="B864" s="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</row>
    <row r="865" spans="1:64" x14ac:dyDescent="0.25">
      <c r="A865" s="3"/>
      <c r="B865" s="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</row>
    <row r="866" spans="1:64" x14ac:dyDescent="0.25">
      <c r="A866" s="3"/>
      <c r="B866" s="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</row>
    <row r="867" spans="1:64" x14ac:dyDescent="0.25">
      <c r="A867" s="3"/>
      <c r="B867" s="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</row>
    <row r="868" spans="1:64" x14ac:dyDescent="0.25">
      <c r="A868" s="3"/>
      <c r="B868" s="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</row>
    <row r="869" spans="1:64" x14ac:dyDescent="0.25">
      <c r="A869" s="3"/>
      <c r="B869" s="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</row>
    <row r="870" spans="1:64" x14ac:dyDescent="0.25">
      <c r="A870" s="3"/>
      <c r="B870" s="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</row>
    <row r="871" spans="1:64" x14ac:dyDescent="0.25">
      <c r="A871" s="3"/>
      <c r="B871" s="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</row>
    <row r="872" spans="1:64" x14ac:dyDescent="0.25">
      <c r="A872" s="3"/>
      <c r="B872" s="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</row>
    <row r="873" spans="1:64" x14ac:dyDescent="0.25">
      <c r="A873" s="3"/>
      <c r="B873" s="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</row>
    <row r="874" spans="1:64" x14ac:dyDescent="0.25">
      <c r="A874" s="3"/>
      <c r="B874" s="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</row>
    <row r="875" spans="1:64" x14ac:dyDescent="0.25">
      <c r="A875" s="3"/>
      <c r="B875" s="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</row>
    <row r="876" spans="1:64" x14ac:dyDescent="0.25">
      <c r="A876" s="3"/>
      <c r="B876" s="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</row>
    <row r="877" spans="1:64" x14ac:dyDescent="0.25">
      <c r="A877" s="3"/>
      <c r="B877" s="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</row>
    <row r="878" spans="1:64" x14ac:dyDescent="0.25">
      <c r="A878" s="3"/>
      <c r="B878" s="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</row>
    <row r="879" spans="1:64" x14ac:dyDescent="0.25">
      <c r="A879" s="3"/>
      <c r="B879" s="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</row>
    <row r="880" spans="1:64" x14ac:dyDescent="0.25">
      <c r="A880" s="3"/>
      <c r="B880" s="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</row>
    <row r="881" spans="1:64" x14ac:dyDescent="0.25">
      <c r="A881" s="3"/>
      <c r="B881" s="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</row>
    <row r="882" spans="1:64" x14ac:dyDescent="0.25">
      <c r="A882" s="3"/>
      <c r="B882" s="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</row>
    <row r="883" spans="1:64" x14ac:dyDescent="0.25">
      <c r="A883" s="3"/>
      <c r="B883" s="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</row>
    <row r="884" spans="1:64" x14ac:dyDescent="0.25">
      <c r="A884" s="3"/>
      <c r="B884" s="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</row>
    <row r="885" spans="1:64" x14ac:dyDescent="0.25">
      <c r="A885" s="3"/>
      <c r="B885" s="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</row>
    <row r="886" spans="1:64" x14ac:dyDescent="0.25">
      <c r="A886" s="3"/>
      <c r="B886" s="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</row>
    <row r="887" spans="1:64" x14ac:dyDescent="0.25">
      <c r="A887" s="3"/>
      <c r="B887" s="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</row>
    <row r="888" spans="1:64" x14ac:dyDescent="0.25">
      <c r="A888" s="3"/>
      <c r="B888" s="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</row>
    <row r="889" spans="1:64" x14ac:dyDescent="0.25">
      <c r="A889" s="3"/>
      <c r="B889" s="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</row>
    <row r="890" spans="1:64" x14ac:dyDescent="0.25">
      <c r="A890" s="3"/>
      <c r="B890" s="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</row>
    <row r="891" spans="1:64" x14ac:dyDescent="0.25">
      <c r="A891" s="3"/>
      <c r="B891" s="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</row>
    <row r="892" spans="1:64" x14ac:dyDescent="0.25">
      <c r="A892" s="3"/>
      <c r="B892" s="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</row>
    <row r="893" spans="1:64" x14ac:dyDescent="0.25">
      <c r="A893" s="3"/>
      <c r="B893" s="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</row>
    <row r="894" spans="1:64" x14ac:dyDescent="0.25">
      <c r="A894" s="3"/>
      <c r="B894" s="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</row>
    <row r="895" spans="1:64" x14ac:dyDescent="0.25">
      <c r="A895" s="3"/>
      <c r="B895" s="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</row>
    <row r="896" spans="1:64" x14ac:dyDescent="0.25">
      <c r="A896" s="3"/>
      <c r="B896" s="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</row>
    <row r="897" spans="1:64" x14ac:dyDescent="0.25">
      <c r="A897" s="3"/>
      <c r="B897" s="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</row>
    <row r="898" spans="1:64" x14ac:dyDescent="0.25">
      <c r="A898" s="3"/>
      <c r="B898" s="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</row>
    <row r="899" spans="1:64" x14ac:dyDescent="0.25">
      <c r="A899" s="3"/>
      <c r="B899" s="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</row>
    <row r="900" spans="1:64" x14ac:dyDescent="0.25">
      <c r="A900" s="3"/>
      <c r="B900" s="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</row>
    <row r="901" spans="1:64" x14ac:dyDescent="0.25">
      <c r="A901" s="3"/>
      <c r="B901" s="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</row>
    <row r="902" spans="1:64" x14ac:dyDescent="0.25">
      <c r="A902" s="3"/>
      <c r="B902" s="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</row>
    <row r="903" spans="1:64" x14ac:dyDescent="0.25">
      <c r="A903" s="3"/>
      <c r="B903" s="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</row>
    <row r="904" spans="1:64" x14ac:dyDescent="0.25">
      <c r="A904" s="3"/>
      <c r="B904" s="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</row>
    <row r="905" spans="1:64" x14ac:dyDescent="0.25">
      <c r="A905" s="3"/>
      <c r="B905" s="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</row>
    <row r="906" spans="1:64" x14ac:dyDescent="0.25">
      <c r="A906" s="3"/>
      <c r="B906" s="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</row>
    <row r="907" spans="1:64" x14ac:dyDescent="0.25">
      <c r="A907" s="3"/>
      <c r="B907" s="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</row>
    <row r="908" spans="1:64" x14ac:dyDescent="0.25">
      <c r="A908" s="3"/>
      <c r="B908" s="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</row>
    <row r="909" spans="1:64" x14ac:dyDescent="0.25">
      <c r="A909" s="3"/>
      <c r="B909" s="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</row>
    <row r="910" spans="1:64" x14ac:dyDescent="0.25">
      <c r="A910" s="3"/>
      <c r="B910" s="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</row>
    <row r="911" spans="1:64" x14ac:dyDescent="0.25">
      <c r="A911" s="3"/>
      <c r="B911" s="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</row>
    <row r="912" spans="1:64" x14ac:dyDescent="0.25">
      <c r="A912" s="3"/>
      <c r="B912" s="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</row>
    <row r="913" spans="1:64" x14ac:dyDescent="0.25">
      <c r="A913" s="3"/>
      <c r="B913" s="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</row>
    <row r="914" spans="1:64" x14ac:dyDescent="0.25">
      <c r="A914" s="3"/>
      <c r="B914" s="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</row>
    <row r="915" spans="1:64" x14ac:dyDescent="0.25">
      <c r="A915" s="3"/>
      <c r="B915" s="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</row>
    <row r="916" spans="1:64" x14ac:dyDescent="0.25">
      <c r="A916" s="3"/>
      <c r="B916" s="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</row>
    <row r="917" spans="1:64" x14ac:dyDescent="0.25">
      <c r="A917" s="3"/>
      <c r="B917" s="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</row>
    <row r="918" spans="1:64" x14ac:dyDescent="0.25">
      <c r="A918" s="3"/>
      <c r="B918" s="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</row>
    <row r="919" spans="1:64" x14ac:dyDescent="0.25">
      <c r="A919" s="3"/>
      <c r="B919" s="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</row>
    <row r="920" spans="1:64" x14ac:dyDescent="0.25">
      <c r="A920" s="3"/>
      <c r="B920" s="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</row>
    <row r="921" spans="1:64" x14ac:dyDescent="0.25">
      <c r="A921" s="3"/>
      <c r="B921" s="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</row>
    <row r="922" spans="1:64" x14ac:dyDescent="0.25">
      <c r="A922" s="3"/>
      <c r="B922" s="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</row>
    <row r="923" spans="1:64" x14ac:dyDescent="0.25">
      <c r="A923" s="3"/>
      <c r="B923" s="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</row>
    <row r="924" spans="1:64" x14ac:dyDescent="0.25">
      <c r="A924" s="3"/>
      <c r="B924" s="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</row>
    <row r="925" spans="1:64" x14ac:dyDescent="0.25">
      <c r="A925" s="3"/>
      <c r="B925" s="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</row>
    <row r="926" spans="1:64" x14ac:dyDescent="0.25">
      <c r="A926" s="3"/>
      <c r="B926" s="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</row>
    <row r="927" spans="1:64" x14ac:dyDescent="0.25">
      <c r="A927" s="3"/>
      <c r="B927" s="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</row>
    <row r="928" spans="1:64" x14ac:dyDescent="0.25">
      <c r="A928" s="3"/>
      <c r="B928" s="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</row>
    <row r="929" spans="1:64" x14ac:dyDescent="0.25">
      <c r="A929" s="3"/>
      <c r="B929" s="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</row>
    <row r="930" spans="1:64" x14ac:dyDescent="0.25">
      <c r="A930" s="3"/>
      <c r="B930" s="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</row>
    <row r="931" spans="1:64" x14ac:dyDescent="0.25">
      <c r="A931" s="3"/>
      <c r="B931" s="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</row>
    <row r="932" spans="1:64" x14ac:dyDescent="0.25">
      <c r="A932" s="3"/>
      <c r="B932" s="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</row>
    <row r="933" spans="1:64" x14ac:dyDescent="0.25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</row>
    <row r="934" spans="1:64" x14ac:dyDescent="0.25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</row>
    <row r="935" spans="1:64" x14ac:dyDescent="0.25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</row>
    <row r="936" spans="1:64" x14ac:dyDescent="0.25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</row>
    <row r="937" spans="1:64" x14ac:dyDescent="0.25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</row>
    <row r="938" spans="1:64" x14ac:dyDescent="0.25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</row>
    <row r="939" spans="1:64" x14ac:dyDescent="0.25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</row>
    <row r="940" spans="1:64" x14ac:dyDescent="0.25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</row>
    <row r="941" spans="1:64" x14ac:dyDescent="0.25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</row>
    <row r="942" spans="1:64" x14ac:dyDescent="0.25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</row>
    <row r="943" spans="1:64" x14ac:dyDescent="0.25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</row>
    <row r="944" spans="1:64" x14ac:dyDescent="0.25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</row>
    <row r="945" spans="3:64" x14ac:dyDescent="0.25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</row>
    <row r="946" spans="3:64" x14ac:dyDescent="0.25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</row>
    <row r="947" spans="3:64" x14ac:dyDescent="0.25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</row>
    <row r="948" spans="3:64" x14ac:dyDescent="0.25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</row>
    <row r="949" spans="3:64" x14ac:dyDescent="0.25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</row>
    <row r="950" spans="3:64" x14ac:dyDescent="0.25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</row>
    <row r="951" spans="3:64" x14ac:dyDescent="0.25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</row>
    <row r="952" spans="3:64" x14ac:dyDescent="0.25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</row>
    <row r="953" spans="3:64" x14ac:dyDescent="0.25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</row>
    <row r="954" spans="3:64" x14ac:dyDescent="0.25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</row>
    <row r="955" spans="3:64" x14ac:dyDescent="0.25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</row>
    <row r="956" spans="3:64" x14ac:dyDescent="0.25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</row>
    <row r="957" spans="3:64" x14ac:dyDescent="0.25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</row>
    <row r="958" spans="3:64" x14ac:dyDescent="0.25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</row>
    <row r="959" spans="3:64" x14ac:dyDescent="0.25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</row>
    <row r="960" spans="3:64" x14ac:dyDescent="0.25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</row>
    <row r="961" spans="3:64" x14ac:dyDescent="0.25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</row>
    <row r="962" spans="3:64" x14ac:dyDescent="0.25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</row>
    <row r="963" spans="3:64" x14ac:dyDescent="0.25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</row>
    <row r="964" spans="3:64" x14ac:dyDescent="0.25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</row>
    <row r="965" spans="3:64" x14ac:dyDescent="0.25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</row>
    <row r="966" spans="3:64" x14ac:dyDescent="0.25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</row>
    <row r="967" spans="3:64" x14ac:dyDescent="0.25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</row>
    <row r="968" spans="3:64" x14ac:dyDescent="0.25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</row>
    <row r="969" spans="3:64" x14ac:dyDescent="0.25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</row>
    <row r="970" spans="3:64" x14ac:dyDescent="0.25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</row>
    <row r="971" spans="3:64" x14ac:dyDescent="0.25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</row>
    <row r="972" spans="3:64" x14ac:dyDescent="0.25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</row>
    <row r="973" spans="3:64" x14ac:dyDescent="0.25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</row>
    <row r="974" spans="3:64" x14ac:dyDescent="0.25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</row>
    <row r="975" spans="3:64" x14ac:dyDescent="0.25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</row>
    <row r="976" spans="3:64" x14ac:dyDescent="0.25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</row>
    <row r="977" spans="3:64" x14ac:dyDescent="0.25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</row>
    <row r="978" spans="3:64" x14ac:dyDescent="0.25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</row>
    <row r="979" spans="3:64" x14ac:dyDescent="0.25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</row>
    <row r="980" spans="3:64" x14ac:dyDescent="0.25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</row>
    <row r="981" spans="3:64" x14ac:dyDescent="0.25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</row>
    <row r="982" spans="3:64" x14ac:dyDescent="0.25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</row>
    <row r="983" spans="3:64" x14ac:dyDescent="0.25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</row>
    <row r="984" spans="3:64" x14ac:dyDescent="0.25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</row>
    <row r="985" spans="3:64" x14ac:dyDescent="0.25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</row>
    <row r="986" spans="3:64" x14ac:dyDescent="0.25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</row>
    <row r="987" spans="3:64" x14ac:dyDescent="0.25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</row>
    <row r="988" spans="3:64" x14ac:dyDescent="0.25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</row>
    <row r="989" spans="3:64" x14ac:dyDescent="0.25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</row>
    <row r="990" spans="3:64" x14ac:dyDescent="0.25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</row>
    <row r="991" spans="3:64" x14ac:dyDescent="0.25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</row>
    <row r="992" spans="3:64" x14ac:dyDescent="0.25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</row>
    <row r="993" spans="3:64" x14ac:dyDescent="0.25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</row>
    <row r="994" spans="3:64" x14ac:dyDescent="0.25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</row>
    <row r="995" spans="3:64" x14ac:dyDescent="0.25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</row>
    <row r="996" spans="3:64" x14ac:dyDescent="0.25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</row>
    <row r="997" spans="3:64" x14ac:dyDescent="0.25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</row>
    <row r="998" spans="3:64" x14ac:dyDescent="0.25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</row>
    <row r="999" spans="3:64" x14ac:dyDescent="0.25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</row>
    <row r="1000" spans="3:64" x14ac:dyDescent="0.25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</row>
    <row r="1001" spans="3:64" x14ac:dyDescent="0.25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</row>
    <row r="1002" spans="3:64" x14ac:dyDescent="0.25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</row>
    <row r="1003" spans="3:64" x14ac:dyDescent="0.25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</row>
    <row r="1004" spans="3:64" x14ac:dyDescent="0.25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  <c r="BK1004" s="2"/>
      <c r="BL1004" s="2"/>
    </row>
    <row r="1005" spans="3:64" x14ac:dyDescent="0.25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  <c r="BK1005" s="2"/>
      <c r="BL1005" s="2"/>
    </row>
    <row r="1006" spans="3:64" x14ac:dyDescent="0.25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</row>
    <row r="1007" spans="3:64" x14ac:dyDescent="0.25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  <c r="BK1007" s="2"/>
      <c r="BL1007" s="2"/>
    </row>
    <row r="1008" spans="3:64" x14ac:dyDescent="0.25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  <c r="BK1008" s="2"/>
      <c r="BL1008" s="2"/>
    </row>
    <row r="1009" spans="3:64" x14ac:dyDescent="0.25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  <c r="BK1009" s="2"/>
      <c r="BL1009" s="2"/>
    </row>
    <row r="1010" spans="3:64" x14ac:dyDescent="0.25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  <c r="BK1010" s="2"/>
      <c r="BL1010" s="2"/>
    </row>
    <row r="1011" spans="3:64" x14ac:dyDescent="0.25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  <c r="BK1011" s="2"/>
      <c r="BL1011" s="2"/>
    </row>
    <row r="1012" spans="3:64" x14ac:dyDescent="0.25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  <c r="BK1012" s="2"/>
      <c r="BL1012" s="2"/>
    </row>
    <row r="1013" spans="3:64" x14ac:dyDescent="0.25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  <c r="BK1013" s="2"/>
      <c r="BL1013" s="2"/>
    </row>
    <row r="1014" spans="3:64" x14ac:dyDescent="0.25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  <c r="BK1014" s="2"/>
      <c r="BL1014" s="2"/>
    </row>
    <row r="1015" spans="3:64" x14ac:dyDescent="0.25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  <c r="BK1015" s="2"/>
      <c r="BL1015" s="2"/>
    </row>
    <row r="1016" spans="3:64" x14ac:dyDescent="0.25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  <c r="BK1016" s="2"/>
      <c r="BL1016" s="2"/>
    </row>
    <row r="1017" spans="3:64" x14ac:dyDescent="0.25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  <c r="BK1017" s="2"/>
      <c r="BL1017" s="2"/>
    </row>
    <row r="1018" spans="3:64" x14ac:dyDescent="0.25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  <c r="BK1018" s="2"/>
      <c r="BL1018" s="2"/>
    </row>
    <row r="1019" spans="3:64" x14ac:dyDescent="0.25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  <c r="BG1019" s="2"/>
      <c r="BH1019" s="2"/>
      <c r="BI1019" s="2"/>
      <c r="BJ1019" s="2"/>
      <c r="BK1019" s="2"/>
      <c r="BL1019" s="2"/>
    </row>
    <row r="1020" spans="3:64" x14ac:dyDescent="0.25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  <c r="BG1020" s="2"/>
      <c r="BH1020" s="2"/>
      <c r="BI1020" s="2"/>
      <c r="BJ1020" s="2"/>
      <c r="BK1020" s="2"/>
      <c r="BL1020" s="2"/>
    </row>
    <row r="1021" spans="3:64" x14ac:dyDescent="0.25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  <c r="AZ1021" s="2"/>
      <c r="BA1021" s="2"/>
      <c r="BB1021" s="2"/>
      <c r="BC1021" s="2"/>
      <c r="BD1021" s="2"/>
      <c r="BE1021" s="2"/>
      <c r="BF1021" s="2"/>
      <c r="BG1021" s="2"/>
      <c r="BH1021" s="2"/>
      <c r="BI1021" s="2"/>
      <c r="BJ1021" s="2"/>
      <c r="BK1021" s="2"/>
      <c r="BL1021" s="2"/>
    </row>
    <row r="1022" spans="3:64" x14ac:dyDescent="0.25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  <c r="BK1022" s="2"/>
      <c r="BL1022" s="2"/>
    </row>
    <row r="1023" spans="3:64" x14ac:dyDescent="0.25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  <c r="BK1023" s="2"/>
      <c r="BL1023" s="2"/>
    </row>
    <row r="1024" spans="3:64" x14ac:dyDescent="0.25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  <c r="BK1024" s="2"/>
      <c r="BL1024" s="2"/>
    </row>
    <row r="1025" spans="3:64" x14ac:dyDescent="0.25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  <c r="BK1025" s="2"/>
      <c r="BL1025" s="2"/>
    </row>
    <row r="1026" spans="3:64" x14ac:dyDescent="0.25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</row>
    <row r="1027" spans="3:64" x14ac:dyDescent="0.25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</row>
    <row r="1028" spans="3:64" x14ac:dyDescent="0.25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  <c r="BK1028" s="2"/>
      <c r="BL1028" s="2"/>
    </row>
    <row r="1029" spans="3:64" x14ac:dyDescent="0.25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</row>
    <row r="1030" spans="3:64" x14ac:dyDescent="0.25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</row>
    <row r="1031" spans="3:64" x14ac:dyDescent="0.25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</row>
    <row r="1032" spans="3:64" x14ac:dyDescent="0.25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</row>
    <row r="1033" spans="3:64" x14ac:dyDescent="0.25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</row>
    <row r="1034" spans="3:64" x14ac:dyDescent="0.25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</row>
    <row r="1035" spans="3:64" x14ac:dyDescent="0.25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</row>
    <row r="1036" spans="3:64" x14ac:dyDescent="0.25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</row>
    <row r="1037" spans="3:64" x14ac:dyDescent="0.25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</row>
    <row r="1038" spans="3:64" x14ac:dyDescent="0.25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</row>
    <row r="1039" spans="3:64" x14ac:dyDescent="0.25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</row>
    <row r="1040" spans="3:64" x14ac:dyDescent="0.25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</row>
    <row r="1041" spans="3:64" x14ac:dyDescent="0.25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</row>
    <row r="1042" spans="3:64" x14ac:dyDescent="0.25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</row>
    <row r="1043" spans="3:64" x14ac:dyDescent="0.25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</row>
    <row r="1044" spans="3:64" x14ac:dyDescent="0.25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</row>
    <row r="1045" spans="3:64" x14ac:dyDescent="0.25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</row>
    <row r="1046" spans="3:64" x14ac:dyDescent="0.25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</row>
    <row r="1047" spans="3:64" x14ac:dyDescent="0.25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</row>
    <row r="1048" spans="3:64" x14ac:dyDescent="0.25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</row>
    <row r="1049" spans="3:64" x14ac:dyDescent="0.25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</row>
    <row r="1050" spans="3:64" x14ac:dyDescent="0.25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</row>
    <row r="1051" spans="3:64" x14ac:dyDescent="0.25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</row>
    <row r="1052" spans="3:64" x14ac:dyDescent="0.25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</row>
    <row r="1053" spans="3:64" x14ac:dyDescent="0.25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</row>
    <row r="1054" spans="3:64" x14ac:dyDescent="0.25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</row>
    <row r="1055" spans="3:64" x14ac:dyDescent="0.25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</row>
    <row r="1056" spans="3:64" x14ac:dyDescent="0.25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</row>
    <row r="1057" spans="3:64" x14ac:dyDescent="0.25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</row>
    <row r="1058" spans="3:64" x14ac:dyDescent="0.25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</row>
    <row r="1059" spans="3:64" x14ac:dyDescent="0.25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</row>
    <row r="1060" spans="3:64" x14ac:dyDescent="0.25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</row>
    <row r="1061" spans="3:64" x14ac:dyDescent="0.25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</row>
    <row r="1062" spans="3:64" x14ac:dyDescent="0.25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</row>
    <row r="1063" spans="3:64" x14ac:dyDescent="0.25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</row>
    <row r="1064" spans="3:64" x14ac:dyDescent="0.25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</row>
    <row r="1065" spans="3:64" x14ac:dyDescent="0.25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</row>
    <row r="1066" spans="3:64" x14ac:dyDescent="0.25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</row>
    <row r="1067" spans="3:64" x14ac:dyDescent="0.25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</row>
    <row r="1068" spans="3:64" x14ac:dyDescent="0.25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</row>
    <row r="1069" spans="3:64" x14ac:dyDescent="0.25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</row>
    <row r="1070" spans="3:64" x14ac:dyDescent="0.25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</row>
    <row r="1071" spans="3:64" x14ac:dyDescent="0.25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</row>
    <row r="1072" spans="3:64" x14ac:dyDescent="0.25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</row>
    <row r="1073" spans="3:64" x14ac:dyDescent="0.25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</row>
    <row r="1074" spans="3:64" x14ac:dyDescent="0.25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</row>
    <row r="1075" spans="3:64" x14ac:dyDescent="0.25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</row>
    <row r="1076" spans="3:64" x14ac:dyDescent="0.25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</row>
    <row r="1077" spans="3:64" x14ac:dyDescent="0.25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</row>
    <row r="1078" spans="3:64" x14ac:dyDescent="0.25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</row>
    <row r="1079" spans="3:64" x14ac:dyDescent="0.25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</row>
    <row r="1080" spans="3:64" x14ac:dyDescent="0.25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</row>
    <row r="1081" spans="3:64" x14ac:dyDescent="0.25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</row>
    <row r="1082" spans="3:64" x14ac:dyDescent="0.25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</row>
    <row r="1083" spans="3:64" x14ac:dyDescent="0.25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</row>
    <row r="1084" spans="3:64" x14ac:dyDescent="0.25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</row>
    <row r="1085" spans="3:64" x14ac:dyDescent="0.25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</row>
    <row r="1086" spans="3:64" x14ac:dyDescent="0.25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</row>
    <row r="1087" spans="3:64" x14ac:dyDescent="0.25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</row>
    <row r="1088" spans="3:64" x14ac:dyDescent="0.25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  <c r="BK1088" s="2"/>
      <c r="BL1088" s="2"/>
    </row>
    <row r="1089" spans="3:64" x14ac:dyDescent="0.25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  <c r="BK1089" s="2"/>
      <c r="BL1089" s="2"/>
    </row>
    <row r="1090" spans="3:64" x14ac:dyDescent="0.25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  <c r="BK1090" s="2"/>
      <c r="BL1090" s="2"/>
    </row>
    <row r="1091" spans="3:64" x14ac:dyDescent="0.25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  <c r="BK1091" s="2"/>
      <c r="BL1091" s="2"/>
    </row>
    <row r="1092" spans="3:64" x14ac:dyDescent="0.25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</row>
    <row r="1093" spans="3:64" x14ac:dyDescent="0.25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</row>
    <row r="1094" spans="3:64" x14ac:dyDescent="0.25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  <c r="BK1094" s="2"/>
      <c r="BL1094" s="2"/>
    </row>
    <row r="1095" spans="3:64" x14ac:dyDescent="0.25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  <c r="BK1095" s="2"/>
      <c r="BL1095" s="2"/>
    </row>
    <row r="1096" spans="3:64" x14ac:dyDescent="0.25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  <c r="BK1096" s="2"/>
      <c r="BL1096" s="2"/>
    </row>
    <row r="1097" spans="3:64" x14ac:dyDescent="0.25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  <c r="BK1097" s="2"/>
      <c r="BL1097" s="2"/>
    </row>
    <row r="1098" spans="3:64" x14ac:dyDescent="0.25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  <c r="BK1098" s="2"/>
      <c r="BL1098" s="2"/>
    </row>
    <row r="1099" spans="3:64" x14ac:dyDescent="0.25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  <c r="BK1099" s="2"/>
      <c r="BL1099" s="2"/>
    </row>
    <row r="1100" spans="3:64" x14ac:dyDescent="0.25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  <c r="BK1100" s="2"/>
      <c r="BL1100" s="2"/>
    </row>
    <row r="1101" spans="3:64" x14ac:dyDescent="0.25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  <c r="BK1101" s="2"/>
      <c r="BL1101" s="2"/>
    </row>
    <row r="1102" spans="3:64" x14ac:dyDescent="0.25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  <c r="BK1102" s="2"/>
      <c r="BL1102" s="2"/>
    </row>
    <row r="1103" spans="3:64" x14ac:dyDescent="0.25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  <c r="BK1103" s="2"/>
      <c r="BL1103" s="2"/>
    </row>
    <row r="1104" spans="3:64" x14ac:dyDescent="0.25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  <c r="BK1104" s="2"/>
      <c r="BL1104" s="2"/>
    </row>
    <row r="1105" spans="3:64" x14ac:dyDescent="0.25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  <c r="BK1105" s="2"/>
      <c r="BL1105" s="2"/>
    </row>
    <row r="1106" spans="3:64" x14ac:dyDescent="0.25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  <c r="BK1106" s="2"/>
      <c r="BL1106" s="2"/>
    </row>
    <row r="1107" spans="3:64" x14ac:dyDescent="0.25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  <c r="BK1107" s="2"/>
      <c r="BL1107" s="2"/>
    </row>
    <row r="1108" spans="3:64" x14ac:dyDescent="0.25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  <c r="BK1108" s="2"/>
      <c r="BL1108" s="2"/>
    </row>
    <row r="1109" spans="3:64" x14ac:dyDescent="0.25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  <c r="BG1109" s="2"/>
      <c r="BH1109" s="2"/>
      <c r="BI1109" s="2"/>
      <c r="BJ1109" s="2"/>
      <c r="BK1109" s="2"/>
      <c r="BL1109" s="2"/>
    </row>
    <row r="1110" spans="3:64" x14ac:dyDescent="0.25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  <c r="BI1110" s="2"/>
      <c r="BJ1110" s="2"/>
      <c r="BK1110" s="2"/>
      <c r="BL1110" s="2"/>
    </row>
    <row r="1111" spans="3:64" x14ac:dyDescent="0.25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  <c r="BG1111" s="2"/>
      <c r="BH1111" s="2"/>
      <c r="BI1111" s="2"/>
      <c r="BJ1111" s="2"/>
      <c r="BK1111" s="2"/>
      <c r="BL1111" s="2"/>
    </row>
    <row r="1112" spans="3:64" x14ac:dyDescent="0.25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  <c r="BI1112" s="2"/>
      <c r="BJ1112" s="2"/>
      <c r="BK1112" s="2"/>
      <c r="BL1112" s="2"/>
    </row>
    <row r="1113" spans="3:64" x14ac:dyDescent="0.25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  <c r="BG1113" s="2"/>
      <c r="BH1113" s="2"/>
      <c r="BI1113" s="2"/>
      <c r="BJ1113" s="2"/>
      <c r="BK1113" s="2"/>
      <c r="BL1113" s="2"/>
    </row>
    <row r="1114" spans="3:64" x14ac:dyDescent="0.25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  <c r="BI1114" s="2"/>
      <c r="BJ1114" s="2"/>
      <c r="BK1114" s="2"/>
      <c r="BL1114" s="2"/>
    </row>
    <row r="1115" spans="3:64" x14ac:dyDescent="0.25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2"/>
      <c r="AT1115" s="2"/>
      <c r="AU1115" s="2"/>
      <c r="AV1115" s="2"/>
      <c r="AW1115" s="2"/>
      <c r="AX1115" s="2"/>
      <c r="AY1115" s="2"/>
      <c r="AZ1115" s="2"/>
      <c r="BA1115" s="2"/>
      <c r="BB1115" s="2"/>
      <c r="BC1115" s="2"/>
      <c r="BD1115" s="2"/>
      <c r="BE1115" s="2"/>
      <c r="BF1115" s="2"/>
      <c r="BG1115" s="2"/>
      <c r="BH1115" s="2"/>
      <c r="BI1115" s="2"/>
      <c r="BJ1115" s="2"/>
      <c r="BK1115" s="2"/>
      <c r="BL1115" s="2"/>
    </row>
    <row r="1116" spans="3:64" x14ac:dyDescent="0.25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2"/>
      <c r="AT1116" s="2"/>
      <c r="AU1116" s="2"/>
      <c r="AV1116" s="2"/>
      <c r="AW1116" s="2"/>
      <c r="AX1116" s="2"/>
      <c r="AY1116" s="2"/>
      <c r="AZ1116" s="2"/>
      <c r="BA1116" s="2"/>
      <c r="BB1116" s="2"/>
      <c r="BC1116" s="2"/>
      <c r="BD1116" s="2"/>
      <c r="BE1116" s="2"/>
      <c r="BF1116" s="2"/>
      <c r="BG1116" s="2"/>
      <c r="BH1116" s="2"/>
      <c r="BI1116" s="2"/>
      <c r="BJ1116" s="2"/>
      <c r="BK1116" s="2"/>
      <c r="BL1116" s="2"/>
    </row>
    <row r="1117" spans="3:64" x14ac:dyDescent="0.25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2"/>
      <c r="AT1117" s="2"/>
      <c r="AU1117" s="2"/>
      <c r="AV1117" s="2"/>
      <c r="AW1117" s="2"/>
      <c r="AX1117" s="2"/>
      <c r="AY1117" s="2"/>
      <c r="AZ1117" s="2"/>
      <c r="BA1117" s="2"/>
      <c r="BB1117" s="2"/>
      <c r="BC1117" s="2"/>
      <c r="BD1117" s="2"/>
      <c r="BE1117" s="2"/>
      <c r="BF1117" s="2"/>
      <c r="BG1117" s="2"/>
      <c r="BH1117" s="2"/>
      <c r="BI1117" s="2"/>
      <c r="BJ1117" s="2"/>
      <c r="BK1117" s="2"/>
      <c r="BL1117" s="2"/>
    </row>
    <row r="1118" spans="3:64" x14ac:dyDescent="0.25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2"/>
      <c r="AT1118" s="2"/>
      <c r="AU1118" s="2"/>
      <c r="AV1118" s="2"/>
      <c r="AW1118" s="2"/>
      <c r="AX1118" s="2"/>
      <c r="AY1118" s="2"/>
      <c r="AZ1118" s="2"/>
      <c r="BA1118" s="2"/>
      <c r="BB1118" s="2"/>
      <c r="BC1118" s="2"/>
      <c r="BD1118" s="2"/>
      <c r="BE1118" s="2"/>
      <c r="BF1118" s="2"/>
      <c r="BG1118" s="2"/>
      <c r="BH1118" s="2"/>
      <c r="BI1118" s="2"/>
      <c r="BJ1118" s="2"/>
      <c r="BK1118" s="2"/>
      <c r="BL1118" s="2"/>
    </row>
    <row r="1119" spans="3:64" x14ac:dyDescent="0.25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2"/>
      <c r="AT1119" s="2"/>
      <c r="AU1119" s="2"/>
      <c r="AV1119" s="2"/>
      <c r="AW1119" s="2"/>
      <c r="AX1119" s="2"/>
      <c r="AY1119" s="2"/>
      <c r="AZ1119" s="2"/>
      <c r="BA1119" s="2"/>
      <c r="BB1119" s="2"/>
      <c r="BC1119" s="2"/>
      <c r="BD1119" s="2"/>
      <c r="BE1119" s="2"/>
      <c r="BF1119" s="2"/>
      <c r="BG1119" s="2"/>
      <c r="BH1119" s="2"/>
      <c r="BI1119" s="2"/>
      <c r="BJ1119" s="2"/>
      <c r="BK1119" s="2"/>
      <c r="BL1119" s="2"/>
    </row>
    <row r="1120" spans="3:64" x14ac:dyDescent="0.25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2"/>
      <c r="AT1120" s="2"/>
      <c r="AU1120" s="2"/>
      <c r="AV1120" s="2"/>
      <c r="AW1120" s="2"/>
      <c r="AX1120" s="2"/>
      <c r="AY1120" s="2"/>
      <c r="AZ1120" s="2"/>
      <c r="BA1120" s="2"/>
      <c r="BB1120" s="2"/>
      <c r="BC1120" s="2"/>
      <c r="BD1120" s="2"/>
      <c r="BE1120" s="2"/>
      <c r="BF1120" s="2"/>
      <c r="BG1120" s="2"/>
      <c r="BH1120" s="2"/>
      <c r="BI1120" s="2"/>
      <c r="BJ1120" s="2"/>
      <c r="BK1120" s="2"/>
      <c r="BL1120" s="2"/>
    </row>
    <row r="1121" spans="3:64" x14ac:dyDescent="0.25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2"/>
      <c r="AT1121" s="2"/>
      <c r="AU1121" s="2"/>
      <c r="AV1121" s="2"/>
      <c r="AW1121" s="2"/>
      <c r="AX1121" s="2"/>
      <c r="AY1121" s="2"/>
      <c r="AZ1121" s="2"/>
      <c r="BA1121" s="2"/>
      <c r="BB1121" s="2"/>
      <c r="BC1121" s="2"/>
      <c r="BD1121" s="2"/>
      <c r="BE1121" s="2"/>
      <c r="BF1121" s="2"/>
      <c r="BG1121" s="2"/>
      <c r="BH1121" s="2"/>
      <c r="BI1121" s="2"/>
      <c r="BJ1121" s="2"/>
      <c r="BK1121" s="2"/>
      <c r="BL1121" s="2"/>
    </row>
    <row r="1122" spans="3:64" x14ac:dyDescent="0.25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2"/>
      <c r="AT1122" s="2"/>
      <c r="AU1122" s="2"/>
      <c r="AV1122" s="2"/>
      <c r="AW1122" s="2"/>
      <c r="AX1122" s="2"/>
      <c r="AY1122" s="2"/>
      <c r="AZ1122" s="2"/>
      <c r="BA1122" s="2"/>
      <c r="BB1122" s="2"/>
      <c r="BC1122" s="2"/>
      <c r="BD1122" s="2"/>
      <c r="BE1122" s="2"/>
      <c r="BF1122" s="2"/>
      <c r="BG1122" s="2"/>
      <c r="BH1122" s="2"/>
      <c r="BI1122" s="2"/>
      <c r="BJ1122" s="2"/>
      <c r="BK1122" s="2"/>
      <c r="BL1122" s="2"/>
    </row>
    <row r="1123" spans="3:64" x14ac:dyDescent="0.25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2"/>
      <c r="AT1123" s="2"/>
      <c r="AU1123" s="2"/>
      <c r="AV1123" s="2"/>
      <c r="AW1123" s="2"/>
      <c r="AX1123" s="2"/>
      <c r="AY1123" s="2"/>
      <c r="AZ1123" s="2"/>
      <c r="BA1123" s="2"/>
      <c r="BB1123" s="2"/>
      <c r="BC1123" s="2"/>
      <c r="BD1123" s="2"/>
      <c r="BE1123" s="2"/>
      <c r="BF1123" s="2"/>
      <c r="BG1123" s="2"/>
      <c r="BH1123" s="2"/>
      <c r="BI1123" s="2"/>
      <c r="BJ1123" s="2"/>
      <c r="BK1123" s="2"/>
      <c r="BL1123" s="2"/>
    </row>
    <row r="1124" spans="3:64" x14ac:dyDescent="0.25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2"/>
      <c r="AT1124" s="2"/>
      <c r="AU1124" s="2"/>
      <c r="AV1124" s="2"/>
      <c r="AW1124" s="2"/>
      <c r="AX1124" s="2"/>
      <c r="AY1124" s="2"/>
      <c r="AZ1124" s="2"/>
      <c r="BA1124" s="2"/>
      <c r="BB1124" s="2"/>
      <c r="BC1124" s="2"/>
      <c r="BD1124" s="2"/>
      <c r="BE1124" s="2"/>
      <c r="BF1124" s="2"/>
      <c r="BG1124" s="2"/>
      <c r="BH1124" s="2"/>
      <c r="BI1124" s="2"/>
      <c r="BJ1124" s="2"/>
      <c r="BK1124" s="2"/>
      <c r="BL1124" s="2"/>
    </row>
    <row r="1125" spans="3:64" x14ac:dyDescent="0.25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2"/>
      <c r="AT1125" s="2"/>
      <c r="AU1125" s="2"/>
      <c r="AV1125" s="2"/>
      <c r="AW1125" s="2"/>
      <c r="AX1125" s="2"/>
      <c r="AY1125" s="2"/>
      <c r="AZ1125" s="2"/>
      <c r="BA1125" s="2"/>
      <c r="BB1125" s="2"/>
      <c r="BC1125" s="2"/>
      <c r="BD1125" s="2"/>
      <c r="BE1125" s="2"/>
      <c r="BF1125" s="2"/>
      <c r="BG1125" s="2"/>
      <c r="BH1125" s="2"/>
      <c r="BI1125" s="2"/>
      <c r="BJ1125" s="2"/>
      <c r="BK1125" s="2"/>
      <c r="BL1125" s="2"/>
    </row>
    <row r="1126" spans="3:64" x14ac:dyDescent="0.25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2"/>
      <c r="AT1126" s="2"/>
      <c r="AU1126" s="2"/>
      <c r="AV1126" s="2"/>
      <c r="AW1126" s="2"/>
      <c r="AX1126" s="2"/>
      <c r="AY1126" s="2"/>
      <c r="AZ1126" s="2"/>
      <c r="BA1126" s="2"/>
      <c r="BB1126" s="2"/>
      <c r="BC1126" s="2"/>
      <c r="BD1126" s="2"/>
      <c r="BE1126" s="2"/>
      <c r="BF1126" s="2"/>
      <c r="BG1126" s="2"/>
      <c r="BH1126" s="2"/>
      <c r="BI1126" s="2"/>
      <c r="BJ1126" s="2"/>
      <c r="BK1126" s="2"/>
      <c r="BL1126" s="2"/>
    </row>
    <row r="1127" spans="3:64" x14ac:dyDescent="0.25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2"/>
      <c r="AT1127" s="2"/>
      <c r="AU1127" s="2"/>
      <c r="AV1127" s="2"/>
      <c r="AW1127" s="2"/>
      <c r="AX1127" s="2"/>
      <c r="AY1127" s="2"/>
      <c r="AZ1127" s="2"/>
      <c r="BA1127" s="2"/>
      <c r="BB1127" s="2"/>
      <c r="BC1127" s="2"/>
      <c r="BD1127" s="2"/>
      <c r="BE1127" s="2"/>
      <c r="BF1127" s="2"/>
      <c r="BG1127" s="2"/>
      <c r="BH1127" s="2"/>
      <c r="BI1127" s="2"/>
      <c r="BJ1127" s="2"/>
      <c r="BK1127" s="2"/>
      <c r="BL1127" s="2"/>
    </row>
    <row r="1128" spans="3:64" x14ac:dyDescent="0.25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2"/>
      <c r="AT1128" s="2"/>
      <c r="AU1128" s="2"/>
      <c r="AV1128" s="2"/>
      <c r="AW1128" s="2"/>
      <c r="AX1128" s="2"/>
      <c r="AY1128" s="2"/>
      <c r="AZ1128" s="2"/>
      <c r="BA1128" s="2"/>
      <c r="BB1128" s="2"/>
      <c r="BC1128" s="2"/>
      <c r="BD1128" s="2"/>
      <c r="BE1128" s="2"/>
      <c r="BF1128" s="2"/>
      <c r="BG1128" s="2"/>
      <c r="BH1128" s="2"/>
      <c r="BI1128" s="2"/>
      <c r="BJ1128" s="2"/>
      <c r="BK1128" s="2"/>
      <c r="BL1128" s="2"/>
    </row>
    <row r="1129" spans="3:64" x14ac:dyDescent="0.25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2"/>
      <c r="AT1129" s="2"/>
      <c r="AU1129" s="2"/>
      <c r="AV1129" s="2"/>
      <c r="AW1129" s="2"/>
      <c r="AX1129" s="2"/>
      <c r="AY1129" s="2"/>
      <c r="AZ1129" s="2"/>
      <c r="BA1129" s="2"/>
      <c r="BB1129" s="2"/>
      <c r="BC1129" s="2"/>
      <c r="BD1129" s="2"/>
      <c r="BE1129" s="2"/>
      <c r="BF1129" s="2"/>
      <c r="BG1129" s="2"/>
      <c r="BH1129" s="2"/>
      <c r="BI1129" s="2"/>
      <c r="BJ1129" s="2"/>
      <c r="BK1129" s="2"/>
      <c r="BL1129" s="2"/>
    </row>
    <row r="1130" spans="3:64" x14ac:dyDescent="0.25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2"/>
      <c r="AT1130" s="2"/>
      <c r="AU1130" s="2"/>
      <c r="AV1130" s="2"/>
      <c r="AW1130" s="2"/>
      <c r="AX1130" s="2"/>
      <c r="AY1130" s="2"/>
      <c r="AZ1130" s="2"/>
      <c r="BA1130" s="2"/>
      <c r="BB1130" s="2"/>
      <c r="BC1130" s="2"/>
      <c r="BD1130" s="2"/>
      <c r="BE1130" s="2"/>
      <c r="BF1130" s="2"/>
      <c r="BG1130" s="2"/>
      <c r="BH1130" s="2"/>
      <c r="BI1130" s="2"/>
      <c r="BJ1130" s="2"/>
      <c r="BK1130" s="2"/>
      <c r="BL1130" s="2"/>
    </row>
    <row r="1131" spans="3:64" x14ac:dyDescent="0.25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2"/>
      <c r="AT1131" s="2"/>
      <c r="AU1131" s="2"/>
      <c r="AV1131" s="2"/>
      <c r="AW1131" s="2"/>
      <c r="AX1131" s="2"/>
      <c r="AY1131" s="2"/>
      <c r="AZ1131" s="2"/>
      <c r="BA1131" s="2"/>
      <c r="BB1131" s="2"/>
      <c r="BC1131" s="2"/>
      <c r="BD1131" s="2"/>
      <c r="BE1131" s="2"/>
      <c r="BF1131" s="2"/>
      <c r="BG1131" s="2"/>
      <c r="BH1131" s="2"/>
      <c r="BI1131" s="2"/>
      <c r="BJ1131" s="2"/>
      <c r="BK1131" s="2"/>
      <c r="BL1131" s="2"/>
    </row>
    <row r="1132" spans="3:64" x14ac:dyDescent="0.25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2"/>
      <c r="AT1132" s="2"/>
      <c r="AU1132" s="2"/>
      <c r="AV1132" s="2"/>
      <c r="AW1132" s="2"/>
      <c r="AX1132" s="2"/>
      <c r="AY1132" s="2"/>
      <c r="AZ1132" s="2"/>
      <c r="BA1132" s="2"/>
      <c r="BB1132" s="2"/>
      <c r="BC1132" s="2"/>
      <c r="BD1132" s="2"/>
      <c r="BE1132" s="2"/>
      <c r="BF1132" s="2"/>
      <c r="BG1132" s="2"/>
      <c r="BH1132" s="2"/>
      <c r="BI1132" s="2"/>
      <c r="BJ1132" s="2"/>
      <c r="BK1132" s="2"/>
      <c r="BL1132" s="2"/>
    </row>
    <row r="1133" spans="3:64" x14ac:dyDescent="0.25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2"/>
      <c r="AT1133" s="2"/>
      <c r="AU1133" s="2"/>
      <c r="AV1133" s="2"/>
      <c r="AW1133" s="2"/>
      <c r="AX1133" s="2"/>
      <c r="AY1133" s="2"/>
      <c r="AZ1133" s="2"/>
      <c r="BA1133" s="2"/>
      <c r="BB1133" s="2"/>
      <c r="BC1133" s="2"/>
      <c r="BD1133" s="2"/>
      <c r="BE1133" s="2"/>
      <c r="BF1133" s="2"/>
      <c r="BG1133" s="2"/>
      <c r="BH1133" s="2"/>
      <c r="BI1133" s="2"/>
      <c r="BJ1133" s="2"/>
      <c r="BK1133" s="2"/>
      <c r="BL1133" s="2"/>
    </row>
    <row r="1134" spans="3:64" x14ac:dyDescent="0.25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2"/>
      <c r="AT1134" s="2"/>
      <c r="AU1134" s="2"/>
      <c r="AV1134" s="2"/>
      <c r="AW1134" s="2"/>
      <c r="AX1134" s="2"/>
      <c r="AY1134" s="2"/>
      <c r="AZ1134" s="2"/>
      <c r="BA1134" s="2"/>
      <c r="BB1134" s="2"/>
      <c r="BC1134" s="2"/>
      <c r="BD1134" s="2"/>
      <c r="BE1134" s="2"/>
      <c r="BF1134" s="2"/>
      <c r="BG1134" s="2"/>
      <c r="BH1134" s="2"/>
      <c r="BI1134" s="2"/>
      <c r="BJ1134" s="2"/>
      <c r="BK1134" s="2"/>
      <c r="BL1134" s="2"/>
    </row>
    <row r="1135" spans="3:64" x14ac:dyDescent="0.25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2"/>
      <c r="AT1135" s="2"/>
      <c r="AU1135" s="2"/>
      <c r="AV1135" s="2"/>
      <c r="AW1135" s="2"/>
      <c r="AX1135" s="2"/>
      <c r="AY1135" s="2"/>
      <c r="AZ1135" s="2"/>
      <c r="BA1135" s="2"/>
      <c r="BB1135" s="2"/>
      <c r="BC1135" s="2"/>
      <c r="BD1135" s="2"/>
      <c r="BE1135" s="2"/>
      <c r="BF1135" s="2"/>
      <c r="BG1135" s="2"/>
      <c r="BH1135" s="2"/>
      <c r="BI1135" s="2"/>
      <c r="BJ1135" s="2"/>
      <c r="BK1135" s="2"/>
      <c r="BL1135" s="2"/>
    </row>
    <row r="1136" spans="3:64" x14ac:dyDescent="0.25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2"/>
      <c r="AT1136" s="2"/>
      <c r="AU1136" s="2"/>
      <c r="AV1136" s="2"/>
      <c r="AW1136" s="2"/>
      <c r="AX1136" s="2"/>
      <c r="AY1136" s="2"/>
      <c r="AZ1136" s="2"/>
      <c r="BA1136" s="2"/>
      <c r="BB1136" s="2"/>
      <c r="BC1136" s="2"/>
      <c r="BD1136" s="2"/>
      <c r="BE1136" s="2"/>
      <c r="BF1136" s="2"/>
      <c r="BG1136" s="2"/>
      <c r="BH1136" s="2"/>
      <c r="BI1136" s="2"/>
      <c r="BJ1136" s="2"/>
      <c r="BK1136" s="2"/>
      <c r="BL1136" s="2"/>
    </row>
    <row r="1137" spans="3:64" x14ac:dyDescent="0.25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2"/>
      <c r="AT1137" s="2"/>
      <c r="AU1137" s="2"/>
      <c r="AV1137" s="2"/>
      <c r="AW1137" s="2"/>
      <c r="AX1137" s="2"/>
      <c r="AY1137" s="2"/>
      <c r="AZ1137" s="2"/>
      <c r="BA1137" s="2"/>
      <c r="BB1137" s="2"/>
      <c r="BC1137" s="2"/>
      <c r="BD1137" s="2"/>
      <c r="BE1137" s="2"/>
      <c r="BF1137" s="2"/>
      <c r="BG1137" s="2"/>
      <c r="BH1137" s="2"/>
      <c r="BI1137" s="2"/>
      <c r="BJ1137" s="2"/>
      <c r="BK1137" s="2"/>
      <c r="BL1137" s="2"/>
    </row>
    <row r="1138" spans="3:64" x14ac:dyDescent="0.25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2"/>
      <c r="AT1138" s="2"/>
      <c r="AU1138" s="2"/>
      <c r="AV1138" s="2"/>
      <c r="AW1138" s="2"/>
      <c r="AX1138" s="2"/>
      <c r="AY1138" s="2"/>
      <c r="AZ1138" s="2"/>
      <c r="BA1138" s="2"/>
      <c r="BB1138" s="2"/>
      <c r="BC1138" s="2"/>
      <c r="BD1138" s="2"/>
      <c r="BE1138" s="2"/>
      <c r="BF1138" s="2"/>
      <c r="BG1138" s="2"/>
      <c r="BH1138" s="2"/>
      <c r="BI1138" s="2"/>
      <c r="BJ1138" s="2"/>
      <c r="BK1138" s="2"/>
      <c r="BL1138" s="2"/>
    </row>
    <row r="1139" spans="3:64" x14ac:dyDescent="0.25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2"/>
      <c r="AT1139" s="2"/>
      <c r="AU1139" s="2"/>
      <c r="AV1139" s="2"/>
      <c r="AW1139" s="2"/>
      <c r="AX1139" s="2"/>
      <c r="AY1139" s="2"/>
      <c r="AZ1139" s="2"/>
      <c r="BA1139" s="2"/>
      <c r="BB1139" s="2"/>
      <c r="BC1139" s="2"/>
      <c r="BD1139" s="2"/>
      <c r="BE1139" s="2"/>
      <c r="BF1139" s="2"/>
      <c r="BG1139" s="2"/>
      <c r="BH1139" s="2"/>
      <c r="BI1139" s="2"/>
      <c r="BJ1139" s="2"/>
      <c r="BK1139" s="2"/>
      <c r="BL1139" s="2"/>
    </row>
    <row r="1140" spans="3:64" x14ac:dyDescent="0.25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2"/>
      <c r="AT1140" s="2"/>
      <c r="AU1140" s="2"/>
      <c r="AV1140" s="2"/>
      <c r="AW1140" s="2"/>
      <c r="AX1140" s="2"/>
      <c r="AY1140" s="2"/>
      <c r="AZ1140" s="2"/>
      <c r="BA1140" s="2"/>
      <c r="BB1140" s="2"/>
      <c r="BC1140" s="2"/>
      <c r="BD1140" s="2"/>
      <c r="BE1140" s="2"/>
      <c r="BF1140" s="2"/>
      <c r="BG1140" s="2"/>
      <c r="BH1140" s="2"/>
      <c r="BI1140" s="2"/>
      <c r="BJ1140" s="2"/>
      <c r="BK1140" s="2"/>
      <c r="BL1140" s="2"/>
    </row>
    <row r="1141" spans="3:64" x14ac:dyDescent="0.25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2"/>
      <c r="AT1141" s="2"/>
      <c r="AU1141" s="2"/>
      <c r="AV1141" s="2"/>
      <c r="AW1141" s="2"/>
      <c r="AX1141" s="2"/>
      <c r="AY1141" s="2"/>
      <c r="AZ1141" s="2"/>
      <c r="BA1141" s="2"/>
      <c r="BB1141" s="2"/>
      <c r="BC1141" s="2"/>
      <c r="BD1141" s="2"/>
      <c r="BE1141" s="2"/>
      <c r="BF1141" s="2"/>
      <c r="BG1141" s="2"/>
      <c r="BH1141" s="2"/>
      <c r="BI1141" s="2"/>
      <c r="BJ1141" s="2"/>
      <c r="BK1141" s="2"/>
      <c r="BL1141" s="2"/>
    </row>
    <row r="1142" spans="3:64" x14ac:dyDescent="0.25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2"/>
      <c r="AT1142" s="2"/>
      <c r="AU1142" s="2"/>
      <c r="AV1142" s="2"/>
      <c r="AW1142" s="2"/>
      <c r="AX1142" s="2"/>
      <c r="AY1142" s="2"/>
      <c r="AZ1142" s="2"/>
      <c r="BA1142" s="2"/>
      <c r="BB1142" s="2"/>
      <c r="BC1142" s="2"/>
      <c r="BD1142" s="2"/>
      <c r="BE1142" s="2"/>
      <c r="BF1142" s="2"/>
      <c r="BG1142" s="2"/>
      <c r="BH1142" s="2"/>
      <c r="BI1142" s="2"/>
      <c r="BJ1142" s="2"/>
      <c r="BK1142" s="2"/>
      <c r="BL1142" s="2"/>
    </row>
    <row r="1143" spans="3:64" x14ac:dyDescent="0.25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2"/>
      <c r="AT1143" s="2"/>
      <c r="AU1143" s="2"/>
      <c r="AV1143" s="2"/>
      <c r="AW1143" s="2"/>
      <c r="AX1143" s="2"/>
      <c r="AY1143" s="2"/>
      <c r="AZ1143" s="2"/>
      <c r="BA1143" s="2"/>
      <c r="BB1143" s="2"/>
      <c r="BC1143" s="2"/>
      <c r="BD1143" s="2"/>
      <c r="BE1143" s="2"/>
      <c r="BF1143" s="2"/>
      <c r="BG1143" s="2"/>
      <c r="BH1143" s="2"/>
      <c r="BI1143" s="2"/>
      <c r="BJ1143" s="2"/>
      <c r="BK1143" s="2"/>
      <c r="BL1143" s="2"/>
    </row>
    <row r="1144" spans="3:64" x14ac:dyDescent="0.25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2"/>
      <c r="AT1144" s="2"/>
      <c r="AU1144" s="2"/>
      <c r="AV1144" s="2"/>
      <c r="AW1144" s="2"/>
      <c r="AX1144" s="2"/>
      <c r="AY1144" s="2"/>
      <c r="AZ1144" s="2"/>
      <c r="BA1144" s="2"/>
      <c r="BB1144" s="2"/>
      <c r="BC1144" s="2"/>
      <c r="BD1144" s="2"/>
      <c r="BE1144" s="2"/>
      <c r="BF1144" s="2"/>
      <c r="BG1144" s="2"/>
      <c r="BH1144" s="2"/>
      <c r="BI1144" s="2"/>
      <c r="BJ1144" s="2"/>
      <c r="BK1144" s="2"/>
      <c r="BL1144" s="2"/>
    </row>
    <row r="1145" spans="3:64" x14ac:dyDescent="0.25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2"/>
      <c r="AT1145" s="2"/>
      <c r="AU1145" s="2"/>
      <c r="AV1145" s="2"/>
      <c r="AW1145" s="2"/>
      <c r="AX1145" s="2"/>
      <c r="AY1145" s="2"/>
      <c r="AZ1145" s="2"/>
      <c r="BA1145" s="2"/>
      <c r="BB1145" s="2"/>
      <c r="BC1145" s="2"/>
      <c r="BD1145" s="2"/>
      <c r="BE1145" s="2"/>
      <c r="BF1145" s="2"/>
      <c r="BG1145" s="2"/>
      <c r="BH1145" s="2"/>
      <c r="BI1145" s="2"/>
      <c r="BJ1145" s="2"/>
      <c r="BK1145" s="2"/>
      <c r="BL1145" s="2"/>
    </row>
    <row r="1146" spans="3:64" x14ac:dyDescent="0.25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2"/>
      <c r="AT1146" s="2"/>
      <c r="AU1146" s="2"/>
      <c r="AV1146" s="2"/>
      <c r="AW1146" s="2"/>
      <c r="AX1146" s="2"/>
      <c r="AY1146" s="2"/>
      <c r="AZ1146" s="2"/>
      <c r="BA1146" s="2"/>
      <c r="BB1146" s="2"/>
      <c r="BC1146" s="2"/>
      <c r="BD1146" s="2"/>
      <c r="BE1146" s="2"/>
      <c r="BF1146" s="2"/>
      <c r="BG1146" s="2"/>
      <c r="BH1146" s="2"/>
      <c r="BI1146" s="2"/>
      <c r="BJ1146" s="2"/>
      <c r="BK1146" s="2"/>
      <c r="BL1146" s="2"/>
    </row>
    <row r="1147" spans="3:64" x14ac:dyDescent="0.25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2"/>
      <c r="AT1147" s="2"/>
      <c r="AU1147" s="2"/>
      <c r="AV1147" s="2"/>
      <c r="AW1147" s="2"/>
      <c r="AX1147" s="2"/>
      <c r="AY1147" s="2"/>
      <c r="AZ1147" s="2"/>
      <c r="BA1147" s="2"/>
      <c r="BB1147" s="2"/>
      <c r="BC1147" s="2"/>
      <c r="BD1147" s="2"/>
      <c r="BE1147" s="2"/>
      <c r="BF1147" s="2"/>
      <c r="BG1147" s="2"/>
      <c r="BH1147" s="2"/>
      <c r="BI1147" s="2"/>
      <c r="BJ1147" s="2"/>
      <c r="BK1147" s="2"/>
      <c r="BL1147" s="2"/>
    </row>
    <row r="1148" spans="3:64" x14ac:dyDescent="0.25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2"/>
      <c r="AT1148" s="2"/>
      <c r="AU1148" s="2"/>
      <c r="AV1148" s="2"/>
      <c r="AW1148" s="2"/>
      <c r="AX1148" s="2"/>
      <c r="AY1148" s="2"/>
      <c r="AZ1148" s="2"/>
      <c r="BA1148" s="2"/>
      <c r="BB1148" s="2"/>
      <c r="BC1148" s="2"/>
      <c r="BD1148" s="2"/>
      <c r="BE1148" s="2"/>
      <c r="BF1148" s="2"/>
      <c r="BG1148" s="2"/>
      <c r="BH1148" s="2"/>
      <c r="BI1148" s="2"/>
      <c r="BJ1148" s="2"/>
      <c r="BK1148" s="2"/>
      <c r="BL1148" s="2"/>
    </row>
    <row r="1149" spans="3:64" x14ac:dyDescent="0.25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2"/>
      <c r="AT1149" s="2"/>
      <c r="AU1149" s="2"/>
      <c r="AV1149" s="2"/>
      <c r="AW1149" s="2"/>
      <c r="AX1149" s="2"/>
      <c r="AY1149" s="2"/>
      <c r="AZ1149" s="2"/>
      <c r="BA1149" s="2"/>
      <c r="BB1149" s="2"/>
      <c r="BC1149" s="2"/>
      <c r="BD1149" s="2"/>
      <c r="BE1149" s="2"/>
      <c r="BF1149" s="2"/>
      <c r="BG1149" s="2"/>
      <c r="BH1149" s="2"/>
      <c r="BI1149" s="2"/>
      <c r="BJ1149" s="2"/>
      <c r="BK1149" s="2"/>
      <c r="BL1149" s="2"/>
    </row>
    <row r="1150" spans="3:64" x14ac:dyDescent="0.25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2"/>
      <c r="AT1150" s="2"/>
      <c r="AU1150" s="2"/>
      <c r="AV1150" s="2"/>
      <c r="AW1150" s="2"/>
      <c r="AX1150" s="2"/>
      <c r="AY1150" s="2"/>
      <c r="AZ1150" s="2"/>
      <c r="BA1150" s="2"/>
      <c r="BB1150" s="2"/>
      <c r="BC1150" s="2"/>
      <c r="BD1150" s="2"/>
      <c r="BE1150" s="2"/>
      <c r="BF1150" s="2"/>
      <c r="BG1150" s="2"/>
      <c r="BH1150" s="2"/>
      <c r="BI1150" s="2"/>
      <c r="BJ1150" s="2"/>
      <c r="BK1150" s="2"/>
      <c r="BL1150" s="2"/>
    </row>
    <row r="1151" spans="3:64" x14ac:dyDescent="0.25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2"/>
      <c r="AT1151" s="2"/>
      <c r="AU1151" s="2"/>
      <c r="AV1151" s="2"/>
      <c r="AW1151" s="2"/>
      <c r="AX1151" s="2"/>
      <c r="AY1151" s="2"/>
      <c r="AZ1151" s="2"/>
      <c r="BA1151" s="2"/>
      <c r="BB1151" s="2"/>
      <c r="BC1151" s="2"/>
      <c r="BD1151" s="2"/>
      <c r="BE1151" s="2"/>
      <c r="BF1151" s="2"/>
      <c r="BG1151" s="2"/>
      <c r="BH1151" s="2"/>
      <c r="BI1151" s="2"/>
      <c r="BJ1151" s="2"/>
      <c r="BK1151" s="2"/>
      <c r="BL1151" s="2"/>
    </row>
    <row r="1152" spans="3:64" x14ac:dyDescent="0.25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2"/>
      <c r="AT1152" s="2"/>
      <c r="AU1152" s="2"/>
      <c r="AV1152" s="2"/>
      <c r="AW1152" s="2"/>
      <c r="AX1152" s="2"/>
      <c r="AY1152" s="2"/>
      <c r="AZ1152" s="2"/>
      <c r="BA1152" s="2"/>
      <c r="BB1152" s="2"/>
      <c r="BC1152" s="2"/>
      <c r="BD1152" s="2"/>
      <c r="BE1152" s="2"/>
      <c r="BF1152" s="2"/>
      <c r="BG1152" s="2"/>
      <c r="BH1152" s="2"/>
      <c r="BI1152" s="2"/>
      <c r="BJ1152" s="2"/>
      <c r="BK1152" s="2"/>
      <c r="BL1152" s="2"/>
    </row>
    <row r="1153" spans="3:64" x14ac:dyDescent="0.25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2"/>
      <c r="AT1153" s="2"/>
      <c r="AU1153" s="2"/>
      <c r="AV1153" s="2"/>
      <c r="AW1153" s="2"/>
      <c r="AX1153" s="2"/>
      <c r="AY1153" s="2"/>
      <c r="AZ1153" s="2"/>
      <c r="BA1153" s="2"/>
      <c r="BB1153" s="2"/>
      <c r="BC1153" s="2"/>
      <c r="BD1153" s="2"/>
      <c r="BE1153" s="2"/>
      <c r="BF1153" s="2"/>
      <c r="BG1153" s="2"/>
      <c r="BH1153" s="2"/>
      <c r="BI1153" s="2"/>
      <c r="BJ1153" s="2"/>
      <c r="BK1153" s="2"/>
      <c r="BL1153" s="2"/>
    </row>
    <row r="1154" spans="3:64" x14ac:dyDescent="0.25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2"/>
      <c r="AT1154" s="2"/>
      <c r="AU1154" s="2"/>
      <c r="AV1154" s="2"/>
      <c r="AW1154" s="2"/>
      <c r="AX1154" s="2"/>
      <c r="AY1154" s="2"/>
      <c r="AZ1154" s="2"/>
      <c r="BA1154" s="2"/>
      <c r="BB1154" s="2"/>
      <c r="BC1154" s="2"/>
      <c r="BD1154" s="2"/>
      <c r="BE1154" s="2"/>
      <c r="BF1154" s="2"/>
      <c r="BG1154" s="2"/>
      <c r="BH1154" s="2"/>
      <c r="BI1154" s="2"/>
      <c r="BJ1154" s="2"/>
      <c r="BK1154" s="2"/>
      <c r="BL1154" s="2"/>
    </row>
    <row r="1155" spans="3:64" x14ac:dyDescent="0.25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2"/>
      <c r="AT1155" s="2"/>
      <c r="AU1155" s="2"/>
      <c r="AV1155" s="2"/>
      <c r="AW1155" s="2"/>
      <c r="AX1155" s="2"/>
      <c r="AY1155" s="2"/>
      <c r="AZ1155" s="2"/>
      <c r="BA1155" s="2"/>
      <c r="BB1155" s="2"/>
      <c r="BC1155" s="2"/>
      <c r="BD1155" s="2"/>
      <c r="BE1155" s="2"/>
      <c r="BF1155" s="2"/>
      <c r="BG1155" s="2"/>
      <c r="BH1155" s="2"/>
      <c r="BI1155" s="2"/>
      <c r="BJ1155" s="2"/>
      <c r="BK1155" s="2"/>
      <c r="BL1155" s="2"/>
    </row>
    <row r="1156" spans="3:64" x14ac:dyDescent="0.25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2"/>
      <c r="AT1156" s="2"/>
      <c r="AU1156" s="2"/>
      <c r="AV1156" s="2"/>
      <c r="AW1156" s="2"/>
      <c r="AX1156" s="2"/>
      <c r="AY1156" s="2"/>
      <c r="AZ1156" s="2"/>
      <c r="BA1156" s="2"/>
      <c r="BB1156" s="2"/>
      <c r="BC1156" s="2"/>
      <c r="BD1156" s="2"/>
      <c r="BE1156" s="2"/>
      <c r="BF1156" s="2"/>
      <c r="BG1156" s="2"/>
      <c r="BH1156" s="2"/>
      <c r="BI1156" s="2"/>
      <c r="BJ1156" s="2"/>
      <c r="BK1156" s="2"/>
      <c r="BL1156" s="2"/>
    </row>
    <row r="1157" spans="3:64" x14ac:dyDescent="0.25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2"/>
      <c r="AT1157" s="2"/>
      <c r="AU1157" s="2"/>
      <c r="AV1157" s="2"/>
      <c r="AW1157" s="2"/>
      <c r="AX1157" s="2"/>
      <c r="AY1157" s="2"/>
      <c r="AZ1157" s="2"/>
      <c r="BA1157" s="2"/>
      <c r="BB1157" s="2"/>
      <c r="BC1157" s="2"/>
      <c r="BD1157" s="2"/>
      <c r="BE1157" s="2"/>
      <c r="BF1157" s="2"/>
      <c r="BG1157" s="2"/>
      <c r="BH1157" s="2"/>
      <c r="BI1157" s="2"/>
      <c r="BJ1157" s="2"/>
      <c r="BK1157" s="2"/>
      <c r="BL1157" s="2"/>
    </row>
    <row r="1158" spans="3:64" x14ac:dyDescent="0.25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2"/>
      <c r="AT1158" s="2"/>
      <c r="AU1158" s="2"/>
      <c r="AV1158" s="2"/>
      <c r="AW1158" s="2"/>
      <c r="AX1158" s="2"/>
      <c r="AY1158" s="2"/>
      <c r="AZ1158" s="2"/>
      <c r="BA1158" s="2"/>
      <c r="BB1158" s="2"/>
      <c r="BC1158" s="2"/>
      <c r="BD1158" s="2"/>
      <c r="BE1158" s="2"/>
      <c r="BF1158" s="2"/>
      <c r="BG1158" s="2"/>
      <c r="BH1158" s="2"/>
      <c r="BI1158" s="2"/>
      <c r="BJ1158" s="2"/>
      <c r="BK1158" s="2"/>
      <c r="BL1158" s="2"/>
    </row>
    <row r="1159" spans="3:64" x14ac:dyDescent="0.25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  <c r="AS1159" s="2"/>
      <c r="AT1159" s="2"/>
      <c r="AU1159" s="2"/>
      <c r="AV1159" s="2"/>
      <c r="AW1159" s="2"/>
      <c r="AX1159" s="2"/>
      <c r="AY1159" s="2"/>
      <c r="AZ1159" s="2"/>
      <c r="BA1159" s="2"/>
      <c r="BB1159" s="2"/>
      <c r="BC1159" s="2"/>
      <c r="BD1159" s="2"/>
      <c r="BE1159" s="2"/>
      <c r="BF1159" s="2"/>
      <c r="BG1159" s="2"/>
      <c r="BH1159" s="2"/>
      <c r="BI1159" s="2"/>
      <c r="BJ1159" s="2"/>
      <c r="BK1159" s="2"/>
      <c r="BL1159" s="2"/>
    </row>
    <row r="1160" spans="3:64" x14ac:dyDescent="0.25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2"/>
      <c r="AT1160" s="2"/>
      <c r="AU1160" s="2"/>
      <c r="AV1160" s="2"/>
      <c r="AW1160" s="2"/>
      <c r="AX1160" s="2"/>
      <c r="AY1160" s="2"/>
      <c r="AZ1160" s="2"/>
      <c r="BA1160" s="2"/>
      <c r="BB1160" s="2"/>
      <c r="BC1160" s="2"/>
      <c r="BD1160" s="2"/>
      <c r="BE1160" s="2"/>
      <c r="BF1160" s="2"/>
      <c r="BG1160" s="2"/>
      <c r="BH1160" s="2"/>
      <c r="BI1160" s="2"/>
      <c r="BJ1160" s="2"/>
      <c r="BK1160" s="2"/>
      <c r="BL1160" s="2"/>
    </row>
    <row r="1161" spans="3:64" x14ac:dyDescent="0.25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2"/>
      <c r="AT1161" s="2"/>
      <c r="AU1161" s="2"/>
      <c r="AV1161" s="2"/>
      <c r="AW1161" s="2"/>
      <c r="AX1161" s="2"/>
      <c r="AY1161" s="2"/>
      <c r="AZ1161" s="2"/>
      <c r="BA1161" s="2"/>
      <c r="BB1161" s="2"/>
      <c r="BC1161" s="2"/>
      <c r="BD1161" s="2"/>
      <c r="BE1161" s="2"/>
      <c r="BF1161" s="2"/>
      <c r="BG1161" s="2"/>
      <c r="BH1161" s="2"/>
      <c r="BI1161" s="2"/>
      <c r="BJ1161" s="2"/>
      <c r="BK1161" s="2"/>
      <c r="BL1161" s="2"/>
    </row>
    <row r="1162" spans="3:64" x14ac:dyDescent="0.25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  <c r="BG1162" s="2"/>
      <c r="BH1162" s="2"/>
      <c r="BI1162" s="2"/>
      <c r="BJ1162" s="2"/>
      <c r="BK1162" s="2"/>
      <c r="BL1162" s="2"/>
    </row>
    <row r="1163" spans="3:64" x14ac:dyDescent="0.25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2"/>
      <c r="AT1163" s="2"/>
      <c r="AU1163" s="2"/>
      <c r="AV1163" s="2"/>
      <c r="AW1163" s="2"/>
      <c r="AX1163" s="2"/>
      <c r="AY1163" s="2"/>
      <c r="AZ1163" s="2"/>
      <c r="BA1163" s="2"/>
      <c r="BB1163" s="2"/>
      <c r="BC1163" s="2"/>
      <c r="BD1163" s="2"/>
      <c r="BE1163" s="2"/>
      <c r="BF1163" s="2"/>
      <c r="BG1163" s="2"/>
      <c r="BH1163" s="2"/>
      <c r="BI1163" s="2"/>
      <c r="BJ1163" s="2"/>
      <c r="BK1163" s="2"/>
      <c r="BL1163" s="2"/>
    </row>
    <row r="1164" spans="3:64" x14ac:dyDescent="0.25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  <c r="AQ1164" s="2"/>
      <c r="AR1164" s="2"/>
      <c r="AS1164" s="2"/>
      <c r="AT1164" s="2"/>
      <c r="AU1164" s="2"/>
      <c r="AV1164" s="2"/>
      <c r="AW1164" s="2"/>
      <c r="AX1164" s="2"/>
      <c r="AY1164" s="2"/>
      <c r="AZ1164" s="2"/>
      <c r="BA1164" s="2"/>
      <c r="BB1164" s="2"/>
      <c r="BC1164" s="2"/>
      <c r="BD1164" s="2"/>
      <c r="BE1164" s="2"/>
      <c r="BF1164" s="2"/>
      <c r="BG1164" s="2"/>
      <c r="BH1164" s="2"/>
      <c r="BI1164" s="2"/>
      <c r="BJ1164" s="2"/>
      <c r="BK1164" s="2"/>
      <c r="BL1164" s="2"/>
    </row>
    <row r="1165" spans="3:64" x14ac:dyDescent="0.25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  <c r="AM1165" s="2"/>
      <c r="AN1165" s="2"/>
      <c r="AO1165" s="2"/>
      <c r="AP1165" s="2"/>
      <c r="AQ1165" s="2"/>
      <c r="AR1165" s="2"/>
      <c r="AS1165" s="2"/>
      <c r="AT1165" s="2"/>
      <c r="AU1165" s="2"/>
      <c r="AV1165" s="2"/>
      <c r="AW1165" s="2"/>
      <c r="AX1165" s="2"/>
      <c r="AY1165" s="2"/>
      <c r="AZ1165" s="2"/>
      <c r="BA1165" s="2"/>
      <c r="BB1165" s="2"/>
      <c r="BC1165" s="2"/>
      <c r="BD1165" s="2"/>
      <c r="BE1165" s="2"/>
      <c r="BF1165" s="2"/>
      <c r="BG1165" s="2"/>
      <c r="BH1165" s="2"/>
      <c r="BI1165" s="2"/>
      <c r="BJ1165" s="2"/>
      <c r="BK1165" s="2"/>
      <c r="BL1165" s="2"/>
    </row>
    <row r="1166" spans="3:64" x14ac:dyDescent="0.25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  <c r="AM1166" s="2"/>
      <c r="AN1166" s="2"/>
      <c r="AO1166" s="2"/>
      <c r="AP1166" s="2"/>
      <c r="AQ1166" s="2"/>
      <c r="AR1166" s="2"/>
      <c r="AS1166" s="2"/>
      <c r="AT1166" s="2"/>
      <c r="AU1166" s="2"/>
      <c r="AV1166" s="2"/>
      <c r="AW1166" s="2"/>
      <c r="AX1166" s="2"/>
      <c r="AY1166" s="2"/>
      <c r="AZ1166" s="2"/>
      <c r="BA1166" s="2"/>
      <c r="BB1166" s="2"/>
      <c r="BC1166" s="2"/>
      <c r="BD1166" s="2"/>
      <c r="BE1166" s="2"/>
      <c r="BF1166" s="2"/>
      <c r="BG1166" s="2"/>
      <c r="BH1166" s="2"/>
      <c r="BI1166" s="2"/>
      <c r="BJ1166" s="2"/>
      <c r="BK1166" s="2"/>
      <c r="BL1166" s="2"/>
    </row>
    <row r="1167" spans="3:64" x14ac:dyDescent="0.25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2"/>
      <c r="AT1167" s="2"/>
      <c r="AU1167" s="2"/>
      <c r="AV1167" s="2"/>
      <c r="AW1167" s="2"/>
      <c r="AX1167" s="2"/>
      <c r="AY1167" s="2"/>
      <c r="AZ1167" s="2"/>
      <c r="BA1167" s="2"/>
      <c r="BB1167" s="2"/>
      <c r="BC1167" s="2"/>
      <c r="BD1167" s="2"/>
      <c r="BE1167" s="2"/>
      <c r="BF1167" s="2"/>
      <c r="BG1167" s="2"/>
      <c r="BH1167" s="2"/>
      <c r="BI1167" s="2"/>
      <c r="BJ1167" s="2"/>
      <c r="BK1167" s="2"/>
      <c r="BL1167" s="2"/>
    </row>
    <row r="1168" spans="3:64" x14ac:dyDescent="0.25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2"/>
      <c r="AT1168" s="2"/>
      <c r="AU1168" s="2"/>
      <c r="AV1168" s="2"/>
      <c r="AW1168" s="2"/>
      <c r="AX1168" s="2"/>
      <c r="AY1168" s="2"/>
      <c r="AZ1168" s="2"/>
      <c r="BA1168" s="2"/>
      <c r="BB1168" s="2"/>
      <c r="BC1168" s="2"/>
      <c r="BD1168" s="2"/>
      <c r="BE1168" s="2"/>
      <c r="BF1168" s="2"/>
      <c r="BG1168" s="2"/>
      <c r="BH1168" s="2"/>
      <c r="BI1168" s="2"/>
      <c r="BJ1168" s="2"/>
      <c r="BK1168" s="2"/>
      <c r="BL1168" s="2"/>
    </row>
    <row r="1169" spans="3:64" x14ac:dyDescent="0.25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2"/>
      <c r="AT1169" s="2"/>
      <c r="AU1169" s="2"/>
      <c r="AV1169" s="2"/>
      <c r="AW1169" s="2"/>
      <c r="AX1169" s="2"/>
      <c r="AY1169" s="2"/>
      <c r="AZ1169" s="2"/>
      <c r="BA1169" s="2"/>
      <c r="BB1169" s="2"/>
      <c r="BC1169" s="2"/>
      <c r="BD1169" s="2"/>
      <c r="BE1169" s="2"/>
      <c r="BF1169" s="2"/>
      <c r="BG1169" s="2"/>
      <c r="BH1169" s="2"/>
      <c r="BI1169" s="2"/>
      <c r="BJ1169" s="2"/>
      <c r="BK1169" s="2"/>
      <c r="BL1169" s="2"/>
    </row>
    <row r="1170" spans="3:64" x14ac:dyDescent="0.25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  <c r="AM1170" s="2"/>
      <c r="AN1170" s="2"/>
      <c r="AO1170" s="2"/>
      <c r="AP1170" s="2"/>
      <c r="AQ1170" s="2"/>
      <c r="AR1170" s="2"/>
      <c r="AS1170" s="2"/>
      <c r="AT1170" s="2"/>
      <c r="AU1170" s="2"/>
      <c r="AV1170" s="2"/>
      <c r="AW1170" s="2"/>
      <c r="AX1170" s="2"/>
      <c r="AY1170" s="2"/>
      <c r="AZ1170" s="2"/>
      <c r="BA1170" s="2"/>
      <c r="BB1170" s="2"/>
      <c r="BC1170" s="2"/>
      <c r="BD1170" s="2"/>
      <c r="BE1170" s="2"/>
      <c r="BF1170" s="2"/>
      <c r="BG1170" s="2"/>
      <c r="BH1170" s="2"/>
      <c r="BI1170" s="2"/>
      <c r="BJ1170" s="2"/>
      <c r="BK1170" s="2"/>
      <c r="BL1170" s="2"/>
    </row>
    <row r="1171" spans="3:64" x14ac:dyDescent="0.25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  <c r="AM1171" s="2"/>
      <c r="AN1171" s="2"/>
      <c r="AO1171" s="2"/>
      <c r="AP1171" s="2"/>
      <c r="AQ1171" s="2"/>
      <c r="AR1171" s="2"/>
      <c r="AS1171" s="2"/>
      <c r="AT1171" s="2"/>
      <c r="AU1171" s="2"/>
      <c r="AV1171" s="2"/>
      <c r="AW1171" s="2"/>
      <c r="AX1171" s="2"/>
      <c r="AY1171" s="2"/>
      <c r="AZ1171" s="2"/>
      <c r="BA1171" s="2"/>
      <c r="BB1171" s="2"/>
      <c r="BC1171" s="2"/>
      <c r="BD1171" s="2"/>
      <c r="BE1171" s="2"/>
      <c r="BF1171" s="2"/>
      <c r="BG1171" s="2"/>
      <c r="BH1171" s="2"/>
      <c r="BI1171" s="2"/>
      <c r="BJ1171" s="2"/>
      <c r="BK1171" s="2"/>
      <c r="BL1171" s="2"/>
    </row>
    <row r="1172" spans="3:64" x14ac:dyDescent="0.25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2"/>
      <c r="AT1172" s="2"/>
      <c r="AU1172" s="2"/>
      <c r="AV1172" s="2"/>
      <c r="AW1172" s="2"/>
      <c r="AX1172" s="2"/>
      <c r="AY1172" s="2"/>
      <c r="AZ1172" s="2"/>
      <c r="BA1172" s="2"/>
      <c r="BB1172" s="2"/>
      <c r="BC1172" s="2"/>
      <c r="BD1172" s="2"/>
      <c r="BE1172" s="2"/>
      <c r="BF1172" s="2"/>
      <c r="BG1172" s="2"/>
      <c r="BH1172" s="2"/>
      <c r="BI1172" s="2"/>
      <c r="BJ1172" s="2"/>
      <c r="BK1172" s="2"/>
      <c r="BL1172" s="2"/>
    </row>
    <row r="1173" spans="3:64" x14ac:dyDescent="0.25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2"/>
      <c r="AT1173" s="2"/>
      <c r="AU1173" s="2"/>
      <c r="AV1173" s="2"/>
      <c r="AW1173" s="2"/>
      <c r="AX1173" s="2"/>
      <c r="AY1173" s="2"/>
      <c r="AZ1173" s="2"/>
      <c r="BA1173" s="2"/>
      <c r="BB1173" s="2"/>
      <c r="BC1173" s="2"/>
      <c r="BD1173" s="2"/>
      <c r="BE1173" s="2"/>
      <c r="BF1173" s="2"/>
      <c r="BG1173" s="2"/>
      <c r="BH1173" s="2"/>
      <c r="BI1173" s="2"/>
      <c r="BJ1173" s="2"/>
      <c r="BK1173" s="2"/>
      <c r="BL1173" s="2"/>
    </row>
    <row r="1174" spans="3:64" x14ac:dyDescent="0.25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2"/>
      <c r="AT1174" s="2"/>
      <c r="AU1174" s="2"/>
      <c r="AV1174" s="2"/>
      <c r="AW1174" s="2"/>
      <c r="AX1174" s="2"/>
      <c r="AY1174" s="2"/>
      <c r="AZ1174" s="2"/>
      <c r="BA1174" s="2"/>
      <c r="BB1174" s="2"/>
      <c r="BC1174" s="2"/>
      <c r="BD1174" s="2"/>
      <c r="BE1174" s="2"/>
      <c r="BF1174" s="2"/>
      <c r="BG1174" s="2"/>
      <c r="BH1174" s="2"/>
      <c r="BI1174" s="2"/>
      <c r="BJ1174" s="2"/>
      <c r="BK1174" s="2"/>
      <c r="BL1174" s="2"/>
    </row>
    <row r="1175" spans="3:64" x14ac:dyDescent="0.25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2"/>
      <c r="AT1175" s="2"/>
      <c r="AU1175" s="2"/>
      <c r="AV1175" s="2"/>
      <c r="AW1175" s="2"/>
      <c r="AX1175" s="2"/>
      <c r="AY1175" s="2"/>
      <c r="AZ1175" s="2"/>
      <c r="BA1175" s="2"/>
      <c r="BB1175" s="2"/>
      <c r="BC1175" s="2"/>
      <c r="BD1175" s="2"/>
      <c r="BE1175" s="2"/>
      <c r="BF1175" s="2"/>
      <c r="BG1175" s="2"/>
      <c r="BH1175" s="2"/>
      <c r="BI1175" s="2"/>
      <c r="BJ1175" s="2"/>
      <c r="BK1175" s="2"/>
      <c r="BL1175" s="2"/>
    </row>
    <row r="1176" spans="3:64" x14ac:dyDescent="0.25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2"/>
      <c r="AT1176" s="2"/>
      <c r="AU1176" s="2"/>
      <c r="AV1176" s="2"/>
      <c r="AW1176" s="2"/>
      <c r="AX1176" s="2"/>
      <c r="AY1176" s="2"/>
      <c r="AZ1176" s="2"/>
      <c r="BA1176" s="2"/>
      <c r="BB1176" s="2"/>
      <c r="BC1176" s="2"/>
      <c r="BD1176" s="2"/>
      <c r="BE1176" s="2"/>
      <c r="BF1176" s="2"/>
      <c r="BG1176" s="2"/>
      <c r="BH1176" s="2"/>
      <c r="BI1176" s="2"/>
      <c r="BJ1176" s="2"/>
      <c r="BK1176" s="2"/>
      <c r="BL1176" s="2"/>
    </row>
    <row r="1177" spans="3:64" x14ac:dyDescent="0.25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  <c r="AS1177" s="2"/>
      <c r="AT1177" s="2"/>
      <c r="AU1177" s="2"/>
      <c r="AV1177" s="2"/>
      <c r="AW1177" s="2"/>
      <c r="AX1177" s="2"/>
      <c r="AY1177" s="2"/>
      <c r="AZ1177" s="2"/>
      <c r="BA1177" s="2"/>
      <c r="BB1177" s="2"/>
      <c r="BC1177" s="2"/>
      <c r="BD1177" s="2"/>
      <c r="BE1177" s="2"/>
      <c r="BF1177" s="2"/>
      <c r="BG1177" s="2"/>
      <c r="BH1177" s="2"/>
      <c r="BI1177" s="2"/>
      <c r="BJ1177" s="2"/>
      <c r="BK1177" s="2"/>
      <c r="BL1177" s="2"/>
    </row>
    <row r="1178" spans="3:64" x14ac:dyDescent="0.25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  <c r="AQ1178" s="2"/>
      <c r="AR1178" s="2"/>
      <c r="AS1178" s="2"/>
      <c r="AT1178" s="2"/>
      <c r="AU1178" s="2"/>
      <c r="AV1178" s="2"/>
      <c r="AW1178" s="2"/>
      <c r="AX1178" s="2"/>
      <c r="AY1178" s="2"/>
      <c r="AZ1178" s="2"/>
      <c r="BA1178" s="2"/>
      <c r="BB1178" s="2"/>
      <c r="BC1178" s="2"/>
      <c r="BD1178" s="2"/>
      <c r="BE1178" s="2"/>
      <c r="BF1178" s="2"/>
      <c r="BG1178" s="2"/>
      <c r="BH1178" s="2"/>
      <c r="BI1178" s="2"/>
      <c r="BJ1178" s="2"/>
      <c r="BK1178" s="2"/>
      <c r="BL1178" s="2"/>
    </row>
    <row r="1179" spans="3:64" x14ac:dyDescent="0.25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  <c r="AS1179" s="2"/>
      <c r="AT1179" s="2"/>
      <c r="AU1179" s="2"/>
      <c r="AV1179" s="2"/>
      <c r="AW1179" s="2"/>
      <c r="AX1179" s="2"/>
      <c r="AY1179" s="2"/>
      <c r="AZ1179" s="2"/>
      <c r="BA1179" s="2"/>
      <c r="BB1179" s="2"/>
      <c r="BC1179" s="2"/>
      <c r="BD1179" s="2"/>
      <c r="BE1179" s="2"/>
      <c r="BF1179" s="2"/>
      <c r="BG1179" s="2"/>
      <c r="BH1179" s="2"/>
      <c r="BI1179" s="2"/>
      <c r="BJ1179" s="2"/>
      <c r="BK1179" s="2"/>
      <c r="BL1179" s="2"/>
    </row>
    <row r="1180" spans="3:64" x14ac:dyDescent="0.25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  <c r="AS1180" s="2"/>
      <c r="AT1180" s="2"/>
      <c r="AU1180" s="2"/>
      <c r="AV1180" s="2"/>
      <c r="AW1180" s="2"/>
      <c r="AX1180" s="2"/>
      <c r="AY1180" s="2"/>
      <c r="AZ1180" s="2"/>
      <c r="BA1180" s="2"/>
      <c r="BB1180" s="2"/>
      <c r="BC1180" s="2"/>
      <c r="BD1180" s="2"/>
      <c r="BE1180" s="2"/>
      <c r="BF1180" s="2"/>
      <c r="BG1180" s="2"/>
      <c r="BH1180" s="2"/>
      <c r="BI1180" s="2"/>
      <c r="BJ1180" s="2"/>
      <c r="BK1180" s="2"/>
      <c r="BL1180" s="2"/>
    </row>
    <row r="1181" spans="3:64" x14ac:dyDescent="0.25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  <c r="AS1181" s="2"/>
      <c r="AT1181" s="2"/>
      <c r="AU1181" s="2"/>
      <c r="AV1181" s="2"/>
      <c r="AW1181" s="2"/>
      <c r="AX1181" s="2"/>
      <c r="AY1181" s="2"/>
      <c r="AZ1181" s="2"/>
      <c r="BA1181" s="2"/>
      <c r="BB1181" s="2"/>
      <c r="BC1181" s="2"/>
      <c r="BD1181" s="2"/>
      <c r="BE1181" s="2"/>
      <c r="BF1181" s="2"/>
      <c r="BG1181" s="2"/>
      <c r="BH1181" s="2"/>
      <c r="BI1181" s="2"/>
      <c r="BJ1181" s="2"/>
      <c r="BK1181" s="2"/>
      <c r="BL1181" s="2"/>
    </row>
    <row r="1182" spans="3:64" x14ac:dyDescent="0.25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  <c r="AQ1182" s="2"/>
      <c r="AR1182" s="2"/>
      <c r="AS1182" s="2"/>
      <c r="AT1182" s="2"/>
      <c r="AU1182" s="2"/>
      <c r="AV1182" s="2"/>
      <c r="AW1182" s="2"/>
      <c r="AX1182" s="2"/>
      <c r="AY1182" s="2"/>
      <c r="AZ1182" s="2"/>
      <c r="BA1182" s="2"/>
      <c r="BB1182" s="2"/>
      <c r="BC1182" s="2"/>
      <c r="BD1182" s="2"/>
      <c r="BE1182" s="2"/>
      <c r="BF1182" s="2"/>
      <c r="BG1182" s="2"/>
      <c r="BH1182" s="2"/>
      <c r="BI1182" s="2"/>
      <c r="BJ1182" s="2"/>
      <c r="BK1182" s="2"/>
      <c r="BL1182" s="2"/>
    </row>
    <row r="1183" spans="3:64" x14ac:dyDescent="0.25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  <c r="AQ1183" s="2"/>
      <c r="AR1183" s="2"/>
      <c r="AS1183" s="2"/>
      <c r="AT1183" s="2"/>
      <c r="AU1183" s="2"/>
      <c r="AV1183" s="2"/>
      <c r="AW1183" s="2"/>
      <c r="AX1183" s="2"/>
      <c r="AY1183" s="2"/>
      <c r="AZ1183" s="2"/>
      <c r="BA1183" s="2"/>
      <c r="BB1183" s="2"/>
      <c r="BC1183" s="2"/>
      <c r="BD1183" s="2"/>
      <c r="BE1183" s="2"/>
      <c r="BF1183" s="2"/>
      <c r="BG1183" s="2"/>
      <c r="BH1183" s="2"/>
      <c r="BI1183" s="2"/>
      <c r="BJ1183" s="2"/>
      <c r="BK1183" s="2"/>
      <c r="BL1183" s="2"/>
    </row>
    <row r="1184" spans="3:64" x14ac:dyDescent="0.25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  <c r="AQ1184" s="2"/>
      <c r="AR1184" s="2"/>
      <c r="AS1184" s="2"/>
      <c r="AT1184" s="2"/>
      <c r="AU1184" s="2"/>
      <c r="AV1184" s="2"/>
      <c r="AW1184" s="2"/>
      <c r="AX1184" s="2"/>
      <c r="AY1184" s="2"/>
      <c r="AZ1184" s="2"/>
      <c r="BA1184" s="2"/>
      <c r="BB1184" s="2"/>
      <c r="BC1184" s="2"/>
      <c r="BD1184" s="2"/>
      <c r="BE1184" s="2"/>
      <c r="BF1184" s="2"/>
      <c r="BG1184" s="2"/>
      <c r="BH1184" s="2"/>
      <c r="BI1184" s="2"/>
      <c r="BJ1184" s="2"/>
      <c r="BK1184" s="2"/>
      <c r="BL1184" s="2"/>
    </row>
    <row r="1185" spans="3:64" x14ac:dyDescent="0.25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2"/>
      <c r="AT1185" s="2"/>
      <c r="AU1185" s="2"/>
      <c r="AV1185" s="2"/>
      <c r="AW1185" s="2"/>
      <c r="AX1185" s="2"/>
      <c r="AY1185" s="2"/>
      <c r="AZ1185" s="2"/>
      <c r="BA1185" s="2"/>
      <c r="BB1185" s="2"/>
      <c r="BC1185" s="2"/>
      <c r="BD1185" s="2"/>
      <c r="BE1185" s="2"/>
      <c r="BF1185" s="2"/>
      <c r="BG1185" s="2"/>
      <c r="BH1185" s="2"/>
      <c r="BI1185" s="2"/>
      <c r="BJ1185" s="2"/>
      <c r="BK1185" s="2"/>
      <c r="BL1185" s="2"/>
    </row>
    <row r="1186" spans="3:64" x14ac:dyDescent="0.25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2"/>
      <c r="AT1186" s="2"/>
      <c r="AU1186" s="2"/>
      <c r="AV1186" s="2"/>
      <c r="AW1186" s="2"/>
      <c r="AX1186" s="2"/>
      <c r="AY1186" s="2"/>
      <c r="AZ1186" s="2"/>
      <c r="BA1186" s="2"/>
      <c r="BB1186" s="2"/>
      <c r="BC1186" s="2"/>
      <c r="BD1186" s="2"/>
      <c r="BE1186" s="2"/>
      <c r="BF1186" s="2"/>
      <c r="BG1186" s="2"/>
      <c r="BH1186" s="2"/>
      <c r="BI1186" s="2"/>
      <c r="BJ1186" s="2"/>
      <c r="BK1186" s="2"/>
      <c r="BL1186" s="2"/>
    </row>
    <row r="1187" spans="3:64" x14ac:dyDescent="0.25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2"/>
      <c r="AT1187" s="2"/>
      <c r="AU1187" s="2"/>
      <c r="AV1187" s="2"/>
      <c r="AW1187" s="2"/>
      <c r="AX1187" s="2"/>
      <c r="AY1187" s="2"/>
      <c r="AZ1187" s="2"/>
      <c r="BA1187" s="2"/>
      <c r="BB1187" s="2"/>
      <c r="BC1187" s="2"/>
      <c r="BD1187" s="2"/>
      <c r="BE1187" s="2"/>
      <c r="BF1187" s="2"/>
      <c r="BG1187" s="2"/>
      <c r="BH1187" s="2"/>
      <c r="BI1187" s="2"/>
      <c r="BJ1187" s="2"/>
      <c r="BK1187" s="2"/>
      <c r="BL1187" s="2"/>
    </row>
    <row r="1188" spans="3:64" x14ac:dyDescent="0.25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  <c r="AQ1188" s="2"/>
      <c r="AR1188" s="2"/>
      <c r="AS1188" s="2"/>
      <c r="AT1188" s="2"/>
      <c r="AU1188" s="2"/>
      <c r="AV1188" s="2"/>
      <c r="AW1188" s="2"/>
      <c r="AX1188" s="2"/>
      <c r="AY1188" s="2"/>
      <c r="AZ1188" s="2"/>
      <c r="BA1188" s="2"/>
      <c r="BB1188" s="2"/>
      <c r="BC1188" s="2"/>
      <c r="BD1188" s="2"/>
      <c r="BE1188" s="2"/>
      <c r="BF1188" s="2"/>
      <c r="BG1188" s="2"/>
      <c r="BH1188" s="2"/>
      <c r="BI1188" s="2"/>
      <c r="BJ1188" s="2"/>
      <c r="BK1188" s="2"/>
      <c r="BL1188" s="2"/>
    </row>
    <row r="1189" spans="3:64" x14ac:dyDescent="0.25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  <c r="AM1189" s="2"/>
      <c r="AN1189" s="2"/>
      <c r="AO1189" s="2"/>
      <c r="AP1189" s="2"/>
      <c r="AQ1189" s="2"/>
      <c r="AR1189" s="2"/>
      <c r="AS1189" s="2"/>
      <c r="AT1189" s="2"/>
      <c r="AU1189" s="2"/>
      <c r="AV1189" s="2"/>
      <c r="AW1189" s="2"/>
      <c r="AX1189" s="2"/>
      <c r="AY1189" s="2"/>
      <c r="AZ1189" s="2"/>
      <c r="BA1189" s="2"/>
      <c r="BB1189" s="2"/>
      <c r="BC1189" s="2"/>
      <c r="BD1189" s="2"/>
      <c r="BE1189" s="2"/>
      <c r="BF1189" s="2"/>
      <c r="BG1189" s="2"/>
      <c r="BH1189" s="2"/>
      <c r="BI1189" s="2"/>
      <c r="BJ1189" s="2"/>
      <c r="BK1189" s="2"/>
      <c r="BL1189" s="2"/>
    </row>
    <row r="1190" spans="3:64" x14ac:dyDescent="0.25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2"/>
      <c r="AT1190" s="2"/>
      <c r="AU1190" s="2"/>
      <c r="AV1190" s="2"/>
      <c r="AW1190" s="2"/>
      <c r="AX1190" s="2"/>
      <c r="AY1190" s="2"/>
      <c r="AZ1190" s="2"/>
      <c r="BA1190" s="2"/>
      <c r="BB1190" s="2"/>
      <c r="BC1190" s="2"/>
      <c r="BD1190" s="2"/>
      <c r="BE1190" s="2"/>
      <c r="BF1190" s="2"/>
      <c r="BG1190" s="2"/>
      <c r="BH1190" s="2"/>
      <c r="BI1190" s="2"/>
      <c r="BJ1190" s="2"/>
      <c r="BK1190" s="2"/>
      <c r="BL1190" s="2"/>
    </row>
    <row r="1191" spans="3:64" x14ac:dyDescent="0.25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2"/>
      <c r="AT1191" s="2"/>
      <c r="AU1191" s="2"/>
      <c r="AV1191" s="2"/>
      <c r="AW1191" s="2"/>
      <c r="AX1191" s="2"/>
      <c r="AY1191" s="2"/>
      <c r="AZ1191" s="2"/>
      <c r="BA1191" s="2"/>
      <c r="BB1191" s="2"/>
      <c r="BC1191" s="2"/>
      <c r="BD1191" s="2"/>
      <c r="BE1191" s="2"/>
      <c r="BF1191" s="2"/>
      <c r="BG1191" s="2"/>
      <c r="BH1191" s="2"/>
      <c r="BI1191" s="2"/>
      <c r="BJ1191" s="2"/>
      <c r="BK1191" s="2"/>
      <c r="BL1191" s="2"/>
    </row>
    <row r="1192" spans="3:64" x14ac:dyDescent="0.25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2"/>
      <c r="AT1192" s="2"/>
      <c r="AU1192" s="2"/>
      <c r="AV1192" s="2"/>
      <c r="AW1192" s="2"/>
      <c r="AX1192" s="2"/>
      <c r="AY1192" s="2"/>
      <c r="AZ1192" s="2"/>
      <c r="BA1192" s="2"/>
      <c r="BB1192" s="2"/>
      <c r="BC1192" s="2"/>
      <c r="BD1192" s="2"/>
      <c r="BE1192" s="2"/>
      <c r="BF1192" s="2"/>
      <c r="BG1192" s="2"/>
      <c r="BH1192" s="2"/>
      <c r="BI1192" s="2"/>
      <c r="BJ1192" s="2"/>
      <c r="BK1192" s="2"/>
      <c r="BL1192" s="2"/>
    </row>
    <row r="1193" spans="3:64" x14ac:dyDescent="0.25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2"/>
      <c r="AT1193" s="2"/>
      <c r="AU1193" s="2"/>
      <c r="AV1193" s="2"/>
      <c r="AW1193" s="2"/>
      <c r="AX1193" s="2"/>
      <c r="AY1193" s="2"/>
      <c r="AZ1193" s="2"/>
      <c r="BA1193" s="2"/>
      <c r="BB1193" s="2"/>
      <c r="BC1193" s="2"/>
      <c r="BD1193" s="2"/>
      <c r="BE1193" s="2"/>
      <c r="BF1193" s="2"/>
      <c r="BG1193" s="2"/>
      <c r="BH1193" s="2"/>
      <c r="BI1193" s="2"/>
      <c r="BJ1193" s="2"/>
      <c r="BK1193" s="2"/>
      <c r="BL1193" s="2"/>
    </row>
    <row r="1194" spans="3:64" x14ac:dyDescent="0.25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  <c r="AS1194" s="2"/>
      <c r="AT1194" s="2"/>
      <c r="AU1194" s="2"/>
      <c r="AV1194" s="2"/>
      <c r="AW1194" s="2"/>
      <c r="AX1194" s="2"/>
      <c r="AY1194" s="2"/>
      <c r="AZ1194" s="2"/>
      <c r="BA1194" s="2"/>
      <c r="BB1194" s="2"/>
      <c r="BC1194" s="2"/>
      <c r="BD1194" s="2"/>
      <c r="BE1194" s="2"/>
      <c r="BF1194" s="2"/>
      <c r="BG1194" s="2"/>
      <c r="BH1194" s="2"/>
      <c r="BI1194" s="2"/>
      <c r="BJ1194" s="2"/>
      <c r="BK1194" s="2"/>
      <c r="BL1194" s="2"/>
    </row>
    <row r="1195" spans="3:64" x14ac:dyDescent="0.25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  <c r="AQ1195" s="2"/>
      <c r="AR1195" s="2"/>
      <c r="AS1195" s="2"/>
      <c r="AT1195" s="2"/>
      <c r="AU1195" s="2"/>
      <c r="AV1195" s="2"/>
      <c r="AW1195" s="2"/>
      <c r="AX1195" s="2"/>
      <c r="AY1195" s="2"/>
      <c r="AZ1195" s="2"/>
      <c r="BA1195" s="2"/>
      <c r="BB1195" s="2"/>
      <c r="BC1195" s="2"/>
      <c r="BD1195" s="2"/>
      <c r="BE1195" s="2"/>
      <c r="BF1195" s="2"/>
      <c r="BG1195" s="2"/>
      <c r="BH1195" s="2"/>
      <c r="BI1195" s="2"/>
      <c r="BJ1195" s="2"/>
      <c r="BK1195" s="2"/>
      <c r="BL1195" s="2"/>
    </row>
    <row r="1196" spans="3:64" x14ac:dyDescent="0.25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  <c r="AM1196" s="2"/>
      <c r="AN1196" s="2"/>
      <c r="AO1196" s="2"/>
      <c r="AP1196" s="2"/>
      <c r="AQ1196" s="2"/>
      <c r="AR1196" s="2"/>
      <c r="AS1196" s="2"/>
      <c r="AT1196" s="2"/>
      <c r="AU1196" s="2"/>
      <c r="AV1196" s="2"/>
      <c r="AW1196" s="2"/>
      <c r="AX1196" s="2"/>
      <c r="AY1196" s="2"/>
      <c r="AZ1196" s="2"/>
      <c r="BA1196" s="2"/>
      <c r="BB1196" s="2"/>
      <c r="BC1196" s="2"/>
      <c r="BD1196" s="2"/>
      <c r="BE1196" s="2"/>
      <c r="BF1196" s="2"/>
      <c r="BG1196" s="2"/>
      <c r="BH1196" s="2"/>
      <c r="BI1196" s="2"/>
      <c r="BJ1196" s="2"/>
      <c r="BK1196" s="2"/>
      <c r="BL1196" s="2"/>
    </row>
    <row r="1197" spans="3:64" x14ac:dyDescent="0.25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  <c r="AM1197" s="2"/>
      <c r="AN1197" s="2"/>
      <c r="AO1197" s="2"/>
      <c r="AP1197" s="2"/>
      <c r="AQ1197" s="2"/>
      <c r="AR1197" s="2"/>
      <c r="AS1197" s="2"/>
      <c r="AT1197" s="2"/>
      <c r="AU1197" s="2"/>
      <c r="AV1197" s="2"/>
      <c r="AW1197" s="2"/>
      <c r="AX1197" s="2"/>
      <c r="AY1197" s="2"/>
      <c r="AZ1197" s="2"/>
      <c r="BA1197" s="2"/>
      <c r="BB1197" s="2"/>
      <c r="BC1197" s="2"/>
      <c r="BD1197" s="2"/>
      <c r="BE1197" s="2"/>
      <c r="BF1197" s="2"/>
      <c r="BG1197" s="2"/>
      <c r="BH1197" s="2"/>
      <c r="BI1197" s="2"/>
      <c r="BJ1197" s="2"/>
      <c r="BK1197" s="2"/>
      <c r="BL1197" s="2"/>
    </row>
    <row r="1198" spans="3:64" x14ac:dyDescent="0.25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  <c r="AM1198" s="2"/>
      <c r="AN1198" s="2"/>
      <c r="AO1198" s="2"/>
      <c r="AP1198" s="2"/>
      <c r="AQ1198" s="2"/>
      <c r="AR1198" s="2"/>
      <c r="AS1198" s="2"/>
      <c r="AT1198" s="2"/>
      <c r="AU1198" s="2"/>
      <c r="AV1198" s="2"/>
      <c r="AW1198" s="2"/>
      <c r="AX1198" s="2"/>
      <c r="AY1198" s="2"/>
      <c r="AZ1198" s="2"/>
      <c r="BA1198" s="2"/>
      <c r="BB1198" s="2"/>
      <c r="BC1198" s="2"/>
      <c r="BD1198" s="2"/>
      <c r="BE1198" s="2"/>
      <c r="BF1198" s="2"/>
      <c r="BG1198" s="2"/>
      <c r="BH1198" s="2"/>
      <c r="BI1198" s="2"/>
      <c r="BJ1198" s="2"/>
      <c r="BK1198" s="2"/>
      <c r="BL1198" s="2"/>
    </row>
    <row r="1199" spans="3:64" x14ac:dyDescent="0.25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  <c r="AM1199" s="2"/>
      <c r="AN1199" s="2"/>
      <c r="AO1199" s="2"/>
      <c r="AP1199" s="2"/>
      <c r="AQ1199" s="2"/>
      <c r="AR1199" s="2"/>
      <c r="AS1199" s="2"/>
      <c r="AT1199" s="2"/>
      <c r="AU1199" s="2"/>
      <c r="AV1199" s="2"/>
      <c r="AW1199" s="2"/>
      <c r="AX1199" s="2"/>
      <c r="AY1199" s="2"/>
      <c r="AZ1199" s="2"/>
      <c r="BA1199" s="2"/>
      <c r="BB1199" s="2"/>
      <c r="BC1199" s="2"/>
      <c r="BD1199" s="2"/>
      <c r="BE1199" s="2"/>
      <c r="BF1199" s="2"/>
      <c r="BG1199" s="2"/>
      <c r="BH1199" s="2"/>
      <c r="BI1199" s="2"/>
      <c r="BJ1199" s="2"/>
      <c r="BK1199" s="2"/>
      <c r="BL1199" s="2"/>
    </row>
    <row r="1200" spans="3:64" x14ac:dyDescent="0.25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  <c r="AM1200" s="2"/>
      <c r="AN1200" s="2"/>
      <c r="AO1200" s="2"/>
      <c r="AP1200" s="2"/>
      <c r="AQ1200" s="2"/>
      <c r="AR1200" s="2"/>
      <c r="AS1200" s="2"/>
      <c r="AT1200" s="2"/>
      <c r="AU1200" s="2"/>
      <c r="AV1200" s="2"/>
      <c r="AW1200" s="2"/>
      <c r="AX1200" s="2"/>
      <c r="AY1200" s="2"/>
      <c r="AZ1200" s="2"/>
      <c r="BA1200" s="2"/>
      <c r="BB1200" s="2"/>
      <c r="BC1200" s="2"/>
      <c r="BD1200" s="2"/>
      <c r="BE1200" s="2"/>
      <c r="BF1200" s="2"/>
      <c r="BG1200" s="2"/>
      <c r="BH1200" s="2"/>
      <c r="BI1200" s="2"/>
      <c r="BJ1200" s="2"/>
      <c r="BK1200" s="2"/>
      <c r="BL1200" s="2"/>
    </row>
    <row r="1201" spans="3:64" x14ac:dyDescent="0.25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  <c r="AM1201" s="2"/>
      <c r="AN1201" s="2"/>
      <c r="AO1201" s="2"/>
      <c r="AP1201" s="2"/>
      <c r="AQ1201" s="2"/>
      <c r="AR1201" s="2"/>
      <c r="AS1201" s="2"/>
      <c r="AT1201" s="2"/>
      <c r="AU1201" s="2"/>
      <c r="AV1201" s="2"/>
      <c r="AW1201" s="2"/>
      <c r="AX1201" s="2"/>
      <c r="AY1201" s="2"/>
      <c r="AZ1201" s="2"/>
      <c r="BA1201" s="2"/>
      <c r="BB1201" s="2"/>
      <c r="BC1201" s="2"/>
      <c r="BD1201" s="2"/>
      <c r="BE1201" s="2"/>
      <c r="BF1201" s="2"/>
      <c r="BG1201" s="2"/>
      <c r="BH1201" s="2"/>
      <c r="BI1201" s="2"/>
      <c r="BJ1201" s="2"/>
      <c r="BK1201" s="2"/>
      <c r="BL1201" s="2"/>
    </row>
    <row r="1202" spans="3:64" x14ac:dyDescent="0.25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  <c r="AM1202" s="2"/>
      <c r="AN1202" s="2"/>
      <c r="AO1202" s="2"/>
      <c r="AP1202" s="2"/>
      <c r="AQ1202" s="2"/>
      <c r="AR1202" s="2"/>
      <c r="AS1202" s="2"/>
      <c r="AT1202" s="2"/>
      <c r="AU1202" s="2"/>
      <c r="AV1202" s="2"/>
      <c r="AW1202" s="2"/>
      <c r="AX1202" s="2"/>
      <c r="AY1202" s="2"/>
      <c r="AZ1202" s="2"/>
      <c r="BA1202" s="2"/>
      <c r="BB1202" s="2"/>
      <c r="BC1202" s="2"/>
      <c r="BD1202" s="2"/>
      <c r="BE1202" s="2"/>
      <c r="BF1202" s="2"/>
      <c r="BG1202" s="2"/>
      <c r="BH1202" s="2"/>
      <c r="BI1202" s="2"/>
      <c r="BJ1202" s="2"/>
      <c r="BK1202" s="2"/>
      <c r="BL1202" s="2"/>
    </row>
    <row r="1203" spans="3:64" x14ac:dyDescent="0.25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  <c r="AM1203" s="2"/>
      <c r="AN1203" s="2"/>
      <c r="AO1203" s="2"/>
      <c r="AP1203" s="2"/>
      <c r="AQ1203" s="2"/>
      <c r="AR1203" s="2"/>
      <c r="AS1203" s="2"/>
      <c r="AT1203" s="2"/>
      <c r="AU1203" s="2"/>
      <c r="AV1203" s="2"/>
      <c r="AW1203" s="2"/>
      <c r="AX1203" s="2"/>
      <c r="AY1203" s="2"/>
      <c r="AZ1203" s="2"/>
      <c r="BA1203" s="2"/>
      <c r="BB1203" s="2"/>
      <c r="BC1203" s="2"/>
      <c r="BD1203" s="2"/>
      <c r="BE1203" s="2"/>
      <c r="BF1203" s="2"/>
      <c r="BG1203" s="2"/>
      <c r="BH1203" s="2"/>
      <c r="BI1203" s="2"/>
      <c r="BJ1203" s="2"/>
      <c r="BK1203" s="2"/>
      <c r="BL1203" s="2"/>
    </row>
    <row r="1204" spans="3:64" x14ac:dyDescent="0.25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  <c r="AM1204" s="2"/>
      <c r="AN1204" s="2"/>
      <c r="AO1204" s="2"/>
      <c r="AP1204" s="2"/>
      <c r="AQ1204" s="2"/>
      <c r="AR1204" s="2"/>
      <c r="AS1204" s="2"/>
      <c r="AT1204" s="2"/>
      <c r="AU1204" s="2"/>
      <c r="AV1204" s="2"/>
      <c r="AW1204" s="2"/>
      <c r="AX1204" s="2"/>
      <c r="AY1204" s="2"/>
      <c r="AZ1204" s="2"/>
      <c r="BA1204" s="2"/>
      <c r="BB1204" s="2"/>
      <c r="BC1204" s="2"/>
      <c r="BD1204" s="2"/>
      <c r="BE1204" s="2"/>
      <c r="BF1204" s="2"/>
      <c r="BG1204" s="2"/>
      <c r="BH1204" s="2"/>
      <c r="BI1204" s="2"/>
      <c r="BJ1204" s="2"/>
      <c r="BK1204" s="2"/>
      <c r="BL1204" s="2"/>
    </row>
    <row r="1205" spans="3:64" x14ac:dyDescent="0.25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  <c r="AQ1205" s="2"/>
      <c r="AR1205" s="2"/>
      <c r="AS1205" s="2"/>
      <c r="AT1205" s="2"/>
      <c r="AU1205" s="2"/>
      <c r="AV1205" s="2"/>
      <c r="AW1205" s="2"/>
      <c r="AX1205" s="2"/>
      <c r="AY1205" s="2"/>
      <c r="AZ1205" s="2"/>
      <c r="BA1205" s="2"/>
      <c r="BB1205" s="2"/>
      <c r="BC1205" s="2"/>
      <c r="BD1205" s="2"/>
      <c r="BE1205" s="2"/>
      <c r="BF1205" s="2"/>
      <c r="BG1205" s="2"/>
      <c r="BH1205" s="2"/>
      <c r="BI1205" s="2"/>
      <c r="BJ1205" s="2"/>
      <c r="BK1205" s="2"/>
      <c r="BL1205" s="2"/>
    </row>
    <row r="1206" spans="3:64" x14ac:dyDescent="0.25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  <c r="AM1206" s="2"/>
      <c r="AN1206" s="2"/>
      <c r="AO1206" s="2"/>
      <c r="AP1206" s="2"/>
      <c r="AQ1206" s="2"/>
      <c r="AR1206" s="2"/>
      <c r="AS1206" s="2"/>
      <c r="AT1206" s="2"/>
      <c r="AU1206" s="2"/>
      <c r="AV1206" s="2"/>
      <c r="AW1206" s="2"/>
      <c r="AX1206" s="2"/>
      <c r="AY1206" s="2"/>
      <c r="AZ1206" s="2"/>
      <c r="BA1206" s="2"/>
      <c r="BB1206" s="2"/>
      <c r="BC1206" s="2"/>
      <c r="BD1206" s="2"/>
      <c r="BE1206" s="2"/>
      <c r="BF1206" s="2"/>
      <c r="BG1206" s="2"/>
      <c r="BH1206" s="2"/>
      <c r="BI1206" s="2"/>
      <c r="BJ1206" s="2"/>
      <c r="BK1206" s="2"/>
      <c r="BL1206" s="2"/>
    </row>
    <row r="1207" spans="3:64" x14ac:dyDescent="0.25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  <c r="AM1207" s="2"/>
      <c r="AN1207" s="2"/>
      <c r="AO1207" s="2"/>
      <c r="AP1207" s="2"/>
      <c r="AQ1207" s="2"/>
      <c r="AR1207" s="2"/>
      <c r="AS1207" s="2"/>
      <c r="AT1207" s="2"/>
      <c r="AU1207" s="2"/>
      <c r="AV1207" s="2"/>
      <c r="AW1207" s="2"/>
      <c r="AX1207" s="2"/>
      <c r="AY1207" s="2"/>
      <c r="AZ1207" s="2"/>
      <c r="BA1207" s="2"/>
      <c r="BB1207" s="2"/>
      <c r="BC1207" s="2"/>
      <c r="BD1207" s="2"/>
      <c r="BE1207" s="2"/>
      <c r="BF1207" s="2"/>
      <c r="BG1207" s="2"/>
      <c r="BH1207" s="2"/>
      <c r="BI1207" s="2"/>
      <c r="BJ1207" s="2"/>
      <c r="BK1207" s="2"/>
      <c r="BL1207" s="2"/>
    </row>
    <row r="1208" spans="3:64" x14ac:dyDescent="0.25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  <c r="AM1208" s="2"/>
      <c r="AN1208" s="2"/>
      <c r="AO1208" s="2"/>
      <c r="AP1208" s="2"/>
      <c r="AQ1208" s="2"/>
      <c r="AR1208" s="2"/>
      <c r="AS1208" s="2"/>
      <c r="AT1208" s="2"/>
      <c r="AU1208" s="2"/>
      <c r="AV1208" s="2"/>
      <c r="AW1208" s="2"/>
      <c r="AX1208" s="2"/>
      <c r="AY1208" s="2"/>
      <c r="AZ1208" s="2"/>
      <c r="BA1208" s="2"/>
      <c r="BB1208" s="2"/>
      <c r="BC1208" s="2"/>
      <c r="BD1208" s="2"/>
      <c r="BE1208" s="2"/>
      <c r="BF1208" s="2"/>
      <c r="BG1208" s="2"/>
      <c r="BH1208" s="2"/>
      <c r="BI1208" s="2"/>
      <c r="BJ1208" s="2"/>
      <c r="BK1208" s="2"/>
      <c r="BL1208" s="2"/>
    </row>
    <row r="1209" spans="3:64" x14ac:dyDescent="0.25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  <c r="AM1209" s="2"/>
      <c r="AN1209" s="2"/>
      <c r="AO1209" s="2"/>
      <c r="AP1209" s="2"/>
      <c r="AQ1209" s="2"/>
      <c r="AR1209" s="2"/>
      <c r="AS1209" s="2"/>
      <c r="AT1209" s="2"/>
      <c r="AU1209" s="2"/>
      <c r="AV1209" s="2"/>
      <c r="AW1209" s="2"/>
      <c r="AX1209" s="2"/>
      <c r="AY1209" s="2"/>
      <c r="AZ1209" s="2"/>
      <c r="BA1209" s="2"/>
      <c r="BB1209" s="2"/>
      <c r="BC1209" s="2"/>
      <c r="BD1209" s="2"/>
      <c r="BE1209" s="2"/>
      <c r="BF1209" s="2"/>
      <c r="BG1209" s="2"/>
      <c r="BH1209" s="2"/>
      <c r="BI1209" s="2"/>
      <c r="BJ1209" s="2"/>
      <c r="BK1209" s="2"/>
      <c r="BL1209" s="2"/>
    </row>
    <row r="1210" spans="3:64" x14ac:dyDescent="0.25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  <c r="AM1210" s="2"/>
      <c r="AN1210" s="2"/>
      <c r="AO1210" s="2"/>
      <c r="AP1210" s="2"/>
      <c r="AQ1210" s="2"/>
      <c r="AR1210" s="2"/>
      <c r="AS1210" s="2"/>
      <c r="AT1210" s="2"/>
      <c r="AU1210" s="2"/>
      <c r="AV1210" s="2"/>
      <c r="AW1210" s="2"/>
      <c r="AX1210" s="2"/>
      <c r="AY1210" s="2"/>
      <c r="AZ1210" s="2"/>
      <c r="BA1210" s="2"/>
      <c r="BB1210" s="2"/>
      <c r="BC1210" s="2"/>
      <c r="BD1210" s="2"/>
      <c r="BE1210" s="2"/>
      <c r="BF1210" s="2"/>
      <c r="BG1210" s="2"/>
      <c r="BH1210" s="2"/>
      <c r="BI1210" s="2"/>
      <c r="BJ1210" s="2"/>
      <c r="BK1210" s="2"/>
      <c r="BL1210" s="2"/>
    </row>
    <row r="1211" spans="3:64" x14ac:dyDescent="0.25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  <c r="AM1211" s="2"/>
      <c r="AN1211" s="2"/>
      <c r="AO1211" s="2"/>
      <c r="AP1211" s="2"/>
      <c r="AQ1211" s="2"/>
      <c r="AR1211" s="2"/>
      <c r="AS1211" s="2"/>
      <c r="AT1211" s="2"/>
      <c r="AU1211" s="2"/>
      <c r="AV1211" s="2"/>
      <c r="AW1211" s="2"/>
      <c r="AX1211" s="2"/>
      <c r="AY1211" s="2"/>
      <c r="AZ1211" s="2"/>
      <c r="BA1211" s="2"/>
      <c r="BB1211" s="2"/>
      <c r="BC1211" s="2"/>
      <c r="BD1211" s="2"/>
      <c r="BE1211" s="2"/>
      <c r="BF1211" s="2"/>
      <c r="BG1211" s="2"/>
      <c r="BH1211" s="2"/>
      <c r="BI1211" s="2"/>
      <c r="BJ1211" s="2"/>
      <c r="BK1211" s="2"/>
      <c r="BL1211" s="2"/>
    </row>
    <row r="1212" spans="3:64" x14ac:dyDescent="0.25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  <c r="AQ1212" s="2"/>
      <c r="AR1212" s="2"/>
      <c r="AS1212" s="2"/>
      <c r="AT1212" s="2"/>
      <c r="AU1212" s="2"/>
      <c r="AV1212" s="2"/>
      <c r="AW1212" s="2"/>
      <c r="AX1212" s="2"/>
      <c r="AY1212" s="2"/>
      <c r="AZ1212" s="2"/>
      <c r="BA1212" s="2"/>
      <c r="BB1212" s="2"/>
      <c r="BC1212" s="2"/>
      <c r="BD1212" s="2"/>
      <c r="BE1212" s="2"/>
      <c r="BF1212" s="2"/>
      <c r="BG1212" s="2"/>
      <c r="BH1212" s="2"/>
      <c r="BI1212" s="2"/>
      <c r="BJ1212" s="2"/>
      <c r="BK1212" s="2"/>
      <c r="BL1212" s="2"/>
    </row>
    <row r="1213" spans="3:64" x14ac:dyDescent="0.25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  <c r="AM1213" s="2"/>
      <c r="AN1213" s="2"/>
      <c r="AO1213" s="2"/>
      <c r="AP1213" s="2"/>
      <c r="AQ1213" s="2"/>
      <c r="AR1213" s="2"/>
      <c r="AS1213" s="2"/>
      <c r="AT1213" s="2"/>
      <c r="AU1213" s="2"/>
      <c r="AV1213" s="2"/>
      <c r="AW1213" s="2"/>
      <c r="AX1213" s="2"/>
      <c r="AY1213" s="2"/>
      <c r="AZ1213" s="2"/>
      <c r="BA1213" s="2"/>
      <c r="BB1213" s="2"/>
      <c r="BC1213" s="2"/>
      <c r="BD1213" s="2"/>
      <c r="BE1213" s="2"/>
      <c r="BF1213" s="2"/>
      <c r="BG1213" s="2"/>
      <c r="BH1213" s="2"/>
      <c r="BI1213" s="2"/>
      <c r="BJ1213" s="2"/>
      <c r="BK1213" s="2"/>
      <c r="BL1213" s="2"/>
    </row>
    <row r="1214" spans="3:64" x14ac:dyDescent="0.25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  <c r="AM1214" s="2"/>
      <c r="AN1214" s="2"/>
      <c r="AO1214" s="2"/>
      <c r="AP1214" s="2"/>
      <c r="AQ1214" s="2"/>
      <c r="AR1214" s="2"/>
      <c r="AS1214" s="2"/>
      <c r="AT1214" s="2"/>
      <c r="AU1214" s="2"/>
      <c r="AV1214" s="2"/>
      <c r="AW1214" s="2"/>
      <c r="AX1214" s="2"/>
      <c r="AY1214" s="2"/>
      <c r="AZ1214" s="2"/>
      <c r="BA1214" s="2"/>
      <c r="BB1214" s="2"/>
      <c r="BC1214" s="2"/>
      <c r="BD1214" s="2"/>
      <c r="BE1214" s="2"/>
      <c r="BF1214" s="2"/>
      <c r="BG1214" s="2"/>
      <c r="BH1214" s="2"/>
      <c r="BI1214" s="2"/>
      <c r="BJ1214" s="2"/>
      <c r="BK1214" s="2"/>
      <c r="BL1214" s="2"/>
    </row>
    <row r="1215" spans="3:64" x14ac:dyDescent="0.25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  <c r="AM1215" s="2"/>
      <c r="AN1215" s="2"/>
      <c r="AO1215" s="2"/>
      <c r="AP1215" s="2"/>
      <c r="AQ1215" s="2"/>
      <c r="AR1215" s="2"/>
      <c r="AS1215" s="2"/>
      <c r="AT1215" s="2"/>
      <c r="AU1215" s="2"/>
      <c r="AV1215" s="2"/>
      <c r="AW1215" s="2"/>
      <c r="AX1215" s="2"/>
      <c r="AY1215" s="2"/>
      <c r="AZ1215" s="2"/>
      <c r="BA1215" s="2"/>
      <c r="BB1215" s="2"/>
      <c r="BC1215" s="2"/>
      <c r="BD1215" s="2"/>
      <c r="BE1215" s="2"/>
      <c r="BF1215" s="2"/>
      <c r="BG1215" s="2"/>
      <c r="BH1215" s="2"/>
      <c r="BI1215" s="2"/>
      <c r="BJ1215" s="2"/>
      <c r="BK1215" s="2"/>
      <c r="BL1215" s="2"/>
    </row>
    <row r="1216" spans="3:64" x14ac:dyDescent="0.25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  <c r="AM1216" s="2"/>
      <c r="AN1216" s="2"/>
      <c r="AO1216" s="2"/>
      <c r="AP1216" s="2"/>
      <c r="AQ1216" s="2"/>
      <c r="AR1216" s="2"/>
      <c r="AS1216" s="2"/>
      <c r="AT1216" s="2"/>
      <c r="AU1216" s="2"/>
      <c r="AV1216" s="2"/>
      <c r="AW1216" s="2"/>
      <c r="AX1216" s="2"/>
      <c r="AY1216" s="2"/>
      <c r="AZ1216" s="2"/>
      <c r="BA1216" s="2"/>
      <c r="BB1216" s="2"/>
      <c r="BC1216" s="2"/>
      <c r="BD1216" s="2"/>
      <c r="BE1216" s="2"/>
      <c r="BF1216" s="2"/>
      <c r="BG1216" s="2"/>
      <c r="BH1216" s="2"/>
      <c r="BI1216" s="2"/>
      <c r="BJ1216" s="2"/>
      <c r="BK1216" s="2"/>
      <c r="BL1216" s="2"/>
    </row>
    <row r="1217" spans="3:64" x14ac:dyDescent="0.25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  <c r="AM1217" s="2"/>
      <c r="AN1217" s="2"/>
      <c r="AO1217" s="2"/>
      <c r="AP1217" s="2"/>
      <c r="AQ1217" s="2"/>
      <c r="AR1217" s="2"/>
      <c r="AS1217" s="2"/>
      <c r="AT1217" s="2"/>
      <c r="AU1217" s="2"/>
      <c r="AV1217" s="2"/>
      <c r="AW1217" s="2"/>
      <c r="AX1217" s="2"/>
      <c r="AY1217" s="2"/>
      <c r="AZ1217" s="2"/>
      <c r="BA1217" s="2"/>
      <c r="BB1217" s="2"/>
      <c r="BC1217" s="2"/>
      <c r="BD1217" s="2"/>
      <c r="BE1217" s="2"/>
      <c r="BF1217" s="2"/>
      <c r="BG1217" s="2"/>
      <c r="BH1217" s="2"/>
      <c r="BI1217" s="2"/>
      <c r="BJ1217" s="2"/>
      <c r="BK1217" s="2"/>
      <c r="BL1217" s="2"/>
    </row>
    <row r="1218" spans="3:64" x14ac:dyDescent="0.25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  <c r="AM1218" s="2"/>
      <c r="AN1218" s="2"/>
      <c r="AO1218" s="2"/>
      <c r="AP1218" s="2"/>
      <c r="AQ1218" s="2"/>
      <c r="AR1218" s="2"/>
      <c r="AS1218" s="2"/>
      <c r="AT1218" s="2"/>
      <c r="AU1218" s="2"/>
      <c r="AV1218" s="2"/>
      <c r="AW1218" s="2"/>
      <c r="AX1218" s="2"/>
      <c r="AY1218" s="2"/>
      <c r="AZ1218" s="2"/>
      <c r="BA1218" s="2"/>
      <c r="BB1218" s="2"/>
      <c r="BC1218" s="2"/>
      <c r="BD1218" s="2"/>
      <c r="BE1218" s="2"/>
      <c r="BF1218" s="2"/>
      <c r="BG1218" s="2"/>
      <c r="BH1218" s="2"/>
      <c r="BI1218" s="2"/>
      <c r="BJ1218" s="2"/>
      <c r="BK1218" s="2"/>
      <c r="BL1218" s="2"/>
    </row>
    <row r="1219" spans="3:64" x14ac:dyDescent="0.25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  <c r="AM1219" s="2"/>
      <c r="AN1219" s="2"/>
      <c r="AO1219" s="2"/>
      <c r="AP1219" s="2"/>
      <c r="AQ1219" s="2"/>
      <c r="AR1219" s="2"/>
      <c r="AS1219" s="2"/>
      <c r="AT1219" s="2"/>
      <c r="AU1219" s="2"/>
      <c r="AV1219" s="2"/>
      <c r="AW1219" s="2"/>
      <c r="AX1219" s="2"/>
      <c r="AY1219" s="2"/>
      <c r="AZ1219" s="2"/>
      <c r="BA1219" s="2"/>
      <c r="BB1219" s="2"/>
      <c r="BC1219" s="2"/>
      <c r="BD1219" s="2"/>
      <c r="BE1219" s="2"/>
      <c r="BF1219" s="2"/>
      <c r="BG1219" s="2"/>
      <c r="BH1219" s="2"/>
      <c r="BI1219" s="2"/>
      <c r="BJ1219" s="2"/>
      <c r="BK1219" s="2"/>
      <c r="BL1219" s="2"/>
    </row>
    <row r="1220" spans="3:64" x14ac:dyDescent="0.25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  <c r="AM1220" s="2"/>
      <c r="AN1220" s="2"/>
      <c r="AO1220" s="2"/>
      <c r="AP1220" s="2"/>
      <c r="AQ1220" s="2"/>
      <c r="AR1220" s="2"/>
      <c r="AS1220" s="2"/>
      <c r="AT1220" s="2"/>
      <c r="AU1220" s="2"/>
      <c r="AV1220" s="2"/>
      <c r="AW1220" s="2"/>
      <c r="AX1220" s="2"/>
      <c r="AY1220" s="2"/>
      <c r="AZ1220" s="2"/>
      <c r="BA1220" s="2"/>
      <c r="BB1220" s="2"/>
      <c r="BC1220" s="2"/>
      <c r="BD1220" s="2"/>
      <c r="BE1220" s="2"/>
      <c r="BF1220" s="2"/>
      <c r="BG1220" s="2"/>
      <c r="BH1220" s="2"/>
      <c r="BI1220" s="2"/>
      <c r="BJ1220" s="2"/>
      <c r="BK1220" s="2"/>
      <c r="BL1220" s="2"/>
    </row>
    <row r="1221" spans="3:64" x14ac:dyDescent="0.25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  <c r="AM1221" s="2"/>
      <c r="AN1221" s="2"/>
      <c r="AO1221" s="2"/>
      <c r="AP1221" s="2"/>
      <c r="AQ1221" s="2"/>
      <c r="AR1221" s="2"/>
      <c r="AS1221" s="2"/>
      <c r="AT1221" s="2"/>
      <c r="AU1221" s="2"/>
      <c r="AV1221" s="2"/>
      <c r="AW1221" s="2"/>
      <c r="AX1221" s="2"/>
      <c r="AY1221" s="2"/>
      <c r="AZ1221" s="2"/>
      <c r="BA1221" s="2"/>
      <c r="BB1221" s="2"/>
      <c r="BC1221" s="2"/>
      <c r="BD1221" s="2"/>
      <c r="BE1221" s="2"/>
      <c r="BF1221" s="2"/>
      <c r="BG1221" s="2"/>
      <c r="BH1221" s="2"/>
      <c r="BI1221" s="2"/>
      <c r="BJ1221" s="2"/>
      <c r="BK1221" s="2"/>
      <c r="BL1221" s="2"/>
    </row>
    <row r="1222" spans="3:64" x14ac:dyDescent="0.25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  <c r="AM1222" s="2"/>
      <c r="AN1222" s="2"/>
      <c r="AO1222" s="2"/>
      <c r="AP1222" s="2"/>
      <c r="AQ1222" s="2"/>
      <c r="AR1222" s="2"/>
      <c r="AS1222" s="2"/>
      <c r="AT1222" s="2"/>
      <c r="AU1222" s="2"/>
      <c r="AV1222" s="2"/>
      <c r="AW1222" s="2"/>
      <c r="AX1222" s="2"/>
      <c r="AY1222" s="2"/>
      <c r="AZ1222" s="2"/>
      <c r="BA1222" s="2"/>
      <c r="BB1222" s="2"/>
      <c r="BC1222" s="2"/>
      <c r="BD1222" s="2"/>
      <c r="BE1222" s="2"/>
      <c r="BF1222" s="2"/>
      <c r="BG1222" s="2"/>
      <c r="BH1222" s="2"/>
      <c r="BI1222" s="2"/>
      <c r="BJ1222" s="2"/>
      <c r="BK1222" s="2"/>
      <c r="BL1222" s="2"/>
    </row>
    <row r="1223" spans="3:64" x14ac:dyDescent="0.25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2"/>
      <c r="AM1223" s="2"/>
      <c r="AN1223" s="2"/>
      <c r="AO1223" s="2"/>
      <c r="AP1223" s="2"/>
      <c r="AQ1223" s="2"/>
      <c r="AR1223" s="2"/>
      <c r="AS1223" s="2"/>
      <c r="AT1223" s="2"/>
      <c r="AU1223" s="2"/>
      <c r="AV1223" s="2"/>
      <c r="AW1223" s="2"/>
      <c r="AX1223" s="2"/>
      <c r="AY1223" s="2"/>
      <c r="AZ1223" s="2"/>
      <c r="BA1223" s="2"/>
      <c r="BB1223" s="2"/>
      <c r="BC1223" s="2"/>
      <c r="BD1223" s="2"/>
      <c r="BE1223" s="2"/>
      <c r="BF1223" s="2"/>
      <c r="BG1223" s="2"/>
      <c r="BH1223" s="2"/>
      <c r="BI1223" s="2"/>
      <c r="BJ1223" s="2"/>
      <c r="BK1223" s="2"/>
      <c r="BL1223" s="2"/>
    </row>
    <row r="1224" spans="3:64" x14ac:dyDescent="0.25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2"/>
      <c r="AM1224" s="2"/>
      <c r="AN1224" s="2"/>
      <c r="AO1224" s="2"/>
      <c r="AP1224" s="2"/>
      <c r="AQ1224" s="2"/>
      <c r="AR1224" s="2"/>
      <c r="AS1224" s="2"/>
      <c r="AT1224" s="2"/>
      <c r="AU1224" s="2"/>
      <c r="AV1224" s="2"/>
      <c r="AW1224" s="2"/>
      <c r="AX1224" s="2"/>
      <c r="AY1224" s="2"/>
      <c r="AZ1224" s="2"/>
      <c r="BA1224" s="2"/>
      <c r="BB1224" s="2"/>
      <c r="BC1224" s="2"/>
      <c r="BD1224" s="2"/>
      <c r="BE1224" s="2"/>
      <c r="BF1224" s="2"/>
      <c r="BG1224" s="2"/>
      <c r="BH1224" s="2"/>
      <c r="BI1224" s="2"/>
      <c r="BJ1224" s="2"/>
      <c r="BK1224" s="2"/>
      <c r="BL1224" s="2"/>
    </row>
    <row r="1225" spans="3:64" x14ac:dyDescent="0.25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  <c r="AM1225" s="2"/>
      <c r="AN1225" s="2"/>
      <c r="AO1225" s="2"/>
      <c r="AP1225" s="2"/>
      <c r="AQ1225" s="2"/>
      <c r="AR1225" s="2"/>
      <c r="AS1225" s="2"/>
      <c r="AT1225" s="2"/>
      <c r="AU1225" s="2"/>
      <c r="AV1225" s="2"/>
      <c r="AW1225" s="2"/>
      <c r="AX1225" s="2"/>
      <c r="AY1225" s="2"/>
      <c r="AZ1225" s="2"/>
      <c r="BA1225" s="2"/>
      <c r="BB1225" s="2"/>
      <c r="BC1225" s="2"/>
      <c r="BD1225" s="2"/>
      <c r="BE1225" s="2"/>
      <c r="BF1225" s="2"/>
      <c r="BG1225" s="2"/>
      <c r="BH1225" s="2"/>
      <c r="BI1225" s="2"/>
      <c r="BJ1225" s="2"/>
      <c r="BK1225" s="2"/>
      <c r="BL1225" s="2"/>
    </row>
    <row r="1226" spans="3:64" x14ac:dyDescent="0.25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  <c r="AM1226" s="2"/>
      <c r="AN1226" s="2"/>
      <c r="AO1226" s="2"/>
      <c r="AP1226" s="2"/>
      <c r="AQ1226" s="2"/>
      <c r="AR1226" s="2"/>
      <c r="AS1226" s="2"/>
      <c r="AT1226" s="2"/>
      <c r="AU1226" s="2"/>
      <c r="AV1226" s="2"/>
      <c r="AW1226" s="2"/>
      <c r="AX1226" s="2"/>
      <c r="AY1226" s="2"/>
      <c r="AZ1226" s="2"/>
      <c r="BA1226" s="2"/>
      <c r="BB1226" s="2"/>
      <c r="BC1226" s="2"/>
      <c r="BD1226" s="2"/>
      <c r="BE1226" s="2"/>
      <c r="BF1226" s="2"/>
      <c r="BG1226" s="2"/>
      <c r="BH1226" s="2"/>
      <c r="BI1226" s="2"/>
      <c r="BJ1226" s="2"/>
      <c r="BK1226" s="2"/>
      <c r="BL1226" s="2"/>
    </row>
    <row r="1227" spans="3:64" x14ac:dyDescent="0.25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  <c r="AM1227" s="2"/>
      <c r="AN1227" s="2"/>
      <c r="AO1227" s="2"/>
      <c r="AP1227" s="2"/>
      <c r="AQ1227" s="2"/>
      <c r="AR1227" s="2"/>
      <c r="AS1227" s="2"/>
      <c r="AT1227" s="2"/>
      <c r="AU1227" s="2"/>
      <c r="AV1227" s="2"/>
      <c r="AW1227" s="2"/>
      <c r="AX1227" s="2"/>
      <c r="AY1227" s="2"/>
      <c r="AZ1227" s="2"/>
      <c r="BA1227" s="2"/>
      <c r="BB1227" s="2"/>
      <c r="BC1227" s="2"/>
      <c r="BD1227" s="2"/>
      <c r="BE1227" s="2"/>
      <c r="BF1227" s="2"/>
      <c r="BG1227" s="2"/>
      <c r="BH1227" s="2"/>
      <c r="BI1227" s="2"/>
      <c r="BJ1227" s="2"/>
      <c r="BK1227" s="2"/>
      <c r="BL1227" s="2"/>
    </row>
    <row r="1228" spans="3:64" x14ac:dyDescent="0.25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  <c r="AL1228" s="2"/>
      <c r="AM1228" s="2"/>
      <c r="AN1228" s="2"/>
      <c r="AO1228" s="2"/>
      <c r="AP1228" s="2"/>
      <c r="AQ1228" s="2"/>
      <c r="AR1228" s="2"/>
      <c r="AS1228" s="2"/>
      <c r="AT1228" s="2"/>
      <c r="AU1228" s="2"/>
      <c r="AV1228" s="2"/>
      <c r="AW1228" s="2"/>
      <c r="AX1228" s="2"/>
      <c r="AY1228" s="2"/>
      <c r="AZ1228" s="2"/>
      <c r="BA1228" s="2"/>
      <c r="BB1228" s="2"/>
      <c r="BC1228" s="2"/>
      <c r="BD1228" s="2"/>
      <c r="BE1228" s="2"/>
      <c r="BF1228" s="2"/>
      <c r="BG1228" s="2"/>
      <c r="BH1228" s="2"/>
      <c r="BI1228" s="2"/>
      <c r="BJ1228" s="2"/>
      <c r="BK1228" s="2"/>
      <c r="BL1228" s="2"/>
    </row>
    <row r="1229" spans="3:64" x14ac:dyDescent="0.25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  <c r="AL1229" s="2"/>
      <c r="AM1229" s="2"/>
      <c r="AN1229" s="2"/>
      <c r="AO1229" s="2"/>
      <c r="AP1229" s="2"/>
      <c r="AQ1229" s="2"/>
      <c r="AR1229" s="2"/>
      <c r="AS1229" s="2"/>
      <c r="AT1229" s="2"/>
      <c r="AU1229" s="2"/>
      <c r="AV1229" s="2"/>
      <c r="AW1229" s="2"/>
      <c r="AX1229" s="2"/>
      <c r="AY1229" s="2"/>
      <c r="AZ1229" s="2"/>
      <c r="BA1229" s="2"/>
      <c r="BB1229" s="2"/>
      <c r="BC1229" s="2"/>
      <c r="BD1229" s="2"/>
      <c r="BE1229" s="2"/>
      <c r="BF1229" s="2"/>
      <c r="BG1229" s="2"/>
      <c r="BH1229" s="2"/>
      <c r="BI1229" s="2"/>
      <c r="BJ1229" s="2"/>
      <c r="BK1229" s="2"/>
      <c r="BL1229" s="2"/>
    </row>
    <row r="1230" spans="3:64" x14ac:dyDescent="0.25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2"/>
      <c r="AM1230" s="2"/>
      <c r="AN1230" s="2"/>
      <c r="AO1230" s="2"/>
      <c r="AP1230" s="2"/>
      <c r="AQ1230" s="2"/>
      <c r="AR1230" s="2"/>
      <c r="AS1230" s="2"/>
      <c r="AT1230" s="2"/>
      <c r="AU1230" s="2"/>
      <c r="AV1230" s="2"/>
      <c r="AW1230" s="2"/>
      <c r="AX1230" s="2"/>
      <c r="AY1230" s="2"/>
      <c r="AZ1230" s="2"/>
      <c r="BA1230" s="2"/>
      <c r="BB1230" s="2"/>
      <c r="BC1230" s="2"/>
      <c r="BD1230" s="2"/>
      <c r="BE1230" s="2"/>
      <c r="BF1230" s="2"/>
      <c r="BG1230" s="2"/>
      <c r="BH1230" s="2"/>
      <c r="BI1230" s="2"/>
      <c r="BJ1230" s="2"/>
      <c r="BK1230" s="2"/>
      <c r="BL1230" s="2"/>
    </row>
    <row r="1231" spans="3:64" x14ac:dyDescent="0.25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2"/>
      <c r="AM1231" s="2"/>
      <c r="AN1231" s="2"/>
      <c r="AO1231" s="2"/>
      <c r="AP1231" s="2"/>
      <c r="AQ1231" s="2"/>
      <c r="AR1231" s="2"/>
      <c r="AS1231" s="2"/>
      <c r="AT1231" s="2"/>
      <c r="AU1231" s="2"/>
      <c r="AV1231" s="2"/>
      <c r="AW1231" s="2"/>
      <c r="AX1231" s="2"/>
      <c r="AY1231" s="2"/>
      <c r="AZ1231" s="2"/>
      <c r="BA1231" s="2"/>
      <c r="BB1231" s="2"/>
      <c r="BC1231" s="2"/>
      <c r="BD1231" s="2"/>
      <c r="BE1231" s="2"/>
      <c r="BF1231" s="2"/>
      <c r="BG1231" s="2"/>
      <c r="BH1231" s="2"/>
      <c r="BI1231" s="2"/>
      <c r="BJ1231" s="2"/>
      <c r="BK1231" s="2"/>
      <c r="BL1231" s="2"/>
    </row>
    <row r="1232" spans="3:64" x14ac:dyDescent="0.25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  <c r="AM1232" s="2"/>
      <c r="AN1232" s="2"/>
      <c r="AO1232" s="2"/>
      <c r="AP1232" s="2"/>
      <c r="AQ1232" s="2"/>
      <c r="AR1232" s="2"/>
      <c r="AS1232" s="2"/>
      <c r="AT1232" s="2"/>
      <c r="AU1232" s="2"/>
      <c r="AV1232" s="2"/>
      <c r="AW1232" s="2"/>
      <c r="AX1232" s="2"/>
      <c r="AY1232" s="2"/>
      <c r="AZ1232" s="2"/>
      <c r="BA1232" s="2"/>
      <c r="BB1232" s="2"/>
      <c r="BC1232" s="2"/>
      <c r="BD1232" s="2"/>
      <c r="BE1232" s="2"/>
      <c r="BF1232" s="2"/>
      <c r="BG1232" s="2"/>
      <c r="BH1232" s="2"/>
      <c r="BI1232" s="2"/>
      <c r="BJ1232" s="2"/>
      <c r="BK1232" s="2"/>
      <c r="BL1232" s="2"/>
    </row>
    <row r="1233" spans="3:64" x14ac:dyDescent="0.25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  <c r="AS1233" s="2"/>
      <c r="AT1233" s="2"/>
      <c r="AU1233" s="2"/>
      <c r="AV1233" s="2"/>
      <c r="AW1233" s="2"/>
      <c r="AX1233" s="2"/>
      <c r="AY1233" s="2"/>
      <c r="AZ1233" s="2"/>
      <c r="BA1233" s="2"/>
      <c r="BB1233" s="2"/>
      <c r="BC1233" s="2"/>
      <c r="BD1233" s="2"/>
      <c r="BE1233" s="2"/>
      <c r="BF1233" s="2"/>
      <c r="BG1233" s="2"/>
      <c r="BH1233" s="2"/>
      <c r="BI1233" s="2"/>
      <c r="BJ1233" s="2"/>
      <c r="BK1233" s="2"/>
      <c r="BL1233" s="2"/>
    </row>
    <row r="1234" spans="3:64" x14ac:dyDescent="0.25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  <c r="AS1234" s="2"/>
      <c r="AT1234" s="2"/>
      <c r="AU1234" s="2"/>
      <c r="AV1234" s="2"/>
      <c r="AW1234" s="2"/>
      <c r="AX1234" s="2"/>
      <c r="AY1234" s="2"/>
      <c r="AZ1234" s="2"/>
      <c r="BA1234" s="2"/>
      <c r="BB1234" s="2"/>
      <c r="BC1234" s="2"/>
      <c r="BD1234" s="2"/>
      <c r="BE1234" s="2"/>
      <c r="BF1234" s="2"/>
      <c r="BG1234" s="2"/>
      <c r="BH1234" s="2"/>
      <c r="BI1234" s="2"/>
      <c r="BJ1234" s="2"/>
      <c r="BK1234" s="2"/>
      <c r="BL1234" s="2"/>
    </row>
    <row r="1235" spans="3:64" x14ac:dyDescent="0.25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  <c r="AS1235" s="2"/>
      <c r="AT1235" s="2"/>
      <c r="AU1235" s="2"/>
      <c r="AV1235" s="2"/>
      <c r="AW1235" s="2"/>
      <c r="AX1235" s="2"/>
      <c r="AY1235" s="2"/>
      <c r="AZ1235" s="2"/>
      <c r="BA1235" s="2"/>
      <c r="BB1235" s="2"/>
      <c r="BC1235" s="2"/>
      <c r="BD1235" s="2"/>
      <c r="BE1235" s="2"/>
      <c r="BF1235" s="2"/>
      <c r="BG1235" s="2"/>
      <c r="BH1235" s="2"/>
      <c r="BI1235" s="2"/>
      <c r="BJ1235" s="2"/>
      <c r="BK1235" s="2"/>
      <c r="BL1235" s="2"/>
    </row>
    <row r="1236" spans="3:64" x14ac:dyDescent="0.25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  <c r="AS1236" s="2"/>
      <c r="AT1236" s="2"/>
      <c r="AU1236" s="2"/>
      <c r="AV1236" s="2"/>
      <c r="AW1236" s="2"/>
      <c r="AX1236" s="2"/>
      <c r="AY1236" s="2"/>
      <c r="AZ1236" s="2"/>
      <c r="BA1236" s="2"/>
      <c r="BB1236" s="2"/>
      <c r="BC1236" s="2"/>
      <c r="BD1236" s="2"/>
      <c r="BE1236" s="2"/>
      <c r="BF1236" s="2"/>
      <c r="BG1236" s="2"/>
      <c r="BH1236" s="2"/>
      <c r="BI1236" s="2"/>
      <c r="BJ1236" s="2"/>
      <c r="BK1236" s="2"/>
      <c r="BL1236" s="2"/>
    </row>
    <row r="1237" spans="3:64" x14ac:dyDescent="0.25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  <c r="AL1237" s="2"/>
      <c r="AM1237" s="2"/>
      <c r="AN1237" s="2"/>
      <c r="AO1237" s="2"/>
      <c r="AP1237" s="2"/>
      <c r="AQ1237" s="2"/>
      <c r="AR1237" s="2"/>
      <c r="AS1237" s="2"/>
      <c r="AT1237" s="2"/>
      <c r="AU1237" s="2"/>
      <c r="AV1237" s="2"/>
      <c r="AW1237" s="2"/>
      <c r="AX1237" s="2"/>
      <c r="AY1237" s="2"/>
      <c r="AZ1237" s="2"/>
      <c r="BA1237" s="2"/>
      <c r="BB1237" s="2"/>
      <c r="BC1237" s="2"/>
      <c r="BD1237" s="2"/>
      <c r="BE1237" s="2"/>
      <c r="BF1237" s="2"/>
      <c r="BG1237" s="2"/>
      <c r="BH1237" s="2"/>
      <c r="BI1237" s="2"/>
      <c r="BJ1237" s="2"/>
      <c r="BK1237" s="2"/>
      <c r="BL1237" s="2"/>
    </row>
    <row r="1238" spans="3:64" x14ac:dyDescent="0.25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  <c r="AM1238" s="2"/>
      <c r="AN1238" s="2"/>
      <c r="AO1238" s="2"/>
      <c r="AP1238" s="2"/>
      <c r="AQ1238" s="2"/>
      <c r="AR1238" s="2"/>
      <c r="AS1238" s="2"/>
      <c r="AT1238" s="2"/>
      <c r="AU1238" s="2"/>
      <c r="AV1238" s="2"/>
      <c r="AW1238" s="2"/>
      <c r="AX1238" s="2"/>
      <c r="AY1238" s="2"/>
      <c r="AZ1238" s="2"/>
      <c r="BA1238" s="2"/>
      <c r="BB1238" s="2"/>
      <c r="BC1238" s="2"/>
      <c r="BD1238" s="2"/>
      <c r="BE1238" s="2"/>
      <c r="BF1238" s="2"/>
      <c r="BG1238" s="2"/>
      <c r="BH1238" s="2"/>
      <c r="BI1238" s="2"/>
      <c r="BJ1238" s="2"/>
      <c r="BK1238" s="2"/>
      <c r="BL1238" s="2"/>
    </row>
    <row r="1239" spans="3:64" x14ac:dyDescent="0.25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  <c r="AM1239" s="2"/>
      <c r="AN1239" s="2"/>
      <c r="AO1239" s="2"/>
      <c r="AP1239" s="2"/>
      <c r="AQ1239" s="2"/>
      <c r="AR1239" s="2"/>
      <c r="AS1239" s="2"/>
      <c r="AT1239" s="2"/>
      <c r="AU1239" s="2"/>
      <c r="AV1239" s="2"/>
      <c r="AW1239" s="2"/>
      <c r="AX1239" s="2"/>
      <c r="AY1239" s="2"/>
      <c r="AZ1239" s="2"/>
      <c r="BA1239" s="2"/>
      <c r="BB1239" s="2"/>
      <c r="BC1239" s="2"/>
      <c r="BD1239" s="2"/>
      <c r="BE1239" s="2"/>
      <c r="BF1239" s="2"/>
      <c r="BG1239" s="2"/>
      <c r="BH1239" s="2"/>
      <c r="BI1239" s="2"/>
      <c r="BJ1239" s="2"/>
      <c r="BK1239" s="2"/>
      <c r="BL1239" s="2"/>
    </row>
    <row r="1240" spans="3:64" x14ac:dyDescent="0.25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  <c r="AM1240" s="2"/>
      <c r="AN1240" s="2"/>
      <c r="AO1240" s="2"/>
      <c r="AP1240" s="2"/>
      <c r="AQ1240" s="2"/>
      <c r="AR1240" s="2"/>
      <c r="AS1240" s="2"/>
      <c r="AT1240" s="2"/>
      <c r="AU1240" s="2"/>
      <c r="AV1240" s="2"/>
      <c r="AW1240" s="2"/>
      <c r="AX1240" s="2"/>
      <c r="AY1240" s="2"/>
      <c r="AZ1240" s="2"/>
      <c r="BA1240" s="2"/>
      <c r="BB1240" s="2"/>
      <c r="BC1240" s="2"/>
      <c r="BD1240" s="2"/>
      <c r="BE1240" s="2"/>
      <c r="BF1240" s="2"/>
      <c r="BG1240" s="2"/>
      <c r="BH1240" s="2"/>
      <c r="BI1240" s="2"/>
      <c r="BJ1240" s="2"/>
      <c r="BK1240" s="2"/>
      <c r="BL1240" s="2"/>
    </row>
    <row r="1241" spans="3:64" x14ac:dyDescent="0.25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  <c r="AS1241" s="2"/>
      <c r="AT1241" s="2"/>
      <c r="AU1241" s="2"/>
      <c r="AV1241" s="2"/>
      <c r="AW1241" s="2"/>
      <c r="AX1241" s="2"/>
      <c r="AY1241" s="2"/>
      <c r="AZ1241" s="2"/>
      <c r="BA1241" s="2"/>
      <c r="BB1241" s="2"/>
      <c r="BC1241" s="2"/>
      <c r="BD1241" s="2"/>
      <c r="BE1241" s="2"/>
      <c r="BF1241" s="2"/>
      <c r="BG1241" s="2"/>
      <c r="BH1241" s="2"/>
      <c r="BI1241" s="2"/>
      <c r="BJ1241" s="2"/>
      <c r="BK1241" s="2"/>
      <c r="BL1241" s="2"/>
    </row>
    <row r="1242" spans="3:64" x14ac:dyDescent="0.25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  <c r="AS1242" s="2"/>
      <c r="AT1242" s="2"/>
      <c r="AU1242" s="2"/>
      <c r="AV1242" s="2"/>
      <c r="AW1242" s="2"/>
      <c r="AX1242" s="2"/>
      <c r="AY1242" s="2"/>
      <c r="AZ1242" s="2"/>
      <c r="BA1242" s="2"/>
      <c r="BB1242" s="2"/>
      <c r="BC1242" s="2"/>
      <c r="BD1242" s="2"/>
      <c r="BE1242" s="2"/>
      <c r="BF1242" s="2"/>
      <c r="BG1242" s="2"/>
      <c r="BH1242" s="2"/>
      <c r="BI1242" s="2"/>
      <c r="BJ1242" s="2"/>
      <c r="BK1242" s="2"/>
      <c r="BL1242" s="2"/>
    </row>
    <row r="1243" spans="3:64" x14ac:dyDescent="0.25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  <c r="AM1243" s="2"/>
      <c r="AN1243" s="2"/>
      <c r="AO1243" s="2"/>
      <c r="AP1243" s="2"/>
      <c r="AQ1243" s="2"/>
      <c r="AR1243" s="2"/>
      <c r="AS1243" s="2"/>
      <c r="AT1243" s="2"/>
      <c r="AU1243" s="2"/>
      <c r="AV1243" s="2"/>
      <c r="AW1243" s="2"/>
      <c r="AX1243" s="2"/>
      <c r="AY1243" s="2"/>
      <c r="AZ1243" s="2"/>
      <c r="BA1243" s="2"/>
      <c r="BB1243" s="2"/>
      <c r="BC1243" s="2"/>
      <c r="BD1243" s="2"/>
      <c r="BE1243" s="2"/>
      <c r="BF1243" s="2"/>
      <c r="BG1243" s="2"/>
      <c r="BH1243" s="2"/>
      <c r="BI1243" s="2"/>
      <c r="BJ1243" s="2"/>
      <c r="BK1243" s="2"/>
      <c r="BL1243" s="2"/>
    </row>
    <row r="1244" spans="3:64" x14ac:dyDescent="0.25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  <c r="AM1244" s="2"/>
      <c r="AN1244" s="2"/>
      <c r="AO1244" s="2"/>
      <c r="AP1244" s="2"/>
      <c r="AQ1244" s="2"/>
      <c r="AR1244" s="2"/>
      <c r="AS1244" s="2"/>
      <c r="AT1244" s="2"/>
      <c r="AU1244" s="2"/>
      <c r="AV1244" s="2"/>
      <c r="AW1244" s="2"/>
      <c r="AX1244" s="2"/>
      <c r="AY1244" s="2"/>
      <c r="AZ1244" s="2"/>
      <c r="BA1244" s="2"/>
      <c r="BB1244" s="2"/>
      <c r="BC1244" s="2"/>
      <c r="BD1244" s="2"/>
      <c r="BE1244" s="2"/>
      <c r="BF1244" s="2"/>
      <c r="BG1244" s="2"/>
      <c r="BH1244" s="2"/>
      <c r="BI1244" s="2"/>
      <c r="BJ1244" s="2"/>
      <c r="BK1244" s="2"/>
      <c r="BL1244" s="2"/>
    </row>
    <row r="1245" spans="3:64" x14ac:dyDescent="0.25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  <c r="AM1245" s="2"/>
      <c r="AN1245" s="2"/>
      <c r="AO1245" s="2"/>
      <c r="AP1245" s="2"/>
      <c r="AQ1245" s="2"/>
      <c r="AR1245" s="2"/>
      <c r="AS1245" s="2"/>
      <c r="AT1245" s="2"/>
      <c r="AU1245" s="2"/>
      <c r="AV1245" s="2"/>
      <c r="AW1245" s="2"/>
      <c r="AX1245" s="2"/>
      <c r="AY1245" s="2"/>
      <c r="AZ1245" s="2"/>
      <c r="BA1245" s="2"/>
      <c r="BB1245" s="2"/>
      <c r="BC1245" s="2"/>
      <c r="BD1245" s="2"/>
      <c r="BE1245" s="2"/>
      <c r="BF1245" s="2"/>
      <c r="BG1245" s="2"/>
      <c r="BH1245" s="2"/>
      <c r="BI1245" s="2"/>
      <c r="BJ1245" s="2"/>
      <c r="BK1245" s="2"/>
      <c r="BL1245" s="2"/>
    </row>
    <row r="1246" spans="3:64" x14ac:dyDescent="0.25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  <c r="AQ1246" s="2"/>
      <c r="AR1246" s="2"/>
      <c r="AS1246" s="2"/>
      <c r="AT1246" s="2"/>
      <c r="AU1246" s="2"/>
      <c r="AV1246" s="2"/>
      <c r="AW1246" s="2"/>
      <c r="AX1246" s="2"/>
      <c r="AY1246" s="2"/>
      <c r="AZ1246" s="2"/>
      <c r="BA1246" s="2"/>
      <c r="BB1246" s="2"/>
      <c r="BC1246" s="2"/>
      <c r="BD1246" s="2"/>
      <c r="BE1246" s="2"/>
      <c r="BF1246" s="2"/>
      <c r="BG1246" s="2"/>
      <c r="BH1246" s="2"/>
      <c r="BI1246" s="2"/>
      <c r="BJ1246" s="2"/>
      <c r="BK1246" s="2"/>
      <c r="BL1246" s="2"/>
    </row>
    <row r="1247" spans="3:64" x14ac:dyDescent="0.25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  <c r="AQ1247" s="2"/>
      <c r="AR1247" s="2"/>
      <c r="AS1247" s="2"/>
      <c r="AT1247" s="2"/>
      <c r="AU1247" s="2"/>
      <c r="AV1247" s="2"/>
      <c r="AW1247" s="2"/>
      <c r="AX1247" s="2"/>
      <c r="AY1247" s="2"/>
      <c r="AZ1247" s="2"/>
      <c r="BA1247" s="2"/>
      <c r="BB1247" s="2"/>
      <c r="BC1247" s="2"/>
      <c r="BD1247" s="2"/>
      <c r="BE1247" s="2"/>
      <c r="BF1247" s="2"/>
      <c r="BG1247" s="2"/>
      <c r="BH1247" s="2"/>
      <c r="BI1247" s="2"/>
      <c r="BJ1247" s="2"/>
      <c r="BK1247" s="2"/>
      <c r="BL1247" s="2"/>
    </row>
    <row r="1248" spans="3:64" x14ac:dyDescent="0.25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  <c r="AM1248" s="2"/>
      <c r="AN1248" s="2"/>
      <c r="AO1248" s="2"/>
      <c r="AP1248" s="2"/>
      <c r="AQ1248" s="2"/>
      <c r="AR1248" s="2"/>
      <c r="AS1248" s="2"/>
      <c r="AT1248" s="2"/>
      <c r="AU1248" s="2"/>
      <c r="AV1248" s="2"/>
      <c r="AW1248" s="2"/>
      <c r="AX1248" s="2"/>
      <c r="AY1248" s="2"/>
      <c r="AZ1248" s="2"/>
      <c r="BA1248" s="2"/>
      <c r="BB1248" s="2"/>
      <c r="BC1248" s="2"/>
      <c r="BD1248" s="2"/>
      <c r="BE1248" s="2"/>
      <c r="BF1248" s="2"/>
      <c r="BG1248" s="2"/>
      <c r="BH1248" s="2"/>
      <c r="BI1248" s="2"/>
      <c r="BJ1248" s="2"/>
      <c r="BK1248" s="2"/>
      <c r="BL1248" s="2"/>
    </row>
    <row r="1249" spans="3:64" x14ac:dyDescent="0.25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  <c r="AM1249" s="2"/>
      <c r="AN1249" s="2"/>
      <c r="AO1249" s="2"/>
      <c r="AP1249" s="2"/>
      <c r="AQ1249" s="2"/>
      <c r="AR1249" s="2"/>
      <c r="AS1249" s="2"/>
      <c r="AT1249" s="2"/>
      <c r="AU1249" s="2"/>
      <c r="AV1249" s="2"/>
      <c r="AW1249" s="2"/>
      <c r="AX1249" s="2"/>
      <c r="AY1249" s="2"/>
      <c r="AZ1249" s="2"/>
      <c r="BA1249" s="2"/>
      <c r="BB1249" s="2"/>
      <c r="BC1249" s="2"/>
      <c r="BD1249" s="2"/>
      <c r="BE1249" s="2"/>
      <c r="BF1249" s="2"/>
      <c r="BG1249" s="2"/>
      <c r="BH1249" s="2"/>
      <c r="BI1249" s="2"/>
      <c r="BJ1249" s="2"/>
      <c r="BK1249" s="2"/>
      <c r="BL1249" s="2"/>
    </row>
    <row r="1250" spans="3:64" x14ac:dyDescent="0.25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  <c r="AS1250" s="2"/>
      <c r="AT1250" s="2"/>
      <c r="AU1250" s="2"/>
      <c r="AV1250" s="2"/>
      <c r="AW1250" s="2"/>
      <c r="AX1250" s="2"/>
      <c r="AY1250" s="2"/>
      <c r="AZ1250" s="2"/>
      <c r="BA1250" s="2"/>
      <c r="BB1250" s="2"/>
      <c r="BC1250" s="2"/>
      <c r="BD1250" s="2"/>
      <c r="BE1250" s="2"/>
      <c r="BF1250" s="2"/>
      <c r="BG1250" s="2"/>
      <c r="BH1250" s="2"/>
      <c r="BI1250" s="2"/>
      <c r="BJ1250" s="2"/>
      <c r="BK1250" s="2"/>
      <c r="BL1250" s="2"/>
    </row>
    <row r="1251" spans="3:64" x14ac:dyDescent="0.25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  <c r="AS1251" s="2"/>
      <c r="AT1251" s="2"/>
      <c r="AU1251" s="2"/>
      <c r="AV1251" s="2"/>
      <c r="AW1251" s="2"/>
      <c r="AX1251" s="2"/>
      <c r="AY1251" s="2"/>
      <c r="AZ1251" s="2"/>
      <c r="BA1251" s="2"/>
      <c r="BB1251" s="2"/>
      <c r="BC1251" s="2"/>
      <c r="BD1251" s="2"/>
      <c r="BE1251" s="2"/>
      <c r="BF1251" s="2"/>
      <c r="BG1251" s="2"/>
      <c r="BH1251" s="2"/>
      <c r="BI1251" s="2"/>
      <c r="BJ1251" s="2"/>
      <c r="BK1251" s="2"/>
      <c r="BL1251" s="2"/>
    </row>
    <row r="1252" spans="3:64" x14ac:dyDescent="0.25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  <c r="AQ1252" s="2"/>
      <c r="AR1252" s="2"/>
      <c r="AS1252" s="2"/>
      <c r="AT1252" s="2"/>
      <c r="AU1252" s="2"/>
      <c r="AV1252" s="2"/>
      <c r="AW1252" s="2"/>
      <c r="AX1252" s="2"/>
      <c r="AY1252" s="2"/>
      <c r="AZ1252" s="2"/>
      <c r="BA1252" s="2"/>
      <c r="BB1252" s="2"/>
      <c r="BC1252" s="2"/>
      <c r="BD1252" s="2"/>
      <c r="BE1252" s="2"/>
      <c r="BF1252" s="2"/>
      <c r="BG1252" s="2"/>
      <c r="BH1252" s="2"/>
      <c r="BI1252" s="2"/>
      <c r="BJ1252" s="2"/>
      <c r="BK1252" s="2"/>
      <c r="BL1252" s="2"/>
    </row>
    <row r="1253" spans="3:64" x14ac:dyDescent="0.25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  <c r="AS1253" s="2"/>
      <c r="AT1253" s="2"/>
      <c r="AU1253" s="2"/>
      <c r="AV1253" s="2"/>
      <c r="AW1253" s="2"/>
      <c r="AX1253" s="2"/>
      <c r="AY1253" s="2"/>
      <c r="AZ1253" s="2"/>
      <c r="BA1253" s="2"/>
      <c r="BB1253" s="2"/>
      <c r="BC1253" s="2"/>
      <c r="BD1253" s="2"/>
      <c r="BE1253" s="2"/>
      <c r="BF1253" s="2"/>
      <c r="BG1253" s="2"/>
      <c r="BH1253" s="2"/>
      <c r="BI1253" s="2"/>
      <c r="BJ1253" s="2"/>
      <c r="BK1253" s="2"/>
      <c r="BL1253" s="2"/>
    </row>
    <row r="1254" spans="3:64" x14ac:dyDescent="0.25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  <c r="AS1254" s="2"/>
      <c r="AT1254" s="2"/>
      <c r="AU1254" s="2"/>
      <c r="AV1254" s="2"/>
      <c r="AW1254" s="2"/>
      <c r="AX1254" s="2"/>
      <c r="AY1254" s="2"/>
      <c r="AZ1254" s="2"/>
      <c r="BA1254" s="2"/>
      <c r="BB1254" s="2"/>
      <c r="BC1254" s="2"/>
      <c r="BD1254" s="2"/>
      <c r="BE1254" s="2"/>
      <c r="BF1254" s="2"/>
      <c r="BG1254" s="2"/>
      <c r="BH1254" s="2"/>
      <c r="BI1254" s="2"/>
      <c r="BJ1254" s="2"/>
      <c r="BK1254" s="2"/>
      <c r="BL1254" s="2"/>
    </row>
    <row r="1255" spans="3:64" x14ac:dyDescent="0.25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  <c r="AM1255" s="2"/>
      <c r="AN1255" s="2"/>
      <c r="AO1255" s="2"/>
      <c r="AP1255" s="2"/>
      <c r="AQ1255" s="2"/>
      <c r="AR1255" s="2"/>
      <c r="AS1255" s="2"/>
      <c r="AT1255" s="2"/>
      <c r="AU1255" s="2"/>
      <c r="AV1255" s="2"/>
      <c r="AW1255" s="2"/>
      <c r="AX1255" s="2"/>
      <c r="AY1255" s="2"/>
      <c r="AZ1255" s="2"/>
      <c r="BA1255" s="2"/>
      <c r="BB1255" s="2"/>
      <c r="BC1255" s="2"/>
      <c r="BD1255" s="2"/>
      <c r="BE1255" s="2"/>
      <c r="BF1255" s="2"/>
      <c r="BG1255" s="2"/>
      <c r="BH1255" s="2"/>
      <c r="BI1255" s="2"/>
      <c r="BJ1255" s="2"/>
      <c r="BK1255" s="2"/>
      <c r="BL1255" s="2"/>
    </row>
    <row r="1256" spans="3:64" x14ac:dyDescent="0.25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  <c r="AL1256" s="2"/>
      <c r="AM1256" s="2"/>
      <c r="AN1256" s="2"/>
      <c r="AO1256" s="2"/>
      <c r="AP1256" s="2"/>
      <c r="AQ1256" s="2"/>
      <c r="AR1256" s="2"/>
      <c r="AS1256" s="2"/>
      <c r="AT1256" s="2"/>
      <c r="AU1256" s="2"/>
      <c r="AV1256" s="2"/>
      <c r="AW1256" s="2"/>
      <c r="AX1256" s="2"/>
      <c r="AY1256" s="2"/>
      <c r="AZ1256" s="2"/>
      <c r="BA1256" s="2"/>
      <c r="BB1256" s="2"/>
      <c r="BC1256" s="2"/>
      <c r="BD1256" s="2"/>
      <c r="BE1256" s="2"/>
      <c r="BF1256" s="2"/>
      <c r="BG1256" s="2"/>
      <c r="BH1256" s="2"/>
      <c r="BI1256" s="2"/>
      <c r="BJ1256" s="2"/>
      <c r="BK1256" s="2"/>
      <c r="BL1256" s="2"/>
    </row>
    <row r="1257" spans="3:64" x14ac:dyDescent="0.25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  <c r="AL1257" s="2"/>
      <c r="AM1257" s="2"/>
      <c r="AN1257" s="2"/>
      <c r="AO1257" s="2"/>
      <c r="AP1257" s="2"/>
      <c r="AQ1257" s="2"/>
      <c r="AR1257" s="2"/>
      <c r="AS1257" s="2"/>
      <c r="AT1257" s="2"/>
      <c r="AU1257" s="2"/>
      <c r="AV1257" s="2"/>
      <c r="AW1257" s="2"/>
      <c r="AX1257" s="2"/>
      <c r="AY1257" s="2"/>
      <c r="AZ1257" s="2"/>
      <c r="BA1257" s="2"/>
      <c r="BB1257" s="2"/>
      <c r="BC1257" s="2"/>
      <c r="BD1257" s="2"/>
      <c r="BE1257" s="2"/>
      <c r="BF1257" s="2"/>
      <c r="BG1257" s="2"/>
      <c r="BH1257" s="2"/>
      <c r="BI1257" s="2"/>
      <c r="BJ1257" s="2"/>
      <c r="BK1257" s="2"/>
      <c r="BL1257" s="2"/>
    </row>
    <row r="1258" spans="3:64" x14ac:dyDescent="0.25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  <c r="AL1258" s="2"/>
      <c r="AM1258" s="2"/>
      <c r="AN1258" s="2"/>
      <c r="AO1258" s="2"/>
      <c r="AP1258" s="2"/>
      <c r="AQ1258" s="2"/>
      <c r="AR1258" s="2"/>
      <c r="AS1258" s="2"/>
      <c r="AT1258" s="2"/>
      <c r="AU1258" s="2"/>
      <c r="AV1258" s="2"/>
      <c r="AW1258" s="2"/>
      <c r="AX1258" s="2"/>
      <c r="AY1258" s="2"/>
      <c r="AZ1258" s="2"/>
      <c r="BA1258" s="2"/>
      <c r="BB1258" s="2"/>
      <c r="BC1258" s="2"/>
      <c r="BD1258" s="2"/>
      <c r="BE1258" s="2"/>
      <c r="BF1258" s="2"/>
      <c r="BG1258" s="2"/>
      <c r="BH1258" s="2"/>
      <c r="BI1258" s="2"/>
      <c r="BJ1258" s="2"/>
      <c r="BK1258" s="2"/>
      <c r="BL1258" s="2"/>
    </row>
    <row r="1259" spans="3:64" x14ac:dyDescent="0.25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  <c r="AL1259" s="2"/>
      <c r="AM1259" s="2"/>
      <c r="AN1259" s="2"/>
      <c r="AO1259" s="2"/>
      <c r="AP1259" s="2"/>
      <c r="AQ1259" s="2"/>
      <c r="AR1259" s="2"/>
      <c r="AS1259" s="2"/>
      <c r="AT1259" s="2"/>
      <c r="AU1259" s="2"/>
      <c r="AV1259" s="2"/>
      <c r="AW1259" s="2"/>
      <c r="AX1259" s="2"/>
      <c r="AY1259" s="2"/>
      <c r="AZ1259" s="2"/>
      <c r="BA1259" s="2"/>
      <c r="BB1259" s="2"/>
      <c r="BC1259" s="2"/>
      <c r="BD1259" s="2"/>
      <c r="BE1259" s="2"/>
      <c r="BF1259" s="2"/>
      <c r="BG1259" s="2"/>
      <c r="BH1259" s="2"/>
      <c r="BI1259" s="2"/>
      <c r="BJ1259" s="2"/>
      <c r="BK1259" s="2"/>
      <c r="BL1259" s="2"/>
    </row>
    <row r="1260" spans="3:64" x14ac:dyDescent="0.25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  <c r="AL1260" s="2"/>
      <c r="AM1260" s="2"/>
      <c r="AN1260" s="2"/>
      <c r="AO1260" s="2"/>
      <c r="AP1260" s="2"/>
      <c r="AQ1260" s="2"/>
      <c r="AR1260" s="2"/>
      <c r="AS1260" s="2"/>
      <c r="AT1260" s="2"/>
      <c r="AU1260" s="2"/>
      <c r="AV1260" s="2"/>
      <c r="AW1260" s="2"/>
      <c r="AX1260" s="2"/>
      <c r="AY1260" s="2"/>
      <c r="AZ1260" s="2"/>
      <c r="BA1260" s="2"/>
      <c r="BB1260" s="2"/>
      <c r="BC1260" s="2"/>
      <c r="BD1260" s="2"/>
      <c r="BE1260" s="2"/>
      <c r="BF1260" s="2"/>
      <c r="BG1260" s="2"/>
      <c r="BH1260" s="2"/>
      <c r="BI1260" s="2"/>
      <c r="BJ1260" s="2"/>
      <c r="BK1260" s="2"/>
      <c r="BL1260" s="2"/>
    </row>
    <row r="1261" spans="3:64" x14ac:dyDescent="0.25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  <c r="AL1261" s="2"/>
      <c r="AM1261" s="2"/>
      <c r="AN1261" s="2"/>
      <c r="AO1261" s="2"/>
      <c r="AP1261" s="2"/>
      <c r="AQ1261" s="2"/>
      <c r="AR1261" s="2"/>
      <c r="AS1261" s="2"/>
      <c r="AT1261" s="2"/>
      <c r="AU1261" s="2"/>
      <c r="AV1261" s="2"/>
      <c r="AW1261" s="2"/>
      <c r="AX1261" s="2"/>
      <c r="AY1261" s="2"/>
      <c r="AZ1261" s="2"/>
      <c r="BA1261" s="2"/>
      <c r="BB1261" s="2"/>
      <c r="BC1261" s="2"/>
      <c r="BD1261" s="2"/>
      <c r="BE1261" s="2"/>
      <c r="BF1261" s="2"/>
      <c r="BG1261" s="2"/>
      <c r="BH1261" s="2"/>
      <c r="BI1261" s="2"/>
      <c r="BJ1261" s="2"/>
      <c r="BK1261" s="2"/>
      <c r="BL1261" s="2"/>
    </row>
    <row r="1262" spans="3:64" x14ac:dyDescent="0.25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  <c r="AL1262" s="2"/>
      <c r="AM1262" s="2"/>
      <c r="AN1262" s="2"/>
      <c r="AO1262" s="2"/>
      <c r="AP1262" s="2"/>
      <c r="AQ1262" s="2"/>
      <c r="AR1262" s="2"/>
      <c r="AS1262" s="2"/>
      <c r="AT1262" s="2"/>
      <c r="AU1262" s="2"/>
      <c r="AV1262" s="2"/>
      <c r="AW1262" s="2"/>
      <c r="AX1262" s="2"/>
      <c r="AY1262" s="2"/>
      <c r="AZ1262" s="2"/>
      <c r="BA1262" s="2"/>
      <c r="BB1262" s="2"/>
      <c r="BC1262" s="2"/>
      <c r="BD1262" s="2"/>
      <c r="BE1262" s="2"/>
      <c r="BF1262" s="2"/>
      <c r="BG1262" s="2"/>
      <c r="BH1262" s="2"/>
      <c r="BI1262" s="2"/>
      <c r="BJ1262" s="2"/>
      <c r="BK1262" s="2"/>
      <c r="BL1262" s="2"/>
    </row>
    <row r="1263" spans="3:64" x14ac:dyDescent="0.25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  <c r="AL1263" s="2"/>
      <c r="AM1263" s="2"/>
      <c r="AN1263" s="2"/>
      <c r="AO1263" s="2"/>
      <c r="AP1263" s="2"/>
      <c r="AQ1263" s="2"/>
      <c r="AR1263" s="2"/>
      <c r="AS1263" s="2"/>
      <c r="AT1263" s="2"/>
      <c r="AU1263" s="2"/>
      <c r="AV1263" s="2"/>
      <c r="AW1263" s="2"/>
      <c r="AX1263" s="2"/>
      <c r="AY1263" s="2"/>
      <c r="AZ1263" s="2"/>
      <c r="BA1263" s="2"/>
      <c r="BB1263" s="2"/>
      <c r="BC1263" s="2"/>
      <c r="BD1263" s="2"/>
      <c r="BE1263" s="2"/>
      <c r="BF1263" s="2"/>
      <c r="BG1263" s="2"/>
      <c r="BH1263" s="2"/>
      <c r="BI1263" s="2"/>
      <c r="BJ1263" s="2"/>
      <c r="BK1263" s="2"/>
      <c r="BL1263" s="2"/>
    </row>
    <row r="1264" spans="3:64" x14ac:dyDescent="0.25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  <c r="AS1264" s="2"/>
      <c r="AT1264" s="2"/>
      <c r="AU1264" s="2"/>
      <c r="AV1264" s="2"/>
      <c r="AW1264" s="2"/>
      <c r="AX1264" s="2"/>
      <c r="AY1264" s="2"/>
      <c r="AZ1264" s="2"/>
      <c r="BA1264" s="2"/>
      <c r="BB1264" s="2"/>
      <c r="BC1264" s="2"/>
      <c r="BD1264" s="2"/>
      <c r="BE1264" s="2"/>
      <c r="BF1264" s="2"/>
      <c r="BG1264" s="2"/>
      <c r="BH1264" s="2"/>
      <c r="BI1264" s="2"/>
      <c r="BJ1264" s="2"/>
      <c r="BK1264" s="2"/>
      <c r="BL1264" s="2"/>
    </row>
    <row r="1265" spans="3:64" x14ac:dyDescent="0.25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  <c r="AS1265" s="2"/>
      <c r="AT1265" s="2"/>
      <c r="AU1265" s="2"/>
      <c r="AV1265" s="2"/>
      <c r="AW1265" s="2"/>
      <c r="AX1265" s="2"/>
      <c r="AY1265" s="2"/>
      <c r="AZ1265" s="2"/>
      <c r="BA1265" s="2"/>
      <c r="BB1265" s="2"/>
      <c r="BC1265" s="2"/>
      <c r="BD1265" s="2"/>
      <c r="BE1265" s="2"/>
      <c r="BF1265" s="2"/>
      <c r="BG1265" s="2"/>
      <c r="BH1265" s="2"/>
      <c r="BI1265" s="2"/>
      <c r="BJ1265" s="2"/>
      <c r="BK1265" s="2"/>
      <c r="BL1265" s="2"/>
    </row>
    <row r="1266" spans="3:64" x14ac:dyDescent="0.25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  <c r="AL1266" s="2"/>
      <c r="AM1266" s="2"/>
      <c r="AN1266" s="2"/>
      <c r="AO1266" s="2"/>
      <c r="AP1266" s="2"/>
      <c r="AQ1266" s="2"/>
      <c r="AR1266" s="2"/>
      <c r="AS1266" s="2"/>
      <c r="AT1266" s="2"/>
      <c r="AU1266" s="2"/>
      <c r="AV1266" s="2"/>
      <c r="AW1266" s="2"/>
      <c r="AX1266" s="2"/>
      <c r="AY1266" s="2"/>
      <c r="AZ1266" s="2"/>
      <c r="BA1266" s="2"/>
      <c r="BB1266" s="2"/>
      <c r="BC1266" s="2"/>
      <c r="BD1266" s="2"/>
      <c r="BE1266" s="2"/>
      <c r="BF1266" s="2"/>
      <c r="BG1266" s="2"/>
      <c r="BH1266" s="2"/>
      <c r="BI1266" s="2"/>
      <c r="BJ1266" s="2"/>
      <c r="BK1266" s="2"/>
      <c r="BL1266" s="2"/>
    </row>
    <row r="1267" spans="3:64" x14ac:dyDescent="0.25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  <c r="AL1267" s="2"/>
      <c r="AM1267" s="2"/>
      <c r="AN1267" s="2"/>
      <c r="AO1267" s="2"/>
      <c r="AP1267" s="2"/>
      <c r="AQ1267" s="2"/>
      <c r="AR1267" s="2"/>
      <c r="AS1267" s="2"/>
      <c r="AT1267" s="2"/>
      <c r="AU1267" s="2"/>
      <c r="AV1267" s="2"/>
      <c r="AW1267" s="2"/>
      <c r="AX1267" s="2"/>
      <c r="AY1267" s="2"/>
      <c r="AZ1267" s="2"/>
      <c r="BA1267" s="2"/>
      <c r="BB1267" s="2"/>
      <c r="BC1267" s="2"/>
      <c r="BD1267" s="2"/>
      <c r="BE1267" s="2"/>
      <c r="BF1267" s="2"/>
      <c r="BG1267" s="2"/>
      <c r="BH1267" s="2"/>
      <c r="BI1267" s="2"/>
      <c r="BJ1267" s="2"/>
      <c r="BK1267" s="2"/>
      <c r="BL1267" s="2"/>
    </row>
    <row r="1268" spans="3:64" x14ac:dyDescent="0.25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  <c r="AL1268" s="2"/>
      <c r="AM1268" s="2"/>
      <c r="AN1268" s="2"/>
      <c r="AO1268" s="2"/>
      <c r="AP1268" s="2"/>
      <c r="AQ1268" s="2"/>
      <c r="AR1268" s="2"/>
      <c r="AS1268" s="2"/>
      <c r="AT1268" s="2"/>
      <c r="AU1268" s="2"/>
      <c r="AV1268" s="2"/>
      <c r="AW1268" s="2"/>
      <c r="AX1268" s="2"/>
      <c r="AY1268" s="2"/>
      <c r="AZ1268" s="2"/>
      <c r="BA1268" s="2"/>
      <c r="BB1268" s="2"/>
      <c r="BC1268" s="2"/>
      <c r="BD1268" s="2"/>
      <c r="BE1268" s="2"/>
      <c r="BF1268" s="2"/>
      <c r="BG1268" s="2"/>
      <c r="BH1268" s="2"/>
      <c r="BI1268" s="2"/>
      <c r="BJ1268" s="2"/>
      <c r="BK1268" s="2"/>
      <c r="BL1268" s="2"/>
    </row>
    <row r="1269" spans="3:64" x14ac:dyDescent="0.25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  <c r="AL1269" s="2"/>
      <c r="AM1269" s="2"/>
      <c r="AN1269" s="2"/>
      <c r="AO1269" s="2"/>
      <c r="AP1269" s="2"/>
      <c r="AQ1269" s="2"/>
      <c r="AR1269" s="2"/>
      <c r="AS1269" s="2"/>
      <c r="AT1269" s="2"/>
      <c r="AU1269" s="2"/>
      <c r="AV1269" s="2"/>
      <c r="AW1269" s="2"/>
      <c r="AX1269" s="2"/>
      <c r="AY1269" s="2"/>
      <c r="AZ1269" s="2"/>
      <c r="BA1269" s="2"/>
      <c r="BB1269" s="2"/>
      <c r="BC1269" s="2"/>
      <c r="BD1269" s="2"/>
      <c r="BE1269" s="2"/>
      <c r="BF1269" s="2"/>
      <c r="BG1269" s="2"/>
      <c r="BH1269" s="2"/>
      <c r="BI1269" s="2"/>
      <c r="BJ1269" s="2"/>
      <c r="BK1269" s="2"/>
      <c r="BL1269" s="2"/>
    </row>
    <row r="1270" spans="3:64" x14ac:dyDescent="0.25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  <c r="AL1270" s="2"/>
      <c r="AM1270" s="2"/>
      <c r="AN1270" s="2"/>
      <c r="AO1270" s="2"/>
      <c r="AP1270" s="2"/>
      <c r="AQ1270" s="2"/>
      <c r="AR1270" s="2"/>
      <c r="AS1270" s="2"/>
      <c r="AT1270" s="2"/>
      <c r="AU1270" s="2"/>
      <c r="AV1270" s="2"/>
      <c r="AW1270" s="2"/>
      <c r="AX1270" s="2"/>
      <c r="AY1270" s="2"/>
      <c r="AZ1270" s="2"/>
      <c r="BA1270" s="2"/>
      <c r="BB1270" s="2"/>
      <c r="BC1270" s="2"/>
      <c r="BD1270" s="2"/>
      <c r="BE1270" s="2"/>
      <c r="BF1270" s="2"/>
      <c r="BG1270" s="2"/>
      <c r="BH1270" s="2"/>
      <c r="BI1270" s="2"/>
      <c r="BJ1270" s="2"/>
      <c r="BK1270" s="2"/>
      <c r="BL1270" s="2"/>
    </row>
    <row r="1271" spans="3:64" x14ac:dyDescent="0.25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  <c r="AL1271" s="2"/>
      <c r="AM1271" s="2"/>
      <c r="AN1271" s="2"/>
      <c r="AO1271" s="2"/>
      <c r="AP1271" s="2"/>
      <c r="AQ1271" s="2"/>
      <c r="AR1271" s="2"/>
      <c r="AS1271" s="2"/>
      <c r="AT1271" s="2"/>
      <c r="AU1271" s="2"/>
      <c r="AV1271" s="2"/>
      <c r="AW1271" s="2"/>
      <c r="AX1271" s="2"/>
      <c r="AY1271" s="2"/>
      <c r="AZ1271" s="2"/>
      <c r="BA1271" s="2"/>
      <c r="BB1271" s="2"/>
      <c r="BC1271" s="2"/>
      <c r="BD1271" s="2"/>
      <c r="BE1271" s="2"/>
      <c r="BF1271" s="2"/>
      <c r="BG1271" s="2"/>
      <c r="BH1271" s="2"/>
      <c r="BI1271" s="2"/>
      <c r="BJ1271" s="2"/>
      <c r="BK1271" s="2"/>
      <c r="BL1271" s="2"/>
    </row>
    <row r="1272" spans="3:64" x14ac:dyDescent="0.25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  <c r="AL1272" s="2"/>
      <c r="AM1272" s="2"/>
      <c r="AN1272" s="2"/>
      <c r="AO1272" s="2"/>
      <c r="AP1272" s="2"/>
      <c r="AQ1272" s="2"/>
      <c r="AR1272" s="2"/>
      <c r="AS1272" s="2"/>
      <c r="AT1272" s="2"/>
      <c r="AU1272" s="2"/>
      <c r="AV1272" s="2"/>
      <c r="AW1272" s="2"/>
      <c r="AX1272" s="2"/>
      <c r="AY1272" s="2"/>
      <c r="AZ1272" s="2"/>
      <c r="BA1272" s="2"/>
      <c r="BB1272" s="2"/>
      <c r="BC1272" s="2"/>
      <c r="BD1272" s="2"/>
      <c r="BE1272" s="2"/>
      <c r="BF1272" s="2"/>
      <c r="BG1272" s="2"/>
      <c r="BH1272" s="2"/>
      <c r="BI1272" s="2"/>
      <c r="BJ1272" s="2"/>
      <c r="BK1272" s="2"/>
      <c r="BL1272" s="2"/>
    </row>
    <row r="1273" spans="3:64" x14ac:dyDescent="0.25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  <c r="AL1273" s="2"/>
      <c r="AM1273" s="2"/>
      <c r="AN1273" s="2"/>
      <c r="AO1273" s="2"/>
      <c r="AP1273" s="2"/>
      <c r="AQ1273" s="2"/>
      <c r="AR1273" s="2"/>
      <c r="AS1273" s="2"/>
      <c r="AT1273" s="2"/>
      <c r="AU1273" s="2"/>
      <c r="AV1273" s="2"/>
      <c r="AW1273" s="2"/>
      <c r="AX1273" s="2"/>
      <c r="AY1273" s="2"/>
      <c r="AZ1273" s="2"/>
      <c r="BA1273" s="2"/>
      <c r="BB1273" s="2"/>
      <c r="BC1273" s="2"/>
      <c r="BD1273" s="2"/>
      <c r="BE1273" s="2"/>
      <c r="BF1273" s="2"/>
      <c r="BG1273" s="2"/>
      <c r="BH1273" s="2"/>
      <c r="BI1273" s="2"/>
      <c r="BJ1273" s="2"/>
      <c r="BK1273" s="2"/>
      <c r="BL1273" s="2"/>
    </row>
    <row r="1274" spans="3:64" x14ac:dyDescent="0.25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  <c r="AL1274" s="2"/>
      <c r="AM1274" s="2"/>
      <c r="AN1274" s="2"/>
      <c r="AO1274" s="2"/>
      <c r="AP1274" s="2"/>
      <c r="AQ1274" s="2"/>
      <c r="AR1274" s="2"/>
      <c r="AS1274" s="2"/>
      <c r="AT1274" s="2"/>
      <c r="AU1274" s="2"/>
      <c r="AV1274" s="2"/>
      <c r="AW1274" s="2"/>
      <c r="AX1274" s="2"/>
      <c r="AY1274" s="2"/>
      <c r="AZ1274" s="2"/>
      <c r="BA1274" s="2"/>
      <c r="BB1274" s="2"/>
      <c r="BC1274" s="2"/>
      <c r="BD1274" s="2"/>
      <c r="BE1274" s="2"/>
      <c r="BF1274" s="2"/>
      <c r="BG1274" s="2"/>
      <c r="BH1274" s="2"/>
      <c r="BI1274" s="2"/>
      <c r="BJ1274" s="2"/>
      <c r="BK1274" s="2"/>
      <c r="BL1274" s="2"/>
    </row>
    <row r="1275" spans="3:64" x14ac:dyDescent="0.25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  <c r="AL1275" s="2"/>
      <c r="AM1275" s="2"/>
      <c r="AN1275" s="2"/>
      <c r="AO1275" s="2"/>
      <c r="AP1275" s="2"/>
      <c r="AQ1275" s="2"/>
      <c r="AR1275" s="2"/>
      <c r="AS1275" s="2"/>
      <c r="AT1275" s="2"/>
      <c r="AU1275" s="2"/>
      <c r="AV1275" s="2"/>
      <c r="AW1275" s="2"/>
      <c r="AX1275" s="2"/>
      <c r="AY1275" s="2"/>
      <c r="AZ1275" s="2"/>
      <c r="BA1275" s="2"/>
      <c r="BB1275" s="2"/>
      <c r="BC1275" s="2"/>
      <c r="BD1275" s="2"/>
      <c r="BE1275" s="2"/>
      <c r="BF1275" s="2"/>
      <c r="BG1275" s="2"/>
      <c r="BH1275" s="2"/>
      <c r="BI1275" s="2"/>
      <c r="BJ1275" s="2"/>
      <c r="BK1275" s="2"/>
      <c r="BL1275" s="2"/>
    </row>
    <row r="1276" spans="3:64" x14ac:dyDescent="0.25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  <c r="AL1276" s="2"/>
      <c r="AM1276" s="2"/>
      <c r="AN1276" s="2"/>
      <c r="AO1276" s="2"/>
      <c r="AP1276" s="2"/>
      <c r="AQ1276" s="2"/>
      <c r="AR1276" s="2"/>
      <c r="AS1276" s="2"/>
      <c r="AT1276" s="2"/>
      <c r="AU1276" s="2"/>
      <c r="AV1276" s="2"/>
      <c r="AW1276" s="2"/>
      <c r="AX1276" s="2"/>
      <c r="AY1276" s="2"/>
      <c r="AZ1276" s="2"/>
      <c r="BA1276" s="2"/>
      <c r="BB1276" s="2"/>
      <c r="BC1276" s="2"/>
      <c r="BD1276" s="2"/>
      <c r="BE1276" s="2"/>
      <c r="BF1276" s="2"/>
      <c r="BG1276" s="2"/>
      <c r="BH1276" s="2"/>
      <c r="BI1276" s="2"/>
      <c r="BJ1276" s="2"/>
      <c r="BK1276" s="2"/>
      <c r="BL1276" s="2"/>
    </row>
    <row r="1277" spans="3:64" x14ac:dyDescent="0.25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  <c r="AL1277" s="2"/>
      <c r="AM1277" s="2"/>
      <c r="AN1277" s="2"/>
      <c r="AO1277" s="2"/>
      <c r="AP1277" s="2"/>
      <c r="AQ1277" s="2"/>
      <c r="AR1277" s="2"/>
      <c r="AS1277" s="2"/>
      <c r="AT1277" s="2"/>
      <c r="AU1277" s="2"/>
      <c r="AV1277" s="2"/>
      <c r="AW1277" s="2"/>
      <c r="AX1277" s="2"/>
      <c r="AY1277" s="2"/>
      <c r="AZ1277" s="2"/>
      <c r="BA1277" s="2"/>
      <c r="BB1277" s="2"/>
      <c r="BC1277" s="2"/>
      <c r="BD1277" s="2"/>
      <c r="BE1277" s="2"/>
      <c r="BF1277" s="2"/>
      <c r="BG1277" s="2"/>
      <c r="BH1277" s="2"/>
      <c r="BI1277" s="2"/>
      <c r="BJ1277" s="2"/>
      <c r="BK1277" s="2"/>
      <c r="BL1277" s="2"/>
    </row>
    <row r="1278" spans="3:64" x14ac:dyDescent="0.25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  <c r="AL1278" s="2"/>
      <c r="AM1278" s="2"/>
      <c r="AN1278" s="2"/>
      <c r="AO1278" s="2"/>
      <c r="AP1278" s="2"/>
      <c r="AQ1278" s="2"/>
      <c r="AR1278" s="2"/>
      <c r="AS1278" s="2"/>
      <c r="AT1278" s="2"/>
      <c r="AU1278" s="2"/>
      <c r="AV1278" s="2"/>
      <c r="AW1278" s="2"/>
      <c r="AX1278" s="2"/>
      <c r="AY1278" s="2"/>
      <c r="AZ1278" s="2"/>
      <c r="BA1278" s="2"/>
      <c r="BB1278" s="2"/>
      <c r="BC1278" s="2"/>
      <c r="BD1278" s="2"/>
      <c r="BE1278" s="2"/>
      <c r="BF1278" s="2"/>
      <c r="BG1278" s="2"/>
      <c r="BH1278" s="2"/>
      <c r="BI1278" s="2"/>
      <c r="BJ1278" s="2"/>
      <c r="BK1278" s="2"/>
      <c r="BL1278" s="2"/>
    </row>
    <row r="1279" spans="3:64" x14ac:dyDescent="0.25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  <c r="AL1279" s="2"/>
      <c r="AM1279" s="2"/>
      <c r="AN1279" s="2"/>
      <c r="AO1279" s="2"/>
      <c r="AP1279" s="2"/>
      <c r="AQ1279" s="2"/>
      <c r="AR1279" s="2"/>
      <c r="AS1279" s="2"/>
      <c r="AT1279" s="2"/>
      <c r="AU1279" s="2"/>
      <c r="AV1279" s="2"/>
      <c r="AW1279" s="2"/>
      <c r="AX1279" s="2"/>
      <c r="AY1279" s="2"/>
      <c r="AZ1279" s="2"/>
      <c r="BA1279" s="2"/>
      <c r="BB1279" s="2"/>
      <c r="BC1279" s="2"/>
      <c r="BD1279" s="2"/>
      <c r="BE1279" s="2"/>
      <c r="BF1279" s="2"/>
      <c r="BG1279" s="2"/>
      <c r="BH1279" s="2"/>
      <c r="BI1279" s="2"/>
      <c r="BJ1279" s="2"/>
      <c r="BK1279" s="2"/>
      <c r="BL1279" s="2"/>
    </row>
    <row r="1280" spans="3:64" x14ac:dyDescent="0.25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  <c r="AL1280" s="2"/>
      <c r="AM1280" s="2"/>
      <c r="AN1280" s="2"/>
      <c r="AO1280" s="2"/>
      <c r="AP1280" s="2"/>
      <c r="AQ1280" s="2"/>
      <c r="AR1280" s="2"/>
      <c r="AS1280" s="2"/>
      <c r="AT1280" s="2"/>
      <c r="AU1280" s="2"/>
      <c r="AV1280" s="2"/>
      <c r="AW1280" s="2"/>
      <c r="AX1280" s="2"/>
      <c r="AY1280" s="2"/>
      <c r="AZ1280" s="2"/>
      <c r="BA1280" s="2"/>
      <c r="BB1280" s="2"/>
      <c r="BC1280" s="2"/>
      <c r="BD1280" s="2"/>
      <c r="BE1280" s="2"/>
      <c r="BF1280" s="2"/>
      <c r="BG1280" s="2"/>
      <c r="BH1280" s="2"/>
      <c r="BI1280" s="2"/>
      <c r="BJ1280" s="2"/>
      <c r="BK1280" s="2"/>
      <c r="BL1280" s="2"/>
    </row>
    <row r="1281" spans="3:64" x14ac:dyDescent="0.25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  <c r="AL1281" s="2"/>
      <c r="AM1281" s="2"/>
      <c r="AN1281" s="2"/>
      <c r="AO1281" s="2"/>
      <c r="AP1281" s="2"/>
      <c r="AQ1281" s="2"/>
      <c r="AR1281" s="2"/>
      <c r="AS1281" s="2"/>
      <c r="AT1281" s="2"/>
      <c r="AU1281" s="2"/>
      <c r="AV1281" s="2"/>
      <c r="AW1281" s="2"/>
      <c r="AX1281" s="2"/>
      <c r="AY1281" s="2"/>
      <c r="AZ1281" s="2"/>
      <c r="BA1281" s="2"/>
      <c r="BB1281" s="2"/>
      <c r="BC1281" s="2"/>
      <c r="BD1281" s="2"/>
      <c r="BE1281" s="2"/>
      <c r="BF1281" s="2"/>
      <c r="BG1281" s="2"/>
      <c r="BH1281" s="2"/>
      <c r="BI1281" s="2"/>
      <c r="BJ1281" s="2"/>
      <c r="BK1281" s="2"/>
      <c r="BL1281" s="2"/>
    </row>
    <row r="1282" spans="3:64" x14ac:dyDescent="0.25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  <c r="AL1282" s="2"/>
      <c r="AM1282" s="2"/>
      <c r="AN1282" s="2"/>
      <c r="AO1282" s="2"/>
      <c r="AP1282" s="2"/>
      <c r="AQ1282" s="2"/>
      <c r="AR1282" s="2"/>
      <c r="AS1282" s="2"/>
      <c r="AT1282" s="2"/>
      <c r="AU1282" s="2"/>
      <c r="AV1282" s="2"/>
      <c r="AW1282" s="2"/>
      <c r="AX1282" s="2"/>
      <c r="AY1282" s="2"/>
      <c r="AZ1282" s="2"/>
      <c r="BA1282" s="2"/>
      <c r="BB1282" s="2"/>
      <c r="BC1282" s="2"/>
      <c r="BD1282" s="2"/>
      <c r="BE1282" s="2"/>
      <c r="BF1282" s="2"/>
      <c r="BG1282" s="2"/>
      <c r="BH1282" s="2"/>
      <c r="BI1282" s="2"/>
      <c r="BJ1282" s="2"/>
      <c r="BK1282" s="2"/>
      <c r="BL1282" s="2"/>
    </row>
    <row r="1283" spans="3:64" x14ac:dyDescent="0.25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  <c r="AL1283" s="2"/>
      <c r="AM1283" s="2"/>
      <c r="AN1283" s="2"/>
      <c r="AO1283" s="2"/>
      <c r="AP1283" s="2"/>
      <c r="AQ1283" s="2"/>
      <c r="AR1283" s="2"/>
      <c r="AS1283" s="2"/>
      <c r="AT1283" s="2"/>
      <c r="AU1283" s="2"/>
      <c r="AV1283" s="2"/>
      <c r="AW1283" s="2"/>
      <c r="AX1283" s="2"/>
      <c r="AY1283" s="2"/>
      <c r="AZ1283" s="2"/>
      <c r="BA1283" s="2"/>
      <c r="BB1283" s="2"/>
      <c r="BC1283" s="2"/>
      <c r="BD1283" s="2"/>
      <c r="BE1283" s="2"/>
      <c r="BF1283" s="2"/>
      <c r="BG1283" s="2"/>
      <c r="BH1283" s="2"/>
      <c r="BI1283" s="2"/>
      <c r="BJ1283" s="2"/>
      <c r="BK1283" s="2"/>
      <c r="BL1283" s="2"/>
    </row>
    <row r="1284" spans="3:64" x14ac:dyDescent="0.25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  <c r="AL1284" s="2"/>
      <c r="AM1284" s="2"/>
      <c r="AN1284" s="2"/>
      <c r="AO1284" s="2"/>
      <c r="AP1284" s="2"/>
      <c r="AQ1284" s="2"/>
      <c r="AR1284" s="2"/>
      <c r="AS1284" s="2"/>
      <c r="AT1284" s="2"/>
      <c r="AU1284" s="2"/>
      <c r="AV1284" s="2"/>
      <c r="AW1284" s="2"/>
      <c r="AX1284" s="2"/>
      <c r="AY1284" s="2"/>
      <c r="AZ1284" s="2"/>
      <c r="BA1284" s="2"/>
      <c r="BB1284" s="2"/>
      <c r="BC1284" s="2"/>
      <c r="BD1284" s="2"/>
      <c r="BE1284" s="2"/>
      <c r="BF1284" s="2"/>
      <c r="BG1284" s="2"/>
      <c r="BH1284" s="2"/>
      <c r="BI1284" s="2"/>
      <c r="BJ1284" s="2"/>
      <c r="BK1284" s="2"/>
      <c r="BL1284" s="2"/>
    </row>
    <row r="1285" spans="3:64" x14ac:dyDescent="0.25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  <c r="AL1285" s="2"/>
      <c r="AM1285" s="2"/>
      <c r="AN1285" s="2"/>
      <c r="AO1285" s="2"/>
      <c r="AP1285" s="2"/>
      <c r="AQ1285" s="2"/>
      <c r="AR1285" s="2"/>
      <c r="AS1285" s="2"/>
      <c r="AT1285" s="2"/>
      <c r="AU1285" s="2"/>
      <c r="AV1285" s="2"/>
      <c r="AW1285" s="2"/>
      <c r="AX1285" s="2"/>
      <c r="AY1285" s="2"/>
      <c r="AZ1285" s="2"/>
      <c r="BA1285" s="2"/>
      <c r="BB1285" s="2"/>
      <c r="BC1285" s="2"/>
      <c r="BD1285" s="2"/>
      <c r="BE1285" s="2"/>
      <c r="BF1285" s="2"/>
      <c r="BG1285" s="2"/>
      <c r="BH1285" s="2"/>
      <c r="BI1285" s="2"/>
      <c r="BJ1285" s="2"/>
      <c r="BK1285" s="2"/>
      <c r="BL1285" s="2"/>
    </row>
    <row r="1286" spans="3:64" x14ac:dyDescent="0.25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  <c r="AL1286" s="2"/>
      <c r="AM1286" s="2"/>
      <c r="AN1286" s="2"/>
      <c r="AO1286" s="2"/>
      <c r="AP1286" s="2"/>
      <c r="AQ1286" s="2"/>
      <c r="AR1286" s="2"/>
      <c r="AS1286" s="2"/>
      <c r="AT1286" s="2"/>
      <c r="AU1286" s="2"/>
      <c r="AV1286" s="2"/>
      <c r="AW1286" s="2"/>
      <c r="AX1286" s="2"/>
      <c r="AY1286" s="2"/>
      <c r="AZ1286" s="2"/>
      <c r="BA1286" s="2"/>
      <c r="BB1286" s="2"/>
      <c r="BC1286" s="2"/>
      <c r="BD1286" s="2"/>
      <c r="BE1286" s="2"/>
      <c r="BF1286" s="2"/>
      <c r="BG1286" s="2"/>
      <c r="BH1286" s="2"/>
      <c r="BI1286" s="2"/>
      <c r="BJ1286" s="2"/>
      <c r="BK1286" s="2"/>
      <c r="BL1286" s="2"/>
    </row>
    <row r="1287" spans="3:64" x14ac:dyDescent="0.25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  <c r="AL1287" s="2"/>
      <c r="AM1287" s="2"/>
      <c r="AN1287" s="2"/>
      <c r="AO1287" s="2"/>
      <c r="AP1287" s="2"/>
      <c r="AQ1287" s="2"/>
      <c r="AR1287" s="2"/>
      <c r="AS1287" s="2"/>
      <c r="AT1287" s="2"/>
      <c r="AU1287" s="2"/>
      <c r="AV1287" s="2"/>
      <c r="AW1287" s="2"/>
      <c r="AX1287" s="2"/>
      <c r="AY1287" s="2"/>
      <c r="AZ1287" s="2"/>
      <c r="BA1287" s="2"/>
      <c r="BB1287" s="2"/>
      <c r="BC1287" s="2"/>
      <c r="BD1287" s="2"/>
      <c r="BE1287" s="2"/>
      <c r="BF1287" s="2"/>
      <c r="BG1287" s="2"/>
      <c r="BH1287" s="2"/>
      <c r="BI1287" s="2"/>
      <c r="BJ1287" s="2"/>
      <c r="BK1287" s="2"/>
      <c r="BL1287" s="2"/>
    </row>
    <row r="1288" spans="3:64" x14ac:dyDescent="0.25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  <c r="AL1288" s="2"/>
      <c r="AM1288" s="2"/>
      <c r="AN1288" s="2"/>
      <c r="AO1288" s="2"/>
      <c r="AP1288" s="2"/>
      <c r="AQ1288" s="2"/>
      <c r="AR1288" s="2"/>
      <c r="AS1288" s="2"/>
      <c r="AT1288" s="2"/>
      <c r="AU1288" s="2"/>
      <c r="AV1288" s="2"/>
      <c r="AW1288" s="2"/>
      <c r="AX1288" s="2"/>
      <c r="AY1288" s="2"/>
      <c r="AZ1288" s="2"/>
      <c r="BA1288" s="2"/>
      <c r="BB1288" s="2"/>
      <c r="BC1288" s="2"/>
      <c r="BD1288" s="2"/>
      <c r="BE1288" s="2"/>
      <c r="BF1288" s="2"/>
      <c r="BG1288" s="2"/>
      <c r="BH1288" s="2"/>
      <c r="BI1288" s="2"/>
      <c r="BJ1288" s="2"/>
      <c r="BK1288" s="2"/>
      <c r="BL1288" s="2"/>
    </row>
    <row r="1289" spans="3:64" x14ac:dyDescent="0.25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  <c r="AL1289" s="2"/>
      <c r="AM1289" s="2"/>
      <c r="AN1289" s="2"/>
      <c r="AO1289" s="2"/>
      <c r="AP1289" s="2"/>
      <c r="AQ1289" s="2"/>
      <c r="AR1289" s="2"/>
      <c r="AS1289" s="2"/>
      <c r="AT1289" s="2"/>
      <c r="AU1289" s="2"/>
      <c r="AV1289" s="2"/>
      <c r="AW1289" s="2"/>
      <c r="AX1289" s="2"/>
      <c r="AY1289" s="2"/>
      <c r="AZ1289" s="2"/>
      <c r="BA1289" s="2"/>
      <c r="BB1289" s="2"/>
      <c r="BC1289" s="2"/>
      <c r="BD1289" s="2"/>
      <c r="BE1289" s="2"/>
      <c r="BF1289" s="2"/>
      <c r="BG1289" s="2"/>
      <c r="BH1289" s="2"/>
      <c r="BI1289" s="2"/>
      <c r="BJ1289" s="2"/>
      <c r="BK1289" s="2"/>
      <c r="BL1289" s="2"/>
    </row>
    <row r="1290" spans="3:64" x14ac:dyDescent="0.25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  <c r="AL1290" s="2"/>
      <c r="AM1290" s="2"/>
      <c r="AN1290" s="2"/>
      <c r="AO1290" s="2"/>
      <c r="AP1290" s="2"/>
      <c r="AQ1290" s="2"/>
      <c r="AR1290" s="2"/>
      <c r="AS1290" s="2"/>
      <c r="AT1290" s="2"/>
      <c r="AU1290" s="2"/>
      <c r="AV1290" s="2"/>
      <c r="AW1290" s="2"/>
      <c r="AX1290" s="2"/>
      <c r="AY1290" s="2"/>
      <c r="AZ1290" s="2"/>
      <c r="BA1290" s="2"/>
      <c r="BB1290" s="2"/>
      <c r="BC1290" s="2"/>
      <c r="BD1290" s="2"/>
      <c r="BE1290" s="2"/>
      <c r="BF1290" s="2"/>
      <c r="BG1290" s="2"/>
      <c r="BH1290" s="2"/>
      <c r="BI1290" s="2"/>
      <c r="BJ1290" s="2"/>
      <c r="BK1290" s="2"/>
      <c r="BL1290" s="2"/>
    </row>
    <row r="1291" spans="3:64" x14ac:dyDescent="0.25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  <c r="AL1291" s="2"/>
      <c r="AM1291" s="2"/>
      <c r="AN1291" s="2"/>
      <c r="AO1291" s="2"/>
      <c r="AP1291" s="2"/>
      <c r="AQ1291" s="2"/>
      <c r="AR1291" s="2"/>
      <c r="AS1291" s="2"/>
      <c r="AT1291" s="2"/>
      <c r="AU1291" s="2"/>
      <c r="AV1291" s="2"/>
      <c r="AW1291" s="2"/>
      <c r="AX1291" s="2"/>
      <c r="AY1291" s="2"/>
      <c r="AZ1291" s="2"/>
      <c r="BA1291" s="2"/>
      <c r="BB1291" s="2"/>
      <c r="BC1291" s="2"/>
      <c r="BD1291" s="2"/>
      <c r="BE1291" s="2"/>
      <c r="BF1291" s="2"/>
      <c r="BG1291" s="2"/>
      <c r="BH1291" s="2"/>
      <c r="BI1291" s="2"/>
      <c r="BJ1291" s="2"/>
      <c r="BK1291" s="2"/>
      <c r="BL1291" s="2"/>
    </row>
    <row r="1292" spans="3:64" x14ac:dyDescent="0.25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  <c r="AL1292" s="2"/>
      <c r="AM1292" s="2"/>
      <c r="AN1292" s="2"/>
      <c r="AO1292" s="2"/>
      <c r="AP1292" s="2"/>
      <c r="AQ1292" s="2"/>
      <c r="AR1292" s="2"/>
      <c r="AS1292" s="2"/>
      <c r="AT1292" s="2"/>
      <c r="AU1292" s="2"/>
      <c r="AV1292" s="2"/>
      <c r="AW1292" s="2"/>
      <c r="AX1292" s="2"/>
      <c r="AY1292" s="2"/>
      <c r="AZ1292" s="2"/>
      <c r="BA1292" s="2"/>
      <c r="BB1292" s="2"/>
      <c r="BC1292" s="2"/>
      <c r="BD1292" s="2"/>
      <c r="BE1292" s="2"/>
      <c r="BF1292" s="2"/>
      <c r="BG1292" s="2"/>
      <c r="BH1292" s="2"/>
      <c r="BI1292" s="2"/>
      <c r="BJ1292" s="2"/>
      <c r="BK1292" s="2"/>
      <c r="BL1292" s="2"/>
    </row>
    <row r="1293" spans="3:64" x14ac:dyDescent="0.25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  <c r="AL1293" s="2"/>
      <c r="AM1293" s="2"/>
      <c r="AN1293" s="2"/>
      <c r="AO1293" s="2"/>
      <c r="AP1293" s="2"/>
      <c r="AQ1293" s="2"/>
      <c r="AR1293" s="2"/>
      <c r="AS1293" s="2"/>
      <c r="AT1293" s="2"/>
      <c r="AU1293" s="2"/>
      <c r="AV1293" s="2"/>
      <c r="AW1293" s="2"/>
      <c r="AX1293" s="2"/>
      <c r="AY1293" s="2"/>
      <c r="AZ1293" s="2"/>
      <c r="BA1293" s="2"/>
      <c r="BB1293" s="2"/>
      <c r="BC1293" s="2"/>
      <c r="BD1293" s="2"/>
      <c r="BE1293" s="2"/>
      <c r="BF1293" s="2"/>
      <c r="BG1293" s="2"/>
      <c r="BH1293" s="2"/>
      <c r="BI1293" s="2"/>
      <c r="BJ1293" s="2"/>
      <c r="BK1293" s="2"/>
      <c r="BL1293" s="2"/>
    </row>
    <row r="1294" spans="3:64" x14ac:dyDescent="0.25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  <c r="AL1294" s="2"/>
      <c r="AM1294" s="2"/>
      <c r="AN1294" s="2"/>
      <c r="AO1294" s="2"/>
      <c r="AP1294" s="2"/>
      <c r="AQ1294" s="2"/>
      <c r="AR1294" s="2"/>
      <c r="AS1294" s="2"/>
      <c r="AT1294" s="2"/>
      <c r="AU1294" s="2"/>
      <c r="AV1294" s="2"/>
      <c r="AW1294" s="2"/>
      <c r="AX1294" s="2"/>
      <c r="AY1294" s="2"/>
      <c r="AZ1294" s="2"/>
      <c r="BA1294" s="2"/>
      <c r="BB1294" s="2"/>
      <c r="BC1294" s="2"/>
      <c r="BD1294" s="2"/>
      <c r="BE1294" s="2"/>
      <c r="BF1294" s="2"/>
      <c r="BG1294" s="2"/>
      <c r="BH1294" s="2"/>
      <c r="BI1294" s="2"/>
      <c r="BJ1294" s="2"/>
      <c r="BK1294" s="2"/>
      <c r="BL1294" s="2"/>
    </row>
    <row r="1295" spans="3:64" x14ac:dyDescent="0.25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  <c r="AL1295" s="2"/>
      <c r="AM1295" s="2"/>
      <c r="AN1295" s="2"/>
      <c r="AO1295" s="2"/>
      <c r="AP1295" s="2"/>
      <c r="AQ1295" s="2"/>
      <c r="AR1295" s="2"/>
      <c r="AS1295" s="2"/>
      <c r="AT1295" s="2"/>
      <c r="AU1295" s="2"/>
      <c r="AV1295" s="2"/>
      <c r="AW1295" s="2"/>
      <c r="AX1295" s="2"/>
      <c r="AY1295" s="2"/>
      <c r="AZ1295" s="2"/>
      <c r="BA1295" s="2"/>
      <c r="BB1295" s="2"/>
      <c r="BC1295" s="2"/>
      <c r="BD1295" s="2"/>
      <c r="BE1295" s="2"/>
      <c r="BF1295" s="2"/>
      <c r="BG1295" s="2"/>
      <c r="BH1295" s="2"/>
      <c r="BI1295" s="2"/>
      <c r="BJ1295" s="2"/>
      <c r="BK1295" s="2"/>
      <c r="BL1295" s="2"/>
    </row>
    <row r="1296" spans="3:64" x14ac:dyDescent="0.25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  <c r="AL1296" s="2"/>
      <c r="AM1296" s="2"/>
      <c r="AN1296" s="2"/>
      <c r="AO1296" s="2"/>
      <c r="AP1296" s="2"/>
      <c r="AQ1296" s="2"/>
      <c r="AR1296" s="2"/>
      <c r="AS1296" s="2"/>
      <c r="AT1296" s="2"/>
      <c r="AU1296" s="2"/>
      <c r="AV1296" s="2"/>
      <c r="AW1296" s="2"/>
      <c r="AX1296" s="2"/>
      <c r="AY1296" s="2"/>
      <c r="AZ1296" s="2"/>
      <c r="BA1296" s="2"/>
      <c r="BB1296" s="2"/>
      <c r="BC1296" s="2"/>
      <c r="BD1296" s="2"/>
      <c r="BE1296" s="2"/>
      <c r="BF1296" s="2"/>
      <c r="BG1296" s="2"/>
      <c r="BH1296" s="2"/>
      <c r="BI1296" s="2"/>
      <c r="BJ1296" s="2"/>
      <c r="BK1296" s="2"/>
      <c r="BL1296" s="2"/>
    </row>
    <row r="1297" spans="3:64" x14ac:dyDescent="0.25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  <c r="AL1297" s="2"/>
      <c r="AM1297" s="2"/>
      <c r="AN1297" s="2"/>
      <c r="AO1297" s="2"/>
      <c r="AP1297" s="2"/>
      <c r="AQ1297" s="2"/>
      <c r="AR1297" s="2"/>
      <c r="AS1297" s="2"/>
      <c r="AT1297" s="2"/>
      <c r="AU1297" s="2"/>
      <c r="AV1297" s="2"/>
      <c r="AW1297" s="2"/>
      <c r="AX1297" s="2"/>
      <c r="AY1297" s="2"/>
      <c r="AZ1297" s="2"/>
      <c r="BA1297" s="2"/>
      <c r="BB1297" s="2"/>
      <c r="BC1297" s="2"/>
      <c r="BD1297" s="2"/>
      <c r="BE1297" s="2"/>
      <c r="BF1297" s="2"/>
      <c r="BG1297" s="2"/>
      <c r="BH1297" s="2"/>
      <c r="BI1297" s="2"/>
      <c r="BJ1297" s="2"/>
      <c r="BK1297" s="2"/>
      <c r="BL1297" s="2"/>
    </row>
    <row r="1298" spans="3:64" x14ac:dyDescent="0.25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  <c r="AL1298" s="2"/>
      <c r="AM1298" s="2"/>
      <c r="AN1298" s="2"/>
      <c r="AO1298" s="2"/>
      <c r="AP1298" s="2"/>
      <c r="AQ1298" s="2"/>
      <c r="AR1298" s="2"/>
      <c r="AS1298" s="2"/>
      <c r="AT1298" s="2"/>
      <c r="AU1298" s="2"/>
      <c r="AV1298" s="2"/>
      <c r="AW1298" s="2"/>
      <c r="AX1298" s="2"/>
      <c r="AY1298" s="2"/>
      <c r="AZ1298" s="2"/>
      <c r="BA1298" s="2"/>
      <c r="BB1298" s="2"/>
      <c r="BC1298" s="2"/>
      <c r="BD1298" s="2"/>
      <c r="BE1298" s="2"/>
      <c r="BF1298" s="2"/>
      <c r="BG1298" s="2"/>
      <c r="BH1298" s="2"/>
      <c r="BI1298" s="2"/>
      <c r="BJ1298" s="2"/>
      <c r="BK1298" s="2"/>
      <c r="BL1298" s="2"/>
    </row>
    <row r="1299" spans="3:64" x14ac:dyDescent="0.25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  <c r="AL1299" s="2"/>
      <c r="AM1299" s="2"/>
      <c r="AN1299" s="2"/>
      <c r="AO1299" s="2"/>
      <c r="AP1299" s="2"/>
      <c r="AQ1299" s="2"/>
      <c r="AR1299" s="2"/>
      <c r="AS1299" s="2"/>
      <c r="AT1299" s="2"/>
      <c r="AU1299" s="2"/>
      <c r="AV1299" s="2"/>
      <c r="AW1299" s="2"/>
      <c r="AX1299" s="2"/>
      <c r="AY1299" s="2"/>
      <c r="AZ1299" s="2"/>
      <c r="BA1299" s="2"/>
      <c r="BB1299" s="2"/>
      <c r="BC1299" s="2"/>
      <c r="BD1299" s="2"/>
      <c r="BE1299" s="2"/>
      <c r="BF1299" s="2"/>
      <c r="BG1299" s="2"/>
      <c r="BH1299" s="2"/>
      <c r="BI1299" s="2"/>
      <c r="BJ1299" s="2"/>
      <c r="BK1299" s="2"/>
      <c r="BL1299" s="2"/>
    </row>
    <row r="1300" spans="3:64" x14ac:dyDescent="0.25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  <c r="AM1300" s="2"/>
      <c r="AN1300" s="2"/>
      <c r="AO1300" s="2"/>
      <c r="AP1300" s="2"/>
      <c r="AQ1300" s="2"/>
      <c r="AR1300" s="2"/>
      <c r="AS1300" s="2"/>
      <c r="AT1300" s="2"/>
      <c r="AU1300" s="2"/>
      <c r="AV1300" s="2"/>
      <c r="AW1300" s="2"/>
      <c r="AX1300" s="2"/>
      <c r="AY1300" s="2"/>
      <c r="AZ1300" s="2"/>
      <c r="BA1300" s="2"/>
      <c r="BB1300" s="2"/>
      <c r="BC1300" s="2"/>
      <c r="BD1300" s="2"/>
      <c r="BE1300" s="2"/>
      <c r="BF1300" s="2"/>
      <c r="BG1300" s="2"/>
      <c r="BH1300" s="2"/>
      <c r="BI1300" s="2"/>
      <c r="BJ1300" s="2"/>
      <c r="BK1300" s="2"/>
      <c r="BL1300" s="2"/>
    </row>
    <row r="1301" spans="3:64" x14ac:dyDescent="0.25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  <c r="AQ1301" s="2"/>
      <c r="AR1301" s="2"/>
      <c r="AS1301" s="2"/>
      <c r="AT1301" s="2"/>
      <c r="AU1301" s="2"/>
      <c r="AV1301" s="2"/>
      <c r="AW1301" s="2"/>
      <c r="AX1301" s="2"/>
      <c r="AY1301" s="2"/>
      <c r="AZ1301" s="2"/>
      <c r="BA1301" s="2"/>
      <c r="BB1301" s="2"/>
      <c r="BC1301" s="2"/>
      <c r="BD1301" s="2"/>
      <c r="BE1301" s="2"/>
      <c r="BF1301" s="2"/>
      <c r="BG1301" s="2"/>
      <c r="BH1301" s="2"/>
      <c r="BI1301" s="2"/>
      <c r="BJ1301" s="2"/>
      <c r="BK1301" s="2"/>
      <c r="BL1301" s="2"/>
    </row>
    <row r="1302" spans="3:64" x14ac:dyDescent="0.25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  <c r="AL1302" s="2"/>
      <c r="AM1302" s="2"/>
      <c r="AN1302" s="2"/>
      <c r="AO1302" s="2"/>
      <c r="AP1302" s="2"/>
      <c r="AQ1302" s="2"/>
      <c r="AR1302" s="2"/>
      <c r="AS1302" s="2"/>
      <c r="AT1302" s="2"/>
      <c r="AU1302" s="2"/>
      <c r="AV1302" s="2"/>
      <c r="AW1302" s="2"/>
      <c r="AX1302" s="2"/>
      <c r="AY1302" s="2"/>
      <c r="AZ1302" s="2"/>
      <c r="BA1302" s="2"/>
      <c r="BB1302" s="2"/>
      <c r="BC1302" s="2"/>
      <c r="BD1302" s="2"/>
      <c r="BE1302" s="2"/>
      <c r="BF1302" s="2"/>
      <c r="BG1302" s="2"/>
      <c r="BH1302" s="2"/>
      <c r="BI1302" s="2"/>
      <c r="BJ1302" s="2"/>
      <c r="BK1302" s="2"/>
      <c r="BL1302" s="2"/>
    </row>
    <row r="1303" spans="3:64" x14ac:dyDescent="0.25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  <c r="AL1303" s="2"/>
      <c r="AM1303" s="2"/>
      <c r="AN1303" s="2"/>
      <c r="AO1303" s="2"/>
      <c r="AP1303" s="2"/>
      <c r="AQ1303" s="2"/>
      <c r="AR1303" s="2"/>
      <c r="AS1303" s="2"/>
      <c r="AT1303" s="2"/>
      <c r="AU1303" s="2"/>
      <c r="AV1303" s="2"/>
      <c r="AW1303" s="2"/>
      <c r="AX1303" s="2"/>
      <c r="AY1303" s="2"/>
      <c r="AZ1303" s="2"/>
      <c r="BA1303" s="2"/>
      <c r="BB1303" s="2"/>
      <c r="BC1303" s="2"/>
      <c r="BD1303" s="2"/>
      <c r="BE1303" s="2"/>
      <c r="BF1303" s="2"/>
      <c r="BG1303" s="2"/>
      <c r="BH1303" s="2"/>
      <c r="BI1303" s="2"/>
      <c r="BJ1303" s="2"/>
      <c r="BK1303" s="2"/>
      <c r="BL1303" s="2"/>
    </row>
    <row r="1304" spans="3:64" x14ac:dyDescent="0.25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  <c r="AL1304" s="2"/>
      <c r="AM1304" s="2"/>
      <c r="AN1304" s="2"/>
      <c r="AO1304" s="2"/>
      <c r="AP1304" s="2"/>
      <c r="AQ1304" s="2"/>
      <c r="AR1304" s="2"/>
      <c r="AS1304" s="2"/>
      <c r="AT1304" s="2"/>
      <c r="AU1304" s="2"/>
      <c r="AV1304" s="2"/>
      <c r="AW1304" s="2"/>
      <c r="AX1304" s="2"/>
      <c r="AY1304" s="2"/>
      <c r="AZ1304" s="2"/>
      <c r="BA1304" s="2"/>
      <c r="BB1304" s="2"/>
      <c r="BC1304" s="2"/>
      <c r="BD1304" s="2"/>
      <c r="BE1304" s="2"/>
      <c r="BF1304" s="2"/>
      <c r="BG1304" s="2"/>
      <c r="BH1304" s="2"/>
      <c r="BI1304" s="2"/>
      <c r="BJ1304" s="2"/>
      <c r="BK1304" s="2"/>
      <c r="BL1304" s="2"/>
    </row>
    <row r="1305" spans="3:64" x14ac:dyDescent="0.25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  <c r="AL1305" s="2"/>
      <c r="AM1305" s="2"/>
      <c r="AN1305" s="2"/>
      <c r="AO1305" s="2"/>
      <c r="AP1305" s="2"/>
      <c r="AQ1305" s="2"/>
      <c r="AR1305" s="2"/>
      <c r="AS1305" s="2"/>
      <c r="AT1305" s="2"/>
      <c r="AU1305" s="2"/>
      <c r="AV1305" s="2"/>
      <c r="AW1305" s="2"/>
      <c r="AX1305" s="2"/>
      <c r="AY1305" s="2"/>
      <c r="AZ1305" s="2"/>
      <c r="BA1305" s="2"/>
      <c r="BB1305" s="2"/>
      <c r="BC1305" s="2"/>
      <c r="BD1305" s="2"/>
      <c r="BE1305" s="2"/>
      <c r="BF1305" s="2"/>
      <c r="BG1305" s="2"/>
      <c r="BH1305" s="2"/>
      <c r="BI1305" s="2"/>
      <c r="BJ1305" s="2"/>
      <c r="BK1305" s="2"/>
      <c r="BL1305" s="2"/>
    </row>
    <row r="1306" spans="3:64" x14ac:dyDescent="0.25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  <c r="AL1306" s="2"/>
      <c r="AM1306" s="2"/>
      <c r="AN1306" s="2"/>
      <c r="AO1306" s="2"/>
      <c r="AP1306" s="2"/>
      <c r="AQ1306" s="2"/>
      <c r="AR1306" s="2"/>
      <c r="AS1306" s="2"/>
      <c r="AT1306" s="2"/>
      <c r="AU1306" s="2"/>
      <c r="AV1306" s="2"/>
      <c r="AW1306" s="2"/>
      <c r="AX1306" s="2"/>
      <c r="AY1306" s="2"/>
      <c r="AZ1306" s="2"/>
      <c r="BA1306" s="2"/>
      <c r="BB1306" s="2"/>
      <c r="BC1306" s="2"/>
      <c r="BD1306" s="2"/>
      <c r="BE1306" s="2"/>
      <c r="BF1306" s="2"/>
      <c r="BG1306" s="2"/>
      <c r="BH1306" s="2"/>
      <c r="BI1306" s="2"/>
      <c r="BJ1306" s="2"/>
      <c r="BK1306" s="2"/>
      <c r="BL1306" s="2"/>
    </row>
    <row r="1307" spans="3:64" x14ac:dyDescent="0.25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  <c r="AL1307" s="2"/>
      <c r="AM1307" s="2"/>
      <c r="AN1307" s="2"/>
      <c r="AO1307" s="2"/>
      <c r="AP1307" s="2"/>
      <c r="AQ1307" s="2"/>
      <c r="AR1307" s="2"/>
      <c r="AS1307" s="2"/>
      <c r="AT1307" s="2"/>
      <c r="AU1307" s="2"/>
      <c r="AV1307" s="2"/>
      <c r="AW1307" s="2"/>
      <c r="AX1307" s="2"/>
      <c r="AY1307" s="2"/>
      <c r="AZ1307" s="2"/>
      <c r="BA1307" s="2"/>
      <c r="BB1307" s="2"/>
      <c r="BC1307" s="2"/>
      <c r="BD1307" s="2"/>
      <c r="BE1307" s="2"/>
      <c r="BF1307" s="2"/>
      <c r="BG1307" s="2"/>
      <c r="BH1307" s="2"/>
      <c r="BI1307" s="2"/>
      <c r="BJ1307" s="2"/>
      <c r="BK1307" s="2"/>
      <c r="BL1307" s="2"/>
    </row>
    <row r="1308" spans="3:64" x14ac:dyDescent="0.25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  <c r="AL1308" s="2"/>
      <c r="AM1308" s="2"/>
      <c r="AN1308" s="2"/>
      <c r="AO1308" s="2"/>
      <c r="AP1308" s="2"/>
      <c r="AQ1308" s="2"/>
      <c r="AR1308" s="2"/>
      <c r="AS1308" s="2"/>
      <c r="AT1308" s="2"/>
      <c r="AU1308" s="2"/>
      <c r="AV1308" s="2"/>
      <c r="AW1308" s="2"/>
      <c r="AX1308" s="2"/>
      <c r="AY1308" s="2"/>
      <c r="AZ1308" s="2"/>
      <c r="BA1308" s="2"/>
      <c r="BB1308" s="2"/>
      <c r="BC1308" s="2"/>
      <c r="BD1308" s="2"/>
      <c r="BE1308" s="2"/>
      <c r="BF1308" s="2"/>
      <c r="BG1308" s="2"/>
      <c r="BH1308" s="2"/>
      <c r="BI1308" s="2"/>
      <c r="BJ1308" s="2"/>
      <c r="BK1308" s="2"/>
      <c r="BL1308" s="2"/>
    </row>
    <row r="1309" spans="3:64" x14ac:dyDescent="0.25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  <c r="AL1309" s="2"/>
      <c r="AM1309" s="2"/>
      <c r="AN1309" s="2"/>
      <c r="AO1309" s="2"/>
      <c r="AP1309" s="2"/>
      <c r="AQ1309" s="2"/>
      <c r="AR1309" s="2"/>
      <c r="AS1309" s="2"/>
      <c r="AT1309" s="2"/>
      <c r="AU1309" s="2"/>
      <c r="AV1309" s="2"/>
      <c r="AW1309" s="2"/>
      <c r="AX1309" s="2"/>
      <c r="AY1309" s="2"/>
      <c r="AZ1309" s="2"/>
      <c r="BA1309" s="2"/>
      <c r="BB1309" s="2"/>
      <c r="BC1309" s="2"/>
      <c r="BD1309" s="2"/>
      <c r="BE1309" s="2"/>
      <c r="BF1309" s="2"/>
      <c r="BG1309" s="2"/>
      <c r="BH1309" s="2"/>
      <c r="BI1309" s="2"/>
      <c r="BJ1309" s="2"/>
      <c r="BK1309" s="2"/>
      <c r="BL1309" s="2"/>
    </row>
    <row r="1310" spans="3:64" x14ac:dyDescent="0.25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  <c r="AL1310" s="2"/>
      <c r="AM1310" s="2"/>
      <c r="AN1310" s="2"/>
      <c r="AO1310" s="2"/>
      <c r="AP1310" s="2"/>
      <c r="AQ1310" s="2"/>
      <c r="AR1310" s="2"/>
      <c r="AS1310" s="2"/>
      <c r="AT1310" s="2"/>
      <c r="AU1310" s="2"/>
      <c r="AV1310" s="2"/>
      <c r="AW1310" s="2"/>
      <c r="AX1310" s="2"/>
      <c r="AY1310" s="2"/>
      <c r="AZ1310" s="2"/>
      <c r="BA1310" s="2"/>
      <c r="BB1310" s="2"/>
      <c r="BC1310" s="2"/>
      <c r="BD1310" s="2"/>
      <c r="BE1310" s="2"/>
      <c r="BF1310" s="2"/>
      <c r="BG1310" s="2"/>
      <c r="BH1310" s="2"/>
      <c r="BI1310" s="2"/>
      <c r="BJ1310" s="2"/>
      <c r="BK1310" s="2"/>
      <c r="BL1310" s="2"/>
    </row>
    <row r="1311" spans="3:64" x14ac:dyDescent="0.25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  <c r="AL1311" s="2"/>
      <c r="AM1311" s="2"/>
      <c r="AN1311" s="2"/>
      <c r="AO1311" s="2"/>
      <c r="AP1311" s="2"/>
      <c r="AQ1311" s="2"/>
      <c r="AR1311" s="2"/>
      <c r="AS1311" s="2"/>
      <c r="AT1311" s="2"/>
      <c r="AU1311" s="2"/>
      <c r="AV1311" s="2"/>
      <c r="AW1311" s="2"/>
      <c r="AX1311" s="2"/>
      <c r="AY1311" s="2"/>
      <c r="AZ1311" s="2"/>
      <c r="BA1311" s="2"/>
      <c r="BB1311" s="2"/>
      <c r="BC1311" s="2"/>
      <c r="BD1311" s="2"/>
      <c r="BE1311" s="2"/>
      <c r="BF1311" s="2"/>
      <c r="BG1311" s="2"/>
      <c r="BH1311" s="2"/>
      <c r="BI1311" s="2"/>
      <c r="BJ1311" s="2"/>
      <c r="BK1311" s="2"/>
      <c r="BL1311" s="2"/>
    </row>
    <row r="1312" spans="3:64" x14ac:dyDescent="0.25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  <c r="AL1312" s="2"/>
      <c r="AM1312" s="2"/>
      <c r="AN1312" s="2"/>
      <c r="AO1312" s="2"/>
      <c r="AP1312" s="2"/>
      <c r="AQ1312" s="2"/>
      <c r="AR1312" s="2"/>
      <c r="AS1312" s="2"/>
      <c r="AT1312" s="2"/>
      <c r="AU1312" s="2"/>
      <c r="AV1312" s="2"/>
      <c r="AW1312" s="2"/>
      <c r="AX1312" s="2"/>
      <c r="AY1312" s="2"/>
      <c r="AZ1312" s="2"/>
      <c r="BA1312" s="2"/>
      <c r="BB1312" s="2"/>
      <c r="BC1312" s="2"/>
      <c r="BD1312" s="2"/>
      <c r="BE1312" s="2"/>
      <c r="BF1312" s="2"/>
      <c r="BG1312" s="2"/>
      <c r="BH1312" s="2"/>
      <c r="BI1312" s="2"/>
      <c r="BJ1312" s="2"/>
      <c r="BK1312" s="2"/>
      <c r="BL1312" s="2"/>
    </row>
    <row r="1313" spans="3:64" x14ac:dyDescent="0.25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  <c r="AL1313" s="2"/>
      <c r="AM1313" s="2"/>
      <c r="AN1313" s="2"/>
      <c r="AO1313" s="2"/>
      <c r="AP1313" s="2"/>
      <c r="AQ1313" s="2"/>
      <c r="AR1313" s="2"/>
      <c r="AS1313" s="2"/>
      <c r="AT1313" s="2"/>
      <c r="AU1313" s="2"/>
      <c r="AV1313" s="2"/>
      <c r="AW1313" s="2"/>
      <c r="AX1313" s="2"/>
      <c r="AY1313" s="2"/>
      <c r="AZ1313" s="2"/>
      <c r="BA1313" s="2"/>
      <c r="BB1313" s="2"/>
      <c r="BC1313" s="2"/>
      <c r="BD1313" s="2"/>
      <c r="BE1313" s="2"/>
      <c r="BF1313" s="2"/>
      <c r="BG1313" s="2"/>
      <c r="BH1313" s="2"/>
      <c r="BI1313" s="2"/>
      <c r="BJ1313" s="2"/>
      <c r="BK1313" s="2"/>
      <c r="BL1313" s="2"/>
    </row>
    <row r="1314" spans="3:64" x14ac:dyDescent="0.25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  <c r="AL1314" s="2"/>
      <c r="AM1314" s="2"/>
      <c r="AN1314" s="2"/>
      <c r="AO1314" s="2"/>
      <c r="AP1314" s="2"/>
      <c r="AQ1314" s="2"/>
      <c r="AR1314" s="2"/>
      <c r="AS1314" s="2"/>
      <c r="AT1314" s="2"/>
      <c r="AU1314" s="2"/>
      <c r="AV1314" s="2"/>
      <c r="AW1314" s="2"/>
      <c r="AX1314" s="2"/>
      <c r="AY1314" s="2"/>
      <c r="AZ1314" s="2"/>
      <c r="BA1314" s="2"/>
      <c r="BB1314" s="2"/>
      <c r="BC1314" s="2"/>
      <c r="BD1314" s="2"/>
      <c r="BE1314" s="2"/>
      <c r="BF1314" s="2"/>
      <c r="BG1314" s="2"/>
      <c r="BH1314" s="2"/>
      <c r="BI1314" s="2"/>
      <c r="BJ1314" s="2"/>
      <c r="BK1314" s="2"/>
      <c r="BL1314" s="2"/>
    </row>
    <row r="1315" spans="3:64" x14ac:dyDescent="0.25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  <c r="AL1315" s="2"/>
      <c r="AM1315" s="2"/>
      <c r="AN1315" s="2"/>
      <c r="AO1315" s="2"/>
      <c r="AP1315" s="2"/>
      <c r="AQ1315" s="2"/>
      <c r="AR1315" s="2"/>
      <c r="AS1315" s="2"/>
      <c r="AT1315" s="2"/>
      <c r="AU1315" s="2"/>
      <c r="AV1315" s="2"/>
      <c r="AW1315" s="2"/>
      <c r="AX1315" s="2"/>
      <c r="AY1315" s="2"/>
      <c r="AZ1315" s="2"/>
      <c r="BA1315" s="2"/>
      <c r="BB1315" s="2"/>
      <c r="BC1315" s="2"/>
      <c r="BD1315" s="2"/>
      <c r="BE1315" s="2"/>
      <c r="BF1315" s="2"/>
      <c r="BG1315" s="2"/>
      <c r="BH1315" s="2"/>
      <c r="BI1315" s="2"/>
      <c r="BJ1315" s="2"/>
      <c r="BK1315" s="2"/>
      <c r="BL1315" s="2"/>
    </row>
    <row r="1316" spans="3:64" x14ac:dyDescent="0.25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  <c r="AM1316" s="2"/>
      <c r="AN1316" s="2"/>
      <c r="AO1316" s="2"/>
      <c r="AP1316" s="2"/>
      <c r="AQ1316" s="2"/>
      <c r="AR1316" s="2"/>
      <c r="AS1316" s="2"/>
      <c r="AT1316" s="2"/>
      <c r="AU1316" s="2"/>
      <c r="AV1316" s="2"/>
      <c r="AW1316" s="2"/>
      <c r="AX1316" s="2"/>
      <c r="AY1316" s="2"/>
      <c r="AZ1316" s="2"/>
      <c r="BA1316" s="2"/>
      <c r="BB1316" s="2"/>
      <c r="BC1316" s="2"/>
      <c r="BD1316" s="2"/>
      <c r="BE1316" s="2"/>
      <c r="BF1316" s="2"/>
      <c r="BG1316" s="2"/>
      <c r="BH1316" s="2"/>
      <c r="BI1316" s="2"/>
      <c r="BJ1316" s="2"/>
      <c r="BK1316" s="2"/>
      <c r="BL1316" s="2"/>
    </row>
    <row r="1317" spans="3:64" x14ac:dyDescent="0.25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  <c r="AM1317" s="2"/>
      <c r="AN1317" s="2"/>
      <c r="AO1317" s="2"/>
      <c r="AP1317" s="2"/>
      <c r="AQ1317" s="2"/>
      <c r="AR1317" s="2"/>
      <c r="AS1317" s="2"/>
      <c r="AT1317" s="2"/>
      <c r="AU1317" s="2"/>
      <c r="AV1317" s="2"/>
      <c r="AW1317" s="2"/>
      <c r="AX1317" s="2"/>
      <c r="AY1317" s="2"/>
      <c r="AZ1317" s="2"/>
      <c r="BA1317" s="2"/>
      <c r="BB1317" s="2"/>
      <c r="BC1317" s="2"/>
      <c r="BD1317" s="2"/>
      <c r="BE1317" s="2"/>
      <c r="BF1317" s="2"/>
      <c r="BG1317" s="2"/>
      <c r="BH1317" s="2"/>
      <c r="BI1317" s="2"/>
      <c r="BJ1317" s="2"/>
      <c r="BK1317" s="2"/>
      <c r="BL1317" s="2"/>
    </row>
    <row r="1318" spans="3:64" x14ac:dyDescent="0.25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  <c r="AL1318" s="2"/>
      <c r="AM1318" s="2"/>
      <c r="AN1318" s="2"/>
      <c r="AO1318" s="2"/>
      <c r="AP1318" s="2"/>
      <c r="AQ1318" s="2"/>
      <c r="AR1318" s="2"/>
      <c r="AS1318" s="2"/>
      <c r="AT1318" s="2"/>
      <c r="AU1318" s="2"/>
      <c r="AV1318" s="2"/>
      <c r="AW1318" s="2"/>
      <c r="AX1318" s="2"/>
      <c r="AY1318" s="2"/>
      <c r="AZ1318" s="2"/>
      <c r="BA1318" s="2"/>
      <c r="BB1318" s="2"/>
      <c r="BC1318" s="2"/>
      <c r="BD1318" s="2"/>
      <c r="BE1318" s="2"/>
      <c r="BF1318" s="2"/>
      <c r="BG1318" s="2"/>
      <c r="BH1318" s="2"/>
      <c r="BI1318" s="2"/>
      <c r="BJ1318" s="2"/>
      <c r="BK1318" s="2"/>
      <c r="BL1318" s="2"/>
    </row>
    <row r="1319" spans="3:64" x14ac:dyDescent="0.25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  <c r="AL1319" s="2"/>
      <c r="AM1319" s="2"/>
      <c r="AN1319" s="2"/>
      <c r="AO1319" s="2"/>
      <c r="AP1319" s="2"/>
      <c r="AQ1319" s="2"/>
      <c r="AR1319" s="2"/>
      <c r="AS1319" s="2"/>
      <c r="AT1319" s="2"/>
      <c r="AU1319" s="2"/>
      <c r="AV1319" s="2"/>
      <c r="AW1319" s="2"/>
      <c r="AX1319" s="2"/>
      <c r="AY1319" s="2"/>
      <c r="AZ1319" s="2"/>
      <c r="BA1319" s="2"/>
      <c r="BB1319" s="2"/>
      <c r="BC1319" s="2"/>
      <c r="BD1319" s="2"/>
      <c r="BE1319" s="2"/>
      <c r="BF1319" s="2"/>
      <c r="BG1319" s="2"/>
      <c r="BH1319" s="2"/>
      <c r="BI1319" s="2"/>
      <c r="BJ1319" s="2"/>
      <c r="BK1319" s="2"/>
      <c r="BL1319" s="2"/>
    </row>
    <row r="1320" spans="3:64" x14ac:dyDescent="0.25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  <c r="AL1320" s="2"/>
      <c r="AM1320" s="2"/>
      <c r="AN1320" s="2"/>
      <c r="AO1320" s="2"/>
      <c r="AP1320" s="2"/>
      <c r="AQ1320" s="2"/>
      <c r="AR1320" s="2"/>
      <c r="AS1320" s="2"/>
      <c r="AT1320" s="2"/>
      <c r="AU1320" s="2"/>
      <c r="AV1320" s="2"/>
      <c r="AW1320" s="2"/>
      <c r="AX1320" s="2"/>
      <c r="AY1320" s="2"/>
      <c r="AZ1320" s="2"/>
      <c r="BA1320" s="2"/>
      <c r="BB1320" s="2"/>
      <c r="BC1320" s="2"/>
      <c r="BD1320" s="2"/>
      <c r="BE1320" s="2"/>
      <c r="BF1320" s="2"/>
      <c r="BG1320" s="2"/>
      <c r="BH1320" s="2"/>
      <c r="BI1320" s="2"/>
      <c r="BJ1320" s="2"/>
      <c r="BK1320" s="2"/>
      <c r="BL1320" s="2"/>
    </row>
    <row r="1321" spans="3:64" x14ac:dyDescent="0.25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  <c r="AL1321" s="2"/>
      <c r="AM1321" s="2"/>
      <c r="AN1321" s="2"/>
      <c r="AO1321" s="2"/>
      <c r="AP1321" s="2"/>
      <c r="AQ1321" s="2"/>
      <c r="AR1321" s="2"/>
      <c r="AS1321" s="2"/>
      <c r="AT1321" s="2"/>
      <c r="AU1321" s="2"/>
      <c r="AV1321" s="2"/>
      <c r="AW1321" s="2"/>
      <c r="AX1321" s="2"/>
      <c r="AY1321" s="2"/>
      <c r="AZ1321" s="2"/>
      <c r="BA1321" s="2"/>
      <c r="BB1321" s="2"/>
      <c r="BC1321" s="2"/>
      <c r="BD1321" s="2"/>
      <c r="BE1321" s="2"/>
      <c r="BF1321" s="2"/>
      <c r="BG1321" s="2"/>
      <c r="BH1321" s="2"/>
      <c r="BI1321" s="2"/>
      <c r="BJ1321" s="2"/>
      <c r="BK1321" s="2"/>
      <c r="BL1321" s="2"/>
    </row>
    <row r="1322" spans="3:64" x14ac:dyDescent="0.25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  <c r="AL1322" s="2"/>
      <c r="AM1322" s="2"/>
      <c r="AN1322" s="2"/>
      <c r="AO1322" s="2"/>
      <c r="AP1322" s="2"/>
      <c r="AQ1322" s="2"/>
      <c r="AR1322" s="2"/>
      <c r="AS1322" s="2"/>
      <c r="AT1322" s="2"/>
      <c r="AU1322" s="2"/>
      <c r="AV1322" s="2"/>
      <c r="AW1322" s="2"/>
      <c r="AX1322" s="2"/>
      <c r="AY1322" s="2"/>
      <c r="AZ1322" s="2"/>
      <c r="BA1322" s="2"/>
      <c r="BB1322" s="2"/>
      <c r="BC1322" s="2"/>
      <c r="BD1322" s="2"/>
      <c r="BE1322" s="2"/>
      <c r="BF1322" s="2"/>
      <c r="BG1322" s="2"/>
      <c r="BH1322" s="2"/>
      <c r="BI1322" s="2"/>
      <c r="BJ1322" s="2"/>
      <c r="BK1322" s="2"/>
      <c r="BL1322" s="2"/>
    </row>
    <row r="1323" spans="3:64" x14ac:dyDescent="0.25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  <c r="AL1323" s="2"/>
      <c r="AM1323" s="2"/>
      <c r="AN1323" s="2"/>
      <c r="AO1323" s="2"/>
      <c r="AP1323" s="2"/>
      <c r="AQ1323" s="2"/>
      <c r="AR1323" s="2"/>
      <c r="AS1323" s="2"/>
      <c r="AT1323" s="2"/>
      <c r="AU1323" s="2"/>
      <c r="AV1323" s="2"/>
      <c r="AW1323" s="2"/>
      <c r="AX1323" s="2"/>
      <c r="AY1323" s="2"/>
      <c r="AZ1323" s="2"/>
      <c r="BA1323" s="2"/>
      <c r="BB1323" s="2"/>
      <c r="BC1323" s="2"/>
      <c r="BD1323" s="2"/>
      <c r="BE1323" s="2"/>
      <c r="BF1323" s="2"/>
      <c r="BG1323" s="2"/>
      <c r="BH1323" s="2"/>
      <c r="BI1323" s="2"/>
      <c r="BJ1323" s="2"/>
      <c r="BK1323" s="2"/>
      <c r="BL1323" s="2"/>
    </row>
    <row r="1324" spans="3:64" x14ac:dyDescent="0.25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  <c r="AL1324" s="2"/>
      <c r="AM1324" s="2"/>
      <c r="AN1324" s="2"/>
      <c r="AO1324" s="2"/>
      <c r="AP1324" s="2"/>
      <c r="AQ1324" s="2"/>
      <c r="AR1324" s="2"/>
      <c r="AS1324" s="2"/>
      <c r="AT1324" s="2"/>
      <c r="AU1324" s="2"/>
      <c r="AV1324" s="2"/>
      <c r="AW1324" s="2"/>
      <c r="AX1324" s="2"/>
      <c r="AY1324" s="2"/>
      <c r="AZ1324" s="2"/>
      <c r="BA1324" s="2"/>
      <c r="BB1324" s="2"/>
      <c r="BC1324" s="2"/>
      <c r="BD1324" s="2"/>
      <c r="BE1324" s="2"/>
      <c r="BF1324" s="2"/>
      <c r="BG1324" s="2"/>
      <c r="BH1324" s="2"/>
      <c r="BI1324" s="2"/>
      <c r="BJ1324" s="2"/>
      <c r="BK1324" s="2"/>
      <c r="BL1324" s="2"/>
    </row>
    <row r="1325" spans="3:64" x14ac:dyDescent="0.25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  <c r="AL1325" s="2"/>
      <c r="AM1325" s="2"/>
      <c r="AN1325" s="2"/>
      <c r="AO1325" s="2"/>
      <c r="AP1325" s="2"/>
      <c r="AQ1325" s="2"/>
      <c r="AR1325" s="2"/>
      <c r="AS1325" s="2"/>
      <c r="AT1325" s="2"/>
      <c r="AU1325" s="2"/>
      <c r="AV1325" s="2"/>
      <c r="AW1325" s="2"/>
      <c r="AX1325" s="2"/>
      <c r="AY1325" s="2"/>
      <c r="AZ1325" s="2"/>
      <c r="BA1325" s="2"/>
      <c r="BB1325" s="2"/>
      <c r="BC1325" s="2"/>
      <c r="BD1325" s="2"/>
      <c r="BE1325" s="2"/>
      <c r="BF1325" s="2"/>
      <c r="BG1325" s="2"/>
      <c r="BH1325" s="2"/>
      <c r="BI1325" s="2"/>
      <c r="BJ1325" s="2"/>
      <c r="BK1325" s="2"/>
      <c r="BL1325" s="2"/>
    </row>
    <row r="1326" spans="3:64" x14ac:dyDescent="0.25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  <c r="AL1326" s="2"/>
      <c r="AM1326" s="2"/>
      <c r="AN1326" s="2"/>
      <c r="AO1326" s="2"/>
      <c r="AP1326" s="2"/>
      <c r="AQ1326" s="2"/>
      <c r="AR1326" s="2"/>
      <c r="AS1326" s="2"/>
      <c r="AT1326" s="2"/>
      <c r="AU1326" s="2"/>
      <c r="AV1326" s="2"/>
      <c r="AW1326" s="2"/>
      <c r="AX1326" s="2"/>
      <c r="AY1326" s="2"/>
      <c r="AZ1326" s="2"/>
      <c r="BA1326" s="2"/>
      <c r="BB1326" s="2"/>
      <c r="BC1326" s="2"/>
      <c r="BD1326" s="2"/>
      <c r="BE1326" s="2"/>
      <c r="BF1326" s="2"/>
      <c r="BG1326" s="2"/>
      <c r="BH1326" s="2"/>
      <c r="BI1326" s="2"/>
      <c r="BJ1326" s="2"/>
      <c r="BK1326" s="2"/>
      <c r="BL1326" s="2"/>
    </row>
    <row r="1327" spans="3:64" x14ac:dyDescent="0.25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  <c r="AL1327" s="2"/>
      <c r="AM1327" s="2"/>
      <c r="AN1327" s="2"/>
      <c r="AO1327" s="2"/>
      <c r="AP1327" s="2"/>
      <c r="AQ1327" s="2"/>
      <c r="AR1327" s="2"/>
      <c r="AS1327" s="2"/>
      <c r="AT1327" s="2"/>
      <c r="AU1327" s="2"/>
      <c r="AV1327" s="2"/>
      <c r="AW1327" s="2"/>
      <c r="AX1327" s="2"/>
      <c r="AY1327" s="2"/>
      <c r="AZ1327" s="2"/>
      <c r="BA1327" s="2"/>
      <c r="BB1327" s="2"/>
      <c r="BC1327" s="2"/>
      <c r="BD1327" s="2"/>
      <c r="BE1327" s="2"/>
      <c r="BF1327" s="2"/>
      <c r="BG1327" s="2"/>
      <c r="BH1327" s="2"/>
      <c r="BI1327" s="2"/>
      <c r="BJ1327" s="2"/>
      <c r="BK1327" s="2"/>
      <c r="BL1327" s="2"/>
    </row>
    <row r="1328" spans="3:64" x14ac:dyDescent="0.25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  <c r="AL1328" s="2"/>
      <c r="AM1328" s="2"/>
      <c r="AN1328" s="2"/>
      <c r="AO1328" s="2"/>
      <c r="AP1328" s="2"/>
      <c r="AQ1328" s="2"/>
      <c r="AR1328" s="2"/>
      <c r="AS1328" s="2"/>
      <c r="AT1328" s="2"/>
      <c r="AU1328" s="2"/>
      <c r="AV1328" s="2"/>
      <c r="AW1328" s="2"/>
      <c r="AX1328" s="2"/>
      <c r="AY1328" s="2"/>
      <c r="AZ1328" s="2"/>
      <c r="BA1328" s="2"/>
      <c r="BB1328" s="2"/>
      <c r="BC1328" s="2"/>
      <c r="BD1328" s="2"/>
      <c r="BE1328" s="2"/>
      <c r="BF1328" s="2"/>
      <c r="BG1328" s="2"/>
      <c r="BH1328" s="2"/>
      <c r="BI1328" s="2"/>
      <c r="BJ1328" s="2"/>
      <c r="BK1328" s="2"/>
      <c r="BL1328" s="2"/>
    </row>
    <row r="1329" spans="3:64" x14ac:dyDescent="0.25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  <c r="AL1329" s="2"/>
      <c r="AM1329" s="2"/>
      <c r="AN1329" s="2"/>
      <c r="AO1329" s="2"/>
      <c r="AP1329" s="2"/>
      <c r="AQ1329" s="2"/>
      <c r="AR1329" s="2"/>
      <c r="AS1329" s="2"/>
      <c r="AT1329" s="2"/>
      <c r="AU1329" s="2"/>
      <c r="AV1329" s="2"/>
      <c r="AW1329" s="2"/>
      <c r="AX1329" s="2"/>
      <c r="AY1329" s="2"/>
      <c r="AZ1329" s="2"/>
      <c r="BA1329" s="2"/>
      <c r="BB1329" s="2"/>
      <c r="BC1329" s="2"/>
      <c r="BD1329" s="2"/>
      <c r="BE1329" s="2"/>
      <c r="BF1329" s="2"/>
      <c r="BG1329" s="2"/>
      <c r="BH1329" s="2"/>
      <c r="BI1329" s="2"/>
      <c r="BJ1329" s="2"/>
      <c r="BK1329" s="2"/>
      <c r="BL1329" s="2"/>
    </row>
    <row r="1330" spans="3:64" x14ac:dyDescent="0.25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  <c r="AM1330" s="2"/>
      <c r="AN1330" s="2"/>
      <c r="AO1330" s="2"/>
      <c r="AP1330" s="2"/>
      <c r="AQ1330" s="2"/>
      <c r="AR1330" s="2"/>
      <c r="AS1330" s="2"/>
      <c r="AT1330" s="2"/>
      <c r="AU1330" s="2"/>
      <c r="AV1330" s="2"/>
      <c r="AW1330" s="2"/>
      <c r="AX1330" s="2"/>
      <c r="AY1330" s="2"/>
      <c r="AZ1330" s="2"/>
      <c r="BA1330" s="2"/>
      <c r="BB1330" s="2"/>
      <c r="BC1330" s="2"/>
      <c r="BD1330" s="2"/>
      <c r="BE1330" s="2"/>
      <c r="BF1330" s="2"/>
      <c r="BG1330" s="2"/>
      <c r="BH1330" s="2"/>
      <c r="BI1330" s="2"/>
      <c r="BJ1330" s="2"/>
      <c r="BK1330" s="2"/>
      <c r="BL1330" s="2"/>
    </row>
    <row r="1331" spans="3:64" x14ac:dyDescent="0.25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  <c r="AL1331" s="2"/>
      <c r="AM1331" s="2"/>
      <c r="AN1331" s="2"/>
      <c r="AO1331" s="2"/>
      <c r="AP1331" s="2"/>
      <c r="AQ1331" s="2"/>
      <c r="AR1331" s="2"/>
      <c r="AS1331" s="2"/>
      <c r="AT1331" s="2"/>
      <c r="AU1331" s="2"/>
      <c r="AV1331" s="2"/>
      <c r="AW1331" s="2"/>
      <c r="AX1331" s="2"/>
      <c r="AY1331" s="2"/>
      <c r="AZ1331" s="2"/>
      <c r="BA1331" s="2"/>
      <c r="BB1331" s="2"/>
      <c r="BC1331" s="2"/>
      <c r="BD1331" s="2"/>
      <c r="BE1331" s="2"/>
      <c r="BF1331" s="2"/>
      <c r="BG1331" s="2"/>
      <c r="BH1331" s="2"/>
      <c r="BI1331" s="2"/>
      <c r="BJ1331" s="2"/>
      <c r="BK1331" s="2"/>
      <c r="BL1331" s="2"/>
    </row>
    <row r="1332" spans="3:64" x14ac:dyDescent="0.25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  <c r="AL1332" s="2"/>
      <c r="AM1332" s="2"/>
      <c r="AN1332" s="2"/>
      <c r="AO1332" s="2"/>
      <c r="AP1332" s="2"/>
      <c r="AQ1332" s="2"/>
      <c r="AR1332" s="2"/>
      <c r="AS1332" s="2"/>
      <c r="AT1332" s="2"/>
      <c r="AU1332" s="2"/>
      <c r="AV1332" s="2"/>
      <c r="AW1332" s="2"/>
      <c r="AX1332" s="2"/>
      <c r="AY1332" s="2"/>
      <c r="AZ1332" s="2"/>
      <c r="BA1332" s="2"/>
      <c r="BB1332" s="2"/>
      <c r="BC1332" s="2"/>
      <c r="BD1332" s="2"/>
      <c r="BE1332" s="2"/>
      <c r="BF1332" s="2"/>
      <c r="BG1332" s="2"/>
      <c r="BH1332" s="2"/>
      <c r="BI1332" s="2"/>
      <c r="BJ1332" s="2"/>
      <c r="BK1332" s="2"/>
      <c r="BL1332" s="2"/>
    </row>
    <row r="1333" spans="3:64" x14ac:dyDescent="0.25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  <c r="AL1333" s="2"/>
      <c r="AM1333" s="2"/>
      <c r="AN1333" s="2"/>
      <c r="AO1333" s="2"/>
      <c r="AP1333" s="2"/>
      <c r="AQ1333" s="2"/>
      <c r="AR1333" s="2"/>
      <c r="AS1333" s="2"/>
      <c r="AT1333" s="2"/>
      <c r="AU1333" s="2"/>
      <c r="AV1333" s="2"/>
      <c r="AW1333" s="2"/>
      <c r="AX1333" s="2"/>
      <c r="AY1333" s="2"/>
      <c r="AZ1333" s="2"/>
      <c r="BA1333" s="2"/>
      <c r="BB1333" s="2"/>
      <c r="BC1333" s="2"/>
      <c r="BD1333" s="2"/>
      <c r="BE1333" s="2"/>
      <c r="BF1333" s="2"/>
      <c r="BG1333" s="2"/>
      <c r="BH1333" s="2"/>
      <c r="BI1333" s="2"/>
      <c r="BJ1333" s="2"/>
      <c r="BK1333" s="2"/>
      <c r="BL1333" s="2"/>
    </row>
    <row r="1334" spans="3:64" x14ac:dyDescent="0.25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  <c r="AL1334" s="2"/>
      <c r="AM1334" s="2"/>
      <c r="AN1334" s="2"/>
      <c r="AO1334" s="2"/>
      <c r="AP1334" s="2"/>
      <c r="AQ1334" s="2"/>
      <c r="AR1334" s="2"/>
      <c r="AS1334" s="2"/>
      <c r="AT1334" s="2"/>
      <c r="AU1334" s="2"/>
      <c r="AV1334" s="2"/>
      <c r="AW1334" s="2"/>
      <c r="AX1334" s="2"/>
      <c r="AY1334" s="2"/>
      <c r="AZ1334" s="2"/>
      <c r="BA1334" s="2"/>
      <c r="BB1334" s="2"/>
      <c r="BC1334" s="2"/>
      <c r="BD1334" s="2"/>
      <c r="BE1334" s="2"/>
      <c r="BF1334" s="2"/>
      <c r="BG1334" s="2"/>
      <c r="BH1334" s="2"/>
      <c r="BI1334" s="2"/>
      <c r="BJ1334" s="2"/>
      <c r="BK1334" s="2"/>
      <c r="BL1334" s="2"/>
    </row>
    <row r="1335" spans="3:64" x14ac:dyDescent="0.25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  <c r="AL1335" s="2"/>
      <c r="AM1335" s="2"/>
      <c r="AN1335" s="2"/>
      <c r="AO1335" s="2"/>
      <c r="AP1335" s="2"/>
      <c r="AQ1335" s="2"/>
      <c r="AR1335" s="2"/>
      <c r="AS1335" s="2"/>
      <c r="AT1335" s="2"/>
      <c r="AU1335" s="2"/>
      <c r="AV1335" s="2"/>
      <c r="AW1335" s="2"/>
      <c r="AX1335" s="2"/>
      <c r="AY1335" s="2"/>
      <c r="AZ1335" s="2"/>
      <c r="BA1335" s="2"/>
      <c r="BB1335" s="2"/>
      <c r="BC1335" s="2"/>
      <c r="BD1335" s="2"/>
      <c r="BE1335" s="2"/>
      <c r="BF1335" s="2"/>
      <c r="BG1335" s="2"/>
      <c r="BH1335" s="2"/>
      <c r="BI1335" s="2"/>
      <c r="BJ1335" s="2"/>
      <c r="BK1335" s="2"/>
      <c r="BL1335" s="2"/>
    </row>
    <row r="1336" spans="3:64" x14ac:dyDescent="0.25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  <c r="AL1336" s="2"/>
      <c r="AM1336" s="2"/>
      <c r="AN1336" s="2"/>
      <c r="AO1336" s="2"/>
      <c r="AP1336" s="2"/>
      <c r="AQ1336" s="2"/>
      <c r="AR1336" s="2"/>
      <c r="AS1336" s="2"/>
      <c r="AT1336" s="2"/>
      <c r="AU1336" s="2"/>
      <c r="AV1336" s="2"/>
      <c r="AW1336" s="2"/>
      <c r="AX1336" s="2"/>
      <c r="AY1336" s="2"/>
      <c r="AZ1336" s="2"/>
      <c r="BA1336" s="2"/>
      <c r="BB1336" s="2"/>
      <c r="BC1336" s="2"/>
      <c r="BD1336" s="2"/>
      <c r="BE1336" s="2"/>
      <c r="BF1336" s="2"/>
      <c r="BG1336" s="2"/>
      <c r="BH1336" s="2"/>
      <c r="BI1336" s="2"/>
      <c r="BJ1336" s="2"/>
      <c r="BK1336" s="2"/>
      <c r="BL1336" s="2"/>
    </row>
    <row r="1337" spans="3:64" x14ac:dyDescent="0.25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  <c r="AL1337" s="2"/>
      <c r="AM1337" s="2"/>
      <c r="AN1337" s="2"/>
      <c r="AO1337" s="2"/>
      <c r="AP1337" s="2"/>
      <c r="AQ1337" s="2"/>
      <c r="AR1337" s="2"/>
      <c r="AS1337" s="2"/>
      <c r="AT1337" s="2"/>
      <c r="AU1337" s="2"/>
      <c r="AV1337" s="2"/>
      <c r="AW1337" s="2"/>
      <c r="AX1337" s="2"/>
      <c r="AY1337" s="2"/>
      <c r="AZ1337" s="2"/>
      <c r="BA1337" s="2"/>
      <c r="BB1337" s="2"/>
      <c r="BC1337" s="2"/>
      <c r="BD1337" s="2"/>
      <c r="BE1337" s="2"/>
      <c r="BF1337" s="2"/>
      <c r="BG1337" s="2"/>
      <c r="BH1337" s="2"/>
      <c r="BI1337" s="2"/>
      <c r="BJ1337" s="2"/>
      <c r="BK1337" s="2"/>
      <c r="BL1337" s="2"/>
    </row>
    <row r="1338" spans="3:64" x14ac:dyDescent="0.25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  <c r="AL1338" s="2"/>
      <c r="AM1338" s="2"/>
      <c r="AN1338" s="2"/>
      <c r="AO1338" s="2"/>
      <c r="AP1338" s="2"/>
      <c r="AQ1338" s="2"/>
      <c r="AR1338" s="2"/>
      <c r="AS1338" s="2"/>
      <c r="AT1338" s="2"/>
      <c r="AU1338" s="2"/>
      <c r="AV1338" s="2"/>
      <c r="AW1338" s="2"/>
      <c r="AX1338" s="2"/>
      <c r="AY1338" s="2"/>
      <c r="AZ1338" s="2"/>
      <c r="BA1338" s="2"/>
      <c r="BB1338" s="2"/>
      <c r="BC1338" s="2"/>
      <c r="BD1338" s="2"/>
      <c r="BE1338" s="2"/>
      <c r="BF1338" s="2"/>
      <c r="BG1338" s="2"/>
      <c r="BH1338" s="2"/>
      <c r="BI1338" s="2"/>
      <c r="BJ1338" s="2"/>
      <c r="BK1338" s="2"/>
      <c r="BL1338" s="2"/>
    </row>
    <row r="1339" spans="3:64" x14ac:dyDescent="0.25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  <c r="AL1339" s="2"/>
      <c r="AM1339" s="2"/>
      <c r="AN1339" s="2"/>
      <c r="AO1339" s="2"/>
      <c r="AP1339" s="2"/>
      <c r="AQ1339" s="2"/>
      <c r="AR1339" s="2"/>
      <c r="AS1339" s="2"/>
      <c r="AT1339" s="2"/>
      <c r="AU1339" s="2"/>
      <c r="AV1339" s="2"/>
      <c r="AW1339" s="2"/>
      <c r="AX1339" s="2"/>
      <c r="AY1339" s="2"/>
      <c r="AZ1339" s="2"/>
      <c r="BA1339" s="2"/>
      <c r="BB1339" s="2"/>
      <c r="BC1339" s="2"/>
      <c r="BD1339" s="2"/>
      <c r="BE1339" s="2"/>
      <c r="BF1339" s="2"/>
      <c r="BG1339" s="2"/>
      <c r="BH1339" s="2"/>
      <c r="BI1339" s="2"/>
      <c r="BJ1339" s="2"/>
      <c r="BK1339" s="2"/>
      <c r="BL1339" s="2"/>
    </row>
    <row r="1340" spans="3:64" x14ac:dyDescent="0.25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  <c r="AL1340" s="2"/>
      <c r="AM1340" s="2"/>
      <c r="AN1340" s="2"/>
      <c r="AO1340" s="2"/>
      <c r="AP1340" s="2"/>
      <c r="AQ1340" s="2"/>
      <c r="AR1340" s="2"/>
      <c r="AS1340" s="2"/>
      <c r="AT1340" s="2"/>
      <c r="AU1340" s="2"/>
      <c r="AV1340" s="2"/>
      <c r="AW1340" s="2"/>
      <c r="AX1340" s="2"/>
      <c r="AY1340" s="2"/>
      <c r="AZ1340" s="2"/>
      <c r="BA1340" s="2"/>
      <c r="BB1340" s="2"/>
      <c r="BC1340" s="2"/>
      <c r="BD1340" s="2"/>
      <c r="BE1340" s="2"/>
      <c r="BF1340" s="2"/>
      <c r="BG1340" s="2"/>
      <c r="BH1340" s="2"/>
      <c r="BI1340" s="2"/>
      <c r="BJ1340" s="2"/>
      <c r="BK1340" s="2"/>
      <c r="BL1340" s="2"/>
    </row>
    <row r="1341" spans="3:64" x14ac:dyDescent="0.25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  <c r="AL1341" s="2"/>
      <c r="AM1341" s="2"/>
      <c r="AN1341" s="2"/>
      <c r="AO1341" s="2"/>
      <c r="AP1341" s="2"/>
      <c r="AQ1341" s="2"/>
      <c r="AR1341" s="2"/>
      <c r="AS1341" s="2"/>
      <c r="AT1341" s="2"/>
      <c r="AU1341" s="2"/>
      <c r="AV1341" s="2"/>
      <c r="AW1341" s="2"/>
      <c r="AX1341" s="2"/>
      <c r="AY1341" s="2"/>
      <c r="AZ1341" s="2"/>
      <c r="BA1341" s="2"/>
      <c r="BB1341" s="2"/>
      <c r="BC1341" s="2"/>
      <c r="BD1341" s="2"/>
      <c r="BE1341" s="2"/>
      <c r="BF1341" s="2"/>
      <c r="BG1341" s="2"/>
      <c r="BH1341" s="2"/>
      <c r="BI1341" s="2"/>
      <c r="BJ1341" s="2"/>
      <c r="BK1341" s="2"/>
      <c r="BL1341" s="2"/>
    </row>
    <row r="1342" spans="3:64" x14ac:dyDescent="0.25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  <c r="AL1342" s="2"/>
      <c r="AM1342" s="2"/>
      <c r="AN1342" s="2"/>
      <c r="AO1342" s="2"/>
      <c r="AP1342" s="2"/>
      <c r="AQ1342" s="2"/>
      <c r="AR1342" s="2"/>
      <c r="AS1342" s="2"/>
      <c r="AT1342" s="2"/>
      <c r="AU1342" s="2"/>
      <c r="AV1342" s="2"/>
      <c r="AW1342" s="2"/>
      <c r="AX1342" s="2"/>
      <c r="AY1342" s="2"/>
      <c r="AZ1342" s="2"/>
      <c r="BA1342" s="2"/>
      <c r="BB1342" s="2"/>
      <c r="BC1342" s="2"/>
      <c r="BD1342" s="2"/>
      <c r="BE1342" s="2"/>
      <c r="BF1342" s="2"/>
      <c r="BG1342" s="2"/>
      <c r="BH1342" s="2"/>
      <c r="BI1342" s="2"/>
      <c r="BJ1342" s="2"/>
      <c r="BK1342" s="2"/>
      <c r="BL1342" s="2"/>
    </row>
    <row r="1343" spans="3:64" x14ac:dyDescent="0.25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  <c r="AL1343" s="2"/>
      <c r="AM1343" s="2"/>
      <c r="AN1343" s="2"/>
      <c r="AO1343" s="2"/>
      <c r="AP1343" s="2"/>
      <c r="AQ1343" s="2"/>
      <c r="AR1343" s="2"/>
      <c r="AS1343" s="2"/>
      <c r="AT1343" s="2"/>
      <c r="AU1343" s="2"/>
      <c r="AV1343" s="2"/>
      <c r="AW1343" s="2"/>
      <c r="AX1343" s="2"/>
      <c r="AY1343" s="2"/>
      <c r="AZ1343" s="2"/>
      <c r="BA1343" s="2"/>
      <c r="BB1343" s="2"/>
      <c r="BC1343" s="2"/>
      <c r="BD1343" s="2"/>
      <c r="BE1343" s="2"/>
      <c r="BF1343" s="2"/>
      <c r="BG1343" s="2"/>
      <c r="BH1343" s="2"/>
      <c r="BI1343" s="2"/>
      <c r="BJ1343" s="2"/>
      <c r="BK1343" s="2"/>
      <c r="BL1343" s="2"/>
    </row>
    <row r="1344" spans="3:64" x14ac:dyDescent="0.25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  <c r="AL1344" s="2"/>
      <c r="AM1344" s="2"/>
      <c r="AN1344" s="2"/>
      <c r="AO1344" s="2"/>
      <c r="AP1344" s="2"/>
      <c r="AQ1344" s="2"/>
      <c r="AR1344" s="2"/>
      <c r="AS1344" s="2"/>
      <c r="AT1344" s="2"/>
      <c r="AU1344" s="2"/>
      <c r="AV1344" s="2"/>
      <c r="AW1344" s="2"/>
      <c r="AX1344" s="2"/>
      <c r="AY1344" s="2"/>
      <c r="AZ1344" s="2"/>
      <c r="BA1344" s="2"/>
      <c r="BB1344" s="2"/>
      <c r="BC1344" s="2"/>
      <c r="BD1344" s="2"/>
      <c r="BE1344" s="2"/>
      <c r="BF1344" s="2"/>
      <c r="BG1344" s="2"/>
      <c r="BH1344" s="2"/>
      <c r="BI1344" s="2"/>
      <c r="BJ1344" s="2"/>
      <c r="BK1344" s="2"/>
      <c r="BL1344" s="2"/>
    </row>
    <row r="1345" spans="3:64" x14ac:dyDescent="0.25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  <c r="AL1345" s="2"/>
      <c r="AM1345" s="2"/>
      <c r="AN1345" s="2"/>
      <c r="AO1345" s="2"/>
      <c r="AP1345" s="2"/>
      <c r="AQ1345" s="2"/>
      <c r="AR1345" s="2"/>
      <c r="AS1345" s="2"/>
      <c r="AT1345" s="2"/>
      <c r="AU1345" s="2"/>
      <c r="AV1345" s="2"/>
      <c r="AW1345" s="2"/>
      <c r="AX1345" s="2"/>
      <c r="AY1345" s="2"/>
      <c r="AZ1345" s="2"/>
      <c r="BA1345" s="2"/>
      <c r="BB1345" s="2"/>
      <c r="BC1345" s="2"/>
      <c r="BD1345" s="2"/>
      <c r="BE1345" s="2"/>
      <c r="BF1345" s="2"/>
      <c r="BG1345" s="2"/>
      <c r="BH1345" s="2"/>
      <c r="BI1345" s="2"/>
      <c r="BJ1345" s="2"/>
      <c r="BK1345" s="2"/>
      <c r="BL1345" s="2"/>
    </row>
    <row r="1346" spans="3:64" x14ac:dyDescent="0.25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  <c r="AL1346" s="2"/>
      <c r="AM1346" s="2"/>
      <c r="AN1346" s="2"/>
      <c r="AO1346" s="2"/>
      <c r="AP1346" s="2"/>
      <c r="AQ1346" s="2"/>
      <c r="AR1346" s="2"/>
      <c r="AS1346" s="2"/>
      <c r="AT1346" s="2"/>
      <c r="AU1346" s="2"/>
      <c r="AV1346" s="2"/>
      <c r="AW1346" s="2"/>
      <c r="AX1346" s="2"/>
      <c r="AY1346" s="2"/>
      <c r="AZ1346" s="2"/>
      <c r="BA1346" s="2"/>
      <c r="BB1346" s="2"/>
      <c r="BC1346" s="2"/>
      <c r="BD1346" s="2"/>
      <c r="BE1346" s="2"/>
      <c r="BF1346" s="2"/>
      <c r="BG1346" s="2"/>
      <c r="BH1346" s="2"/>
      <c r="BI1346" s="2"/>
      <c r="BJ1346" s="2"/>
      <c r="BK1346" s="2"/>
      <c r="BL1346" s="2"/>
    </row>
    <row r="1347" spans="3:64" x14ac:dyDescent="0.25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  <c r="AL1347" s="2"/>
      <c r="AM1347" s="2"/>
      <c r="AN1347" s="2"/>
      <c r="AO1347" s="2"/>
      <c r="AP1347" s="2"/>
      <c r="AQ1347" s="2"/>
      <c r="AR1347" s="2"/>
      <c r="AS1347" s="2"/>
      <c r="AT1347" s="2"/>
      <c r="AU1347" s="2"/>
      <c r="AV1347" s="2"/>
      <c r="AW1347" s="2"/>
      <c r="AX1347" s="2"/>
      <c r="AY1347" s="2"/>
      <c r="AZ1347" s="2"/>
      <c r="BA1347" s="2"/>
      <c r="BB1347" s="2"/>
      <c r="BC1347" s="2"/>
      <c r="BD1347" s="2"/>
      <c r="BE1347" s="2"/>
      <c r="BF1347" s="2"/>
      <c r="BG1347" s="2"/>
      <c r="BH1347" s="2"/>
      <c r="BI1347" s="2"/>
      <c r="BJ1347" s="2"/>
      <c r="BK1347" s="2"/>
      <c r="BL1347" s="2"/>
    </row>
    <row r="1348" spans="3:64" x14ac:dyDescent="0.25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  <c r="AL1348" s="2"/>
      <c r="AM1348" s="2"/>
      <c r="AN1348" s="2"/>
      <c r="AO1348" s="2"/>
      <c r="AP1348" s="2"/>
      <c r="AQ1348" s="2"/>
      <c r="AR1348" s="2"/>
      <c r="AS1348" s="2"/>
      <c r="AT1348" s="2"/>
      <c r="AU1348" s="2"/>
      <c r="AV1348" s="2"/>
      <c r="AW1348" s="2"/>
      <c r="AX1348" s="2"/>
      <c r="AY1348" s="2"/>
      <c r="AZ1348" s="2"/>
      <c r="BA1348" s="2"/>
      <c r="BB1348" s="2"/>
      <c r="BC1348" s="2"/>
      <c r="BD1348" s="2"/>
      <c r="BE1348" s="2"/>
      <c r="BF1348" s="2"/>
      <c r="BG1348" s="2"/>
      <c r="BH1348" s="2"/>
      <c r="BI1348" s="2"/>
      <c r="BJ1348" s="2"/>
      <c r="BK1348" s="2"/>
      <c r="BL1348" s="2"/>
    </row>
    <row r="1349" spans="3:64" x14ac:dyDescent="0.25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  <c r="AL1349" s="2"/>
      <c r="AM1349" s="2"/>
      <c r="AN1349" s="2"/>
      <c r="AO1349" s="2"/>
      <c r="AP1349" s="2"/>
      <c r="AQ1349" s="2"/>
      <c r="AR1349" s="2"/>
      <c r="AS1349" s="2"/>
      <c r="AT1349" s="2"/>
      <c r="AU1349" s="2"/>
      <c r="AV1349" s="2"/>
      <c r="AW1349" s="2"/>
      <c r="AX1349" s="2"/>
      <c r="AY1349" s="2"/>
      <c r="AZ1349" s="2"/>
      <c r="BA1349" s="2"/>
      <c r="BB1349" s="2"/>
      <c r="BC1349" s="2"/>
      <c r="BD1349" s="2"/>
      <c r="BE1349" s="2"/>
      <c r="BF1349" s="2"/>
      <c r="BG1349" s="2"/>
      <c r="BH1349" s="2"/>
      <c r="BI1349" s="2"/>
      <c r="BJ1349" s="2"/>
      <c r="BK1349" s="2"/>
      <c r="BL1349" s="2"/>
    </row>
    <row r="1350" spans="3:64" x14ac:dyDescent="0.25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  <c r="AL1350" s="2"/>
      <c r="AM1350" s="2"/>
      <c r="AN1350" s="2"/>
      <c r="AO1350" s="2"/>
      <c r="AP1350" s="2"/>
      <c r="AQ1350" s="2"/>
      <c r="AR1350" s="2"/>
      <c r="AS1350" s="2"/>
      <c r="AT1350" s="2"/>
      <c r="AU1350" s="2"/>
      <c r="AV1350" s="2"/>
      <c r="AW1350" s="2"/>
      <c r="AX1350" s="2"/>
      <c r="AY1350" s="2"/>
      <c r="AZ1350" s="2"/>
      <c r="BA1350" s="2"/>
      <c r="BB1350" s="2"/>
      <c r="BC1350" s="2"/>
      <c r="BD1350" s="2"/>
      <c r="BE1350" s="2"/>
      <c r="BF1350" s="2"/>
      <c r="BG1350" s="2"/>
      <c r="BH1350" s="2"/>
      <c r="BI1350" s="2"/>
      <c r="BJ1350" s="2"/>
      <c r="BK1350" s="2"/>
      <c r="BL1350" s="2"/>
    </row>
    <row r="1351" spans="3:64" x14ac:dyDescent="0.25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  <c r="AL1351" s="2"/>
      <c r="AM1351" s="2"/>
      <c r="AN1351" s="2"/>
      <c r="AO1351" s="2"/>
      <c r="AP1351" s="2"/>
      <c r="AQ1351" s="2"/>
      <c r="AR1351" s="2"/>
      <c r="AS1351" s="2"/>
      <c r="AT1351" s="2"/>
      <c r="AU1351" s="2"/>
      <c r="AV1351" s="2"/>
      <c r="AW1351" s="2"/>
      <c r="AX1351" s="2"/>
      <c r="AY1351" s="2"/>
      <c r="AZ1351" s="2"/>
      <c r="BA1351" s="2"/>
      <c r="BB1351" s="2"/>
      <c r="BC1351" s="2"/>
      <c r="BD1351" s="2"/>
      <c r="BE1351" s="2"/>
      <c r="BF1351" s="2"/>
      <c r="BG1351" s="2"/>
      <c r="BH1351" s="2"/>
      <c r="BI1351" s="2"/>
      <c r="BJ1351" s="2"/>
      <c r="BK1351" s="2"/>
      <c r="BL1351" s="2"/>
    </row>
    <row r="1352" spans="3:64" x14ac:dyDescent="0.25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  <c r="AL1352" s="2"/>
      <c r="AM1352" s="2"/>
      <c r="AN1352" s="2"/>
      <c r="AO1352" s="2"/>
      <c r="AP1352" s="2"/>
      <c r="AQ1352" s="2"/>
      <c r="AR1352" s="2"/>
      <c r="AS1352" s="2"/>
      <c r="AT1352" s="2"/>
      <c r="AU1352" s="2"/>
      <c r="AV1352" s="2"/>
      <c r="AW1352" s="2"/>
      <c r="AX1352" s="2"/>
      <c r="AY1352" s="2"/>
      <c r="AZ1352" s="2"/>
      <c r="BA1352" s="2"/>
      <c r="BB1352" s="2"/>
      <c r="BC1352" s="2"/>
      <c r="BD1352" s="2"/>
      <c r="BE1352" s="2"/>
      <c r="BF1352" s="2"/>
      <c r="BG1352" s="2"/>
      <c r="BH1352" s="2"/>
      <c r="BI1352" s="2"/>
      <c r="BJ1352" s="2"/>
      <c r="BK1352" s="2"/>
      <c r="BL1352" s="2"/>
    </row>
    <row r="1353" spans="3:64" x14ac:dyDescent="0.25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  <c r="AL1353" s="2"/>
      <c r="AM1353" s="2"/>
      <c r="AN1353" s="2"/>
      <c r="AO1353" s="2"/>
      <c r="AP1353" s="2"/>
      <c r="AQ1353" s="2"/>
      <c r="AR1353" s="2"/>
      <c r="AS1353" s="2"/>
      <c r="AT1353" s="2"/>
      <c r="AU1353" s="2"/>
      <c r="AV1353" s="2"/>
      <c r="AW1353" s="2"/>
      <c r="AX1353" s="2"/>
      <c r="AY1353" s="2"/>
      <c r="AZ1353" s="2"/>
      <c r="BA1353" s="2"/>
      <c r="BB1353" s="2"/>
      <c r="BC1353" s="2"/>
      <c r="BD1353" s="2"/>
      <c r="BE1353" s="2"/>
      <c r="BF1353" s="2"/>
      <c r="BG1353" s="2"/>
      <c r="BH1353" s="2"/>
      <c r="BI1353" s="2"/>
      <c r="BJ1353" s="2"/>
      <c r="BK1353" s="2"/>
      <c r="BL1353" s="2"/>
    </row>
    <row r="1354" spans="3:64" x14ac:dyDescent="0.25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  <c r="AL1354" s="2"/>
      <c r="AM1354" s="2"/>
      <c r="AN1354" s="2"/>
      <c r="AO1354" s="2"/>
      <c r="AP1354" s="2"/>
      <c r="AQ1354" s="2"/>
      <c r="AR1354" s="2"/>
      <c r="AS1354" s="2"/>
      <c r="AT1354" s="2"/>
      <c r="AU1354" s="2"/>
      <c r="AV1354" s="2"/>
      <c r="AW1354" s="2"/>
      <c r="AX1354" s="2"/>
      <c r="AY1354" s="2"/>
      <c r="AZ1354" s="2"/>
      <c r="BA1354" s="2"/>
      <c r="BB1354" s="2"/>
      <c r="BC1354" s="2"/>
      <c r="BD1354" s="2"/>
      <c r="BE1354" s="2"/>
      <c r="BF1354" s="2"/>
      <c r="BG1354" s="2"/>
      <c r="BH1354" s="2"/>
      <c r="BI1354" s="2"/>
      <c r="BJ1354" s="2"/>
      <c r="BK1354" s="2"/>
      <c r="BL1354" s="2"/>
    </row>
    <row r="1355" spans="3:64" x14ac:dyDescent="0.25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  <c r="AL1355" s="2"/>
      <c r="AM1355" s="2"/>
      <c r="AN1355" s="2"/>
      <c r="AO1355" s="2"/>
      <c r="AP1355" s="2"/>
      <c r="AQ1355" s="2"/>
      <c r="AR1355" s="2"/>
      <c r="AS1355" s="2"/>
      <c r="AT1355" s="2"/>
      <c r="AU1355" s="2"/>
      <c r="AV1355" s="2"/>
      <c r="AW1355" s="2"/>
      <c r="AX1355" s="2"/>
      <c r="AY1355" s="2"/>
      <c r="AZ1355" s="2"/>
      <c r="BA1355" s="2"/>
      <c r="BB1355" s="2"/>
      <c r="BC1355" s="2"/>
      <c r="BD1355" s="2"/>
      <c r="BE1355" s="2"/>
      <c r="BF1355" s="2"/>
      <c r="BG1355" s="2"/>
      <c r="BH1355" s="2"/>
      <c r="BI1355" s="2"/>
      <c r="BJ1355" s="2"/>
      <c r="BK1355" s="2"/>
      <c r="BL1355" s="2"/>
    </row>
    <row r="1356" spans="3:64" x14ac:dyDescent="0.25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  <c r="AL1356" s="2"/>
      <c r="AM1356" s="2"/>
      <c r="AN1356" s="2"/>
      <c r="AO1356" s="2"/>
      <c r="AP1356" s="2"/>
      <c r="AQ1356" s="2"/>
      <c r="AR1356" s="2"/>
      <c r="AS1356" s="2"/>
      <c r="AT1356" s="2"/>
      <c r="AU1356" s="2"/>
      <c r="AV1356" s="2"/>
      <c r="AW1356" s="2"/>
      <c r="AX1356" s="2"/>
      <c r="AY1356" s="2"/>
      <c r="AZ1356" s="2"/>
      <c r="BA1356" s="2"/>
      <c r="BB1356" s="2"/>
      <c r="BC1356" s="2"/>
      <c r="BD1356" s="2"/>
      <c r="BE1356" s="2"/>
      <c r="BF1356" s="2"/>
      <c r="BG1356" s="2"/>
      <c r="BH1356" s="2"/>
      <c r="BI1356" s="2"/>
      <c r="BJ1356" s="2"/>
      <c r="BK1356" s="2"/>
      <c r="BL1356" s="2"/>
    </row>
    <row r="1357" spans="3:64" x14ac:dyDescent="0.25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  <c r="AL1357" s="2"/>
      <c r="AM1357" s="2"/>
      <c r="AN1357" s="2"/>
      <c r="AO1357" s="2"/>
      <c r="AP1357" s="2"/>
      <c r="AQ1357" s="2"/>
      <c r="AR1357" s="2"/>
      <c r="AS1357" s="2"/>
      <c r="AT1357" s="2"/>
      <c r="AU1357" s="2"/>
      <c r="AV1357" s="2"/>
      <c r="AW1357" s="2"/>
      <c r="AX1357" s="2"/>
      <c r="AY1357" s="2"/>
      <c r="AZ1357" s="2"/>
      <c r="BA1357" s="2"/>
      <c r="BB1357" s="2"/>
      <c r="BC1357" s="2"/>
      <c r="BD1357" s="2"/>
      <c r="BE1357" s="2"/>
      <c r="BF1357" s="2"/>
      <c r="BG1357" s="2"/>
      <c r="BH1357" s="2"/>
      <c r="BI1357" s="2"/>
      <c r="BJ1357" s="2"/>
      <c r="BK1357" s="2"/>
      <c r="BL1357" s="2"/>
    </row>
    <row r="1358" spans="3:64" x14ac:dyDescent="0.25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  <c r="AL1358" s="2"/>
      <c r="AM1358" s="2"/>
      <c r="AN1358" s="2"/>
      <c r="AO1358" s="2"/>
      <c r="AP1358" s="2"/>
      <c r="AQ1358" s="2"/>
      <c r="AR1358" s="2"/>
      <c r="AS1358" s="2"/>
      <c r="AT1358" s="2"/>
      <c r="AU1358" s="2"/>
      <c r="AV1358" s="2"/>
      <c r="AW1358" s="2"/>
      <c r="AX1358" s="2"/>
      <c r="AY1358" s="2"/>
      <c r="AZ1358" s="2"/>
      <c r="BA1358" s="2"/>
      <c r="BB1358" s="2"/>
      <c r="BC1358" s="2"/>
      <c r="BD1358" s="2"/>
      <c r="BE1358" s="2"/>
      <c r="BF1358" s="2"/>
      <c r="BG1358" s="2"/>
      <c r="BH1358" s="2"/>
      <c r="BI1358" s="2"/>
      <c r="BJ1358" s="2"/>
      <c r="BK1358" s="2"/>
      <c r="BL1358" s="2"/>
    </row>
    <row r="1359" spans="3:64" x14ac:dyDescent="0.25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  <c r="AL1359" s="2"/>
      <c r="AM1359" s="2"/>
      <c r="AN1359" s="2"/>
      <c r="AO1359" s="2"/>
      <c r="AP1359" s="2"/>
      <c r="AQ1359" s="2"/>
      <c r="AR1359" s="2"/>
      <c r="AS1359" s="2"/>
      <c r="AT1359" s="2"/>
      <c r="AU1359" s="2"/>
      <c r="AV1359" s="2"/>
      <c r="AW1359" s="2"/>
      <c r="AX1359" s="2"/>
      <c r="AY1359" s="2"/>
      <c r="AZ1359" s="2"/>
      <c r="BA1359" s="2"/>
      <c r="BB1359" s="2"/>
      <c r="BC1359" s="2"/>
      <c r="BD1359" s="2"/>
      <c r="BE1359" s="2"/>
      <c r="BF1359" s="2"/>
      <c r="BG1359" s="2"/>
      <c r="BH1359" s="2"/>
      <c r="BI1359" s="2"/>
      <c r="BJ1359" s="2"/>
      <c r="BK1359" s="2"/>
      <c r="BL1359" s="2"/>
    </row>
    <row r="1360" spans="3:64" x14ac:dyDescent="0.25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  <c r="AL1360" s="2"/>
      <c r="AM1360" s="2"/>
      <c r="AN1360" s="2"/>
      <c r="AO1360" s="2"/>
      <c r="AP1360" s="2"/>
      <c r="AQ1360" s="2"/>
      <c r="AR1360" s="2"/>
      <c r="AS1360" s="2"/>
      <c r="AT1360" s="2"/>
      <c r="AU1360" s="2"/>
      <c r="AV1360" s="2"/>
      <c r="AW1360" s="2"/>
      <c r="AX1360" s="2"/>
      <c r="AY1360" s="2"/>
      <c r="AZ1360" s="2"/>
      <c r="BA1360" s="2"/>
      <c r="BB1360" s="2"/>
      <c r="BC1360" s="2"/>
      <c r="BD1360" s="2"/>
      <c r="BE1360" s="2"/>
      <c r="BF1360" s="2"/>
      <c r="BG1360" s="2"/>
      <c r="BH1360" s="2"/>
      <c r="BI1360" s="2"/>
      <c r="BJ1360" s="2"/>
      <c r="BK1360" s="2"/>
      <c r="BL1360" s="2"/>
    </row>
    <row r="1361" spans="3:64" x14ac:dyDescent="0.25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  <c r="AL1361" s="2"/>
      <c r="AM1361" s="2"/>
      <c r="AN1361" s="2"/>
      <c r="AO1361" s="2"/>
      <c r="AP1361" s="2"/>
      <c r="AQ1361" s="2"/>
      <c r="AR1361" s="2"/>
      <c r="AS1361" s="2"/>
      <c r="AT1361" s="2"/>
      <c r="AU1361" s="2"/>
      <c r="AV1361" s="2"/>
      <c r="AW1361" s="2"/>
      <c r="AX1361" s="2"/>
      <c r="AY1361" s="2"/>
      <c r="AZ1361" s="2"/>
      <c r="BA1361" s="2"/>
      <c r="BB1361" s="2"/>
      <c r="BC1361" s="2"/>
      <c r="BD1361" s="2"/>
      <c r="BE1361" s="2"/>
      <c r="BF1361" s="2"/>
      <c r="BG1361" s="2"/>
      <c r="BH1361" s="2"/>
      <c r="BI1361" s="2"/>
      <c r="BJ1361" s="2"/>
      <c r="BK1361" s="2"/>
      <c r="BL1361" s="2"/>
    </row>
    <row r="1362" spans="3:64" x14ac:dyDescent="0.25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  <c r="AL1362" s="2"/>
      <c r="AM1362" s="2"/>
      <c r="AN1362" s="2"/>
      <c r="AO1362" s="2"/>
      <c r="AP1362" s="2"/>
      <c r="AQ1362" s="2"/>
      <c r="AR1362" s="2"/>
      <c r="AS1362" s="2"/>
      <c r="AT1362" s="2"/>
      <c r="AU1362" s="2"/>
      <c r="AV1362" s="2"/>
      <c r="AW1362" s="2"/>
      <c r="AX1362" s="2"/>
      <c r="AY1362" s="2"/>
      <c r="AZ1362" s="2"/>
      <c r="BA1362" s="2"/>
      <c r="BB1362" s="2"/>
      <c r="BC1362" s="2"/>
      <c r="BD1362" s="2"/>
      <c r="BE1362" s="2"/>
      <c r="BF1362" s="2"/>
      <c r="BG1362" s="2"/>
      <c r="BH1362" s="2"/>
      <c r="BI1362" s="2"/>
      <c r="BJ1362" s="2"/>
      <c r="BK1362" s="2"/>
      <c r="BL1362" s="2"/>
    </row>
    <row r="1363" spans="3:64" x14ac:dyDescent="0.25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  <c r="AL1363" s="2"/>
      <c r="AM1363" s="2"/>
      <c r="AN1363" s="2"/>
      <c r="AO1363" s="2"/>
      <c r="AP1363" s="2"/>
      <c r="AQ1363" s="2"/>
      <c r="AR1363" s="2"/>
      <c r="AS1363" s="2"/>
      <c r="AT1363" s="2"/>
      <c r="AU1363" s="2"/>
      <c r="AV1363" s="2"/>
      <c r="AW1363" s="2"/>
      <c r="AX1363" s="2"/>
      <c r="AY1363" s="2"/>
      <c r="AZ1363" s="2"/>
      <c r="BA1363" s="2"/>
      <c r="BB1363" s="2"/>
      <c r="BC1363" s="2"/>
      <c r="BD1363" s="2"/>
      <c r="BE1363" s="2"/>
      <c r="BF1363" s="2"/>
      <c r="BG1363" s="2"/>
      <c r="BH1363" s="2"/>
      <c r="BI1363" s="2"/>
      <c r="BJ1363" s="2"/>
      <c r="BK1363" s="2"/>
      <c r="BL1363" s="2"/>
    </row>
    <row r="1364" spans="3:64" x14ac:dyDescent="0.25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  <c r="AL1364" s="2"/>
      <c r="AM1364" s="2"/>
      <c r="AN1364" s="2"/>
      <c r="AO1364" s="2"/>
      <c r="AP1364" s="2"/>
      <c r="AQ1364" s="2"/>
      <c r="AR1364" s="2"/>
      <c r="AS1364" s="2"/>
      <c r="AT1364" s="2"/>
      <c r="AU1364" s="2"/>
      <c r="AV1364" s="2"/>
      <c r="AW1364" s="2"/>
      <c r="AX1364" s="2"/>
      <c r="AY1364" s="2"/>
      <c r="AZ1364" s="2"/>
      <c r="BA1364" s="2"/>
      <c r="BB1364" s="2"/>
      <c r="BC1364" s="2"/>
      <c r="BD1364" s="2"/>
      <c r="BE1364" s="2"/>
      <c r="BF1364" s="2"/>
      <c r="BG1364" s="2"/>
      <c r="BH1364" s="2"/>
      <c r="BI1364" s="2"/>
      <c r="BJ1364" s="2"/>
      <c r="BK1364" s="2"/>
      <c r="BL1364" s="2"/>
    </row>
    <row r="1365" spans="3:64" x14ac:dyDescent="0.25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  <c r="AL1365" s="2"/>
      <c r="AM1365" s="2"/>
      <c r="AN1365" s="2"/>
      <c r="AO1365" s="2"/>
      <c r="AP1365" s="2"/>
      <c r="AQ1365" s="2"/>
      <c r="AR1365" s="2"/>
      <c r="AS1365" s="2"/>
      <c r="AT1365" s="2"/>
      <c r="AU1365" s="2"/>
      <c r="AV1365" s="2"/>
      <c r="AW1365" s="2"/>
      <c r="AX1365" s="2"/>
      <c r="AY1365" s="2"/>
      <c r="AZ1365" s="2"/>
      <c r="BA1365" s="2"/>
      <c r="BB1365" s="2"/>
      <c r="BC1365" s="2"/>
      <c r="BD1365" s="2"/>
      <c r="BE1365" s="2"/>
      <c r="BF1365" s="2"/>
      <c r="BG1365" s="2"/>
      <c r="BH1365" s="2"/>
      <c r="BI1365" s="2"/>
      <c r="BJ1365" s="2"/>
      <c r="BK1365" s="2"/>
      <c r="BL1365" s="2"/>
    </row>
    <row r="1366" spans="3:64" x14ac:dyDescent="0.25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  <c r="AL1366" s="2"/>
      <c r="AM1366" s="2"/>
      <c r="AN1366" s="2"/>
      <c r="AO1366" s="2"/>
      <c r="AP1366" s="2"/>
      <c r="AQ1366" s="2"/>
      <c r="AR1366" s="2"/>
      <c r="AS1366" s="2"/>
      <c r="AT1366" s="2"/>
      <c r="AU1366" s="2"/>
      <c r="AV1366" s="2"/>
      <c r="AW1366" s="2"/>
      <c r="AX1366" s="2"/>
      <c r="AY1366" s="2"/>
      <c r="AZ1366" s="2"/>
      <c r="BA1366" s="2"/>
      <c r="BB1366" s="2"/>
      <c r="BC1366" s="2"/>
      <c r="BD1366" s="2"/>
      <c r="BE1366" s="2"/>
      <c r="BF1366" s="2"/>
      <c r="BG1366" s="2"/>
      <c r="BH1366" s="2"/>
      <c r="BI1366" s="2"/>
      <c r="BJ1366" s="2"/>
      <c r="BK1366" s="2"/>
      <c r="BL1366" s="2"/>
    </row>
    <row r="1367" spans="3:64" x14ac:dyDescent="0.25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  <c r="AL1367" s="2"/>
      <c r="AM1367" s="2"/>
      <c r="AN1367" s="2"/>
      <c r="AO1367" s="2"/>
      <c r="AP1367" s="2"/>
      <c r="AQ1367" s="2"/>
      <c r="AR1367" s="2"/>
      <c r="AS1367" s="2"/>
      <c r="AT1367" s="2"/>
      <c r="AU1367" s="2"/>
      <c r="AV1367" s="2"/>
      <c r="AW1367" s="2"/>
      <c r="AX1367" s="2"/>
      <c r="AY1367" s="2"/>
      <c r="AZ1367" s="2"/>
      <c r="BA1367" s="2"/>
      <c r="BB1367" s="2"/>
      <c r="BC1367" s="2"/>
      <c r="BD1367" s="2"/>
      <c r="BE1367" s="2"/>
      <c r="BF1367" s="2"/>
      <c r="BG1367" s="2"/>
      <c r="BH1367" s="2"/>
      <c r="BI1367" s="2"/>
      <c r="BJ1367" s="2"/>
      <c r="BK1367" s="2"/>
      <c r="BL1367" s="2"/>
    </row>
    <row r="1368" spans="3:64" x14ac:dyDescent="0.25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  <c r="AL1368" s="2"/>
      <c r="AM1368" s="2"/>
      <c r="AN1368" s="2"/>
      <c r="AO1368" s="2"/>
      <c r="AP1368" s="2"/>
      <c r="AQ1368" s="2"/>
      <c r="AR1368" s="2"/>
      <c r="AS1368" s="2"/>
      <c r="AT1368" s="2"/>
      <c r="AU1368" s="2"/>
      <c r="AV1368" s="2"/>
      <c r="AW1368" s="2"/>
      <c r="AX1368" s="2"/>
      <c r="AY1368" s="2"/>
      <c r="AZ1368" s="2"/>
      <c r="BA1368" s="2"/>
      <c r="BB1368" s="2"/>
      <c r="BC1368" s="2"/>
      <c r="BD1368" s="2"/>
      <c r="BE1368" s="2"/>
      <c r="BF1368" s="2"/>
      <c r="BG1368" s="2"/>
      <c r="BH1368" s="2"/>
      <c r="BI1368" s="2"/>
      <c r="BJ1368" s="2"/>
      <c r="BK1368" s="2"/>
      <c r="BL1368" s="2"/>
    </row>
    <row r="1369" spans="3:64" x14ac:dyDescent="0.25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  <c r="AL1369" s="2"/>
      <c r="AM1369" s="2"/>
      <c r="AN1369" s="2"/>
      <c r="AO1369" s="2"/>
      <c r="AP1369" s="2"/>
      <c r="AQ1369" s="2"/>
      <c r="AR1369" s="2"/>
      <c r="AS1369" s="2"/>
      <c r="AT1369" s="2"/>
      <c r="AU1369" s="2"/>
      <c r="AV1369" s="2"/>
      <c r="AW1369" s="2"/>
      <c r="AX1369" s="2"/>
      <c r="AY1369" s="2"/>
      <c r="AZ1369" s="2"/>
      <c r="BA1369" s="2"/>
      <c r="BB1369" s="2"/>
      <c r="BC1369" s="2"/>
      <c r="BD1369" s="2"/>
      <c r="BE1369" s="2"/>
      <c r="BF1369" s="2"/>
      <c r="BG1369" s="2"/>
      <c r="BH1369" s="2"/>
      <c r="BI1369" s="2"/>
      <c r="BJ1369" s="2"/>
      <c r="BK1369" s="2"/>
      <c r="BL1369" s="2"/>
    </row>
    <row r="1370" spans="3:64" x14ac:dyDescent="0.25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  <c r="AL1370" s="2"/>
      <c r="AM1370" s="2"/>
      <c r="AN1370" s="2"/>
      <c r="AO1370" s="2"/>
      <c r="AP1370" s="2"/>
      <c r="AQ1370" s="2"/>
      <c r="AR1370" s="2"/>
      <c r="AS1370" s="2"/>
      <c r="AT1370" s="2"/>
      <c r="AU1370" s="2"/>
      <c r="AV1370" s="2"/>
      <c r="AW1370" s="2"/>
      <c r="AX1370" s="2"/>
      <c r="AY1370" s="2"/>
      <c r="AZ1370" s="2"/>
      <c r="BA1370" s="2"/>
      <c r="BB1370" s="2"/>
      <c r="BC1370" s="2"/>
      <c r="BD1370" s="2"/>
      <c r="BE1370" s="2"/>
      <c r="BF1370" s="2"/>
      <c r="BG1370" s="2"/>
      <c r="BH1370" s="2"/>
      <c r="BI1370" s="2"/>
      <c r="BJ1370" s="2"/>
      <c r="BK1370" s="2"/>
      <c r="BL1370" s="2"/>
    </row>
    <row r="1371" spans="3:64" x14ac:dyDescent="0.25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  <c r="AL1371" s="2"/>
      <c r="AM1371" s="2"/>
      <c r="AN1371" s="2"/>
      <c r="AO1371" s="2"/>
      <c r="AP1371" s="2"/>
      <c r="AQ1371" s="2"/>
      <c r="AR1371" s="2"/>
      <c r="AS1371" s="2"/>
      <c r="AT1371" s="2"/>
      <c r="AU1371" s="2"/>
      <c r="AV1371" s="2"/>
      <c r="AW1371" s="2"/>
      <c r="AX1371" s="2"/>
      <c r="AY1371" s="2"/>
      <c r="AZ1371" s="2"/>
      <c r="BA1371" s="2"/>
      <c r="BB1371" s="2"/>
      <c r="BC1371" s="2"/>
      <c r="BD1371" s="2"/>
      <c r="BE1371" s="2"/>
      <c r="BF1371" s="2"/>
      <c r="BG1371" s="2"/>
      <c r="BH1371" s="2"/>
      <c r="BI1371" s="2"/>
      <c r="BJ1371" s="2"/>
      <c r="BK1371" s="2"/>
      <c r="BL1371" s="2"/>
    </row>
    <row r="1372" spans="3:64" x14ac:dyDescent="0.25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  <c r="AL1372" s="2"/>
      <c r="AM1372" s="2"/>
      <c r="AN1372" s="2"/>
      <c r="AO1372" s="2"/>
      <c r="AP1372" s="2"/>
      <c r="AQ1372" s="2"/>
      <c r="AR1372" s="2"/>
      <c r="AS1372" s="2"/>
      <c r="AT1372" s="2"/>
      <c r="AU1372" s="2"/>
      <c r="AV1372" s="2"/>
      <c r="AW1372" s="2"/>
      <c r="AX1372" s="2"/>
      <c r="AY1372" s="2"/>
      <c r="AZ1372" s="2"/>
      <c r="BA1372" s="2"/>
      <c r="BB1372" s="2"/>
      <c r="BC1372" s="2"/>
      <c r="BD1372" s="2"/>
      <c r="BE1372" s="2"/>
      <c r="BF1372" s="2"/>
      <c r="BG1372" s="2"/>
      <c r="BH1372" s="2"/>
      <c r="BI1372" s="2"/>
      <c r="BJ1372" s="2"/>
      <c r="BK1372" s="2"/>
      <c r="BL1372" s="2"/>
    </row>
    <row r="1373" spans="3:64" x14ac:dyDescent="0.25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  <c r="AL1373" s="2"/>
      <c r="AM1373" s="2"/>
      <c r="AN1373" s="2"/>
      <c r="AO1373" s="2"/>
      <c r="AP1373" s="2"/>
      <c r="AQ1373" s="2"/>
      <c r="AR1373" s="2"/>
      <c r="AS1373" s="2"/>
      <c r="AT1373" s="2"/>
      <c r="AU1373" s="2"/>
      <c r="AV1373" s="2"/>
      <c r="AW1373" s="2"/>
      <c r="AX1373" s="2"/>
      <c r="AY1373" s="2"/>
      <c r="AZ1373" s="2"/>
      <c r="BA1373" s="2"/>
      <c r="BB1373" s="2"/>
      <c r="BC1373" s="2"/>
      <c r="BD1373" s="2"/>
      <c r="BE1373" s="2"/>
      <c r="BF1373" s="2"/>
      <c r="BG1373" s="2"/>
      <c r="BH1373" s="2"/>
      <c r="BI1373" s="2"/>
      <c r="BJ1373" s="2"/>
      <c r="BK1373" s="2"/>
      <c r="BL1373" s="2"/>
    </row>
    <row r="1374" spans="3:64" x14ac:dyDescent="0.25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  <c r="AL1374" s="2"/>
      <c r="AM1374" s="2"/>
      <c r="AN1374" s="2"/>
      <c r="AO1374" s="2"/>
      <c r="AP1374" s="2"/>
      <c r="AQ1374" s="2"/>
      <c r="AR1374" s="2"/>
      <c r="AS1374" s="2"/>
      <c r="AT1374" s="2"/>
      <c r="AU1374" s="2"/>
      <c r="AV1374" s="2"/>
      <c r="AW1374" s="2"/>
      <c r="AX1374" s="2"/>
      <c r="AY1374" s="2"/>
      <c r="AZ1374" s="2"/>
      <c r="BA1374" s="2"/>
      <c r="BB1374" s="2"/>
      <c r="BC1374" s="2"/>
      <c r="BD1374" s="2"/>
      <c r="BE1374" s="2"/>
      <c r="BF1374" s="2"/>
      <c r="BG1374" s="2"/>
      <c r="BH1374" s="2"/>
      <c r="BI1374" s="2"/>
      <c r="BJ1374" s="2"/>
      <c r="BK1374" s="2"/>
      <c r="BL1374" s="2"/>
    </row>
    <row r="1375" spans="3:64" x14ac:dyDescent="0.25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  <c r="AL1375" s="2"/>
      <c r="AM1375" s="2"/>
      <c r="AN1375" s="2"/>
      <c r="AO1375" s="2"/>
      <c r="AP1375" s="2"/>
      <c r="AQ1375" s="2"/>
      <c r="AR1375" s="2"/>
      <c r="AS1375" s="2"/>
      <c r="AT1375" s="2"/>
      <c r="AU1375" s="2"/>
      <c r="AV1375" s="2"/>
      <c r="AW1375" s="2"/>
      <c r="AX1375" s="2"/>
      <c r="AY1375" s="2"/>
      <c r="AZ1375" s="2"/>
      <c r="BA1375" s="2"/>
      <c r="BB1375" s="2"/>
      <c r="BC1375" s="2"/>
      <c r="BD1375" s="2"/>
      <c r="BE1375" s="2"/>
      <c r="BF1375" s="2"/>
      <c r="BG1375" s="2"/>
      <c r="BH1375" s="2"/>
      <c r="BI1375" s="2"/>
      <c r="BJ1375" s="2"/>
      <c r="BK1375" s="2"/>
      <c r="BL1375" s="2"/>
    </row>
    <row r="1376" spans="3:64" x14ac:dyDescent="0.25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  <c r="AL1376" s="2"/>
      <c r="AM1376" s="2"/>
      <c r="AN1376" s="2"/>
      <c r="AO1376" s="2"/>
      <c r="AP1376" s="2"/>
      <c r="AQ1376" s="2"/>
      <c r="AR1376" s="2"/>
      <c r="AS1376" s="2"/>
      <c r="AT1376" s="2"/>
      <c r="AU1376" s="2"/>
      <c r="AV1376" s="2"/>
      <c r="AW1376" s="2"/>
      <c r="AX1376" s="2"/>
      <c r="AY1376" s="2"/>
      <c r="AZ1376" s="2"/>
      <c r="BA1376" s="2"/>
      <c r="BB1376" s="2"/>
      <c r="BC1376" s="2"/>
      <c r="BD1376" s="2"/>
      <c r="BE1376" s="2"/>
      <c r="BF1376" s="2"/>
      <c r="BG1376" s="2"/>
      <c r="BH1376" s="2"/>
      <c r="BI1376" s="2"/>
      <c r="BJ1376" s="2"/>
      <c r="BK1376" s="2"/>
      <c r="BL1376" s="2"/>
    </row>
    <row r="1377" spans="3:64" x14ac:dyDescent="0.25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  <c r="AL1377" s="2"/>
      <c r="AM1377" s="2"/>
      <c r="AN1377" s="2"/>
      <c r="AO1377" s="2"/>
      <c r="AP1377" s="2"/>
      <c r="AQ1377" s="2"/>
      <c r="AR1377" s="2"/>
      <c r="AS1377" s="2"/>
      <c r="AT1377" s="2"/>
      <c r="AU1377" s="2"/>
      <c r="AV1377" s="2"/>
      <c r="AW1377" s="2"/>
      <c r="AX1377" s="2"/>
      <c r="AY1377" s="2"/>
      <c r="AZ1377" s="2"/>
      <c r="BA1377" s="2"/>
      <c r="BB1377" s="2"/>
      <c r="BC1377" s="2"/>
      <c r="BD1377" s="2"/>
      <c r="BE1377" s="2"/>
      <c r="BF1377" s="2"/>
      <c r="BG1377" s="2"/>
      <c r="BH1377" s="2"/>
      <c r="BI1377" s="2"/>
      <c r="BJ1377" s="2"/>
      <c r="BK1377" s="2"/>
      <c r="BL1377" s="2"/>
    </row>
    <row r="1378" spans="3:64" x14ac:dyDescent="0.25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  <c r="AL1378" s="2"/>
      <c r="AM1378" s="2"/>
      <c r="AN1378" s="2"/>
      <c r="AO1378" s="2"/>
      <c r="AP1378" s="2"/>
      <c r="AQ1378" s="2"/>
      <c r="AR1378" s="2"/>
      <c r="AS1378" s="2"/>
      <c r="AT1378" s="2"/>
      <c r="AU1378" s="2"/>
      <c r="AV1378" s="2"/>
      <c r="AW1378" s="2"/>
      <c r="AX1378" s="2"/>
      <c r="AY1378" s="2"/>
      <c r="AZ1378" s="2"/>
      <c r="BA1378" s="2"/>
      <c r="BB1378" s="2"/>
      <c r="BC1378" s="2"/>
      <c r="BD1378" s="2"/>
      <c r="BE1378" s="2"/>
      <c r="BF1378" s="2"/>
      <c r="BG1378" s="2"/>
      <c r="BH1378" s="2"/>
      <c r="BI1378" s="2"/>
      <c r="BJ1378" s="2"/>
      <c r="BK1378" s="2"/>
      <c r="BL1378" s="2"/>
    </row>
    <row r="1379" spans="3:64" x14ac:dyDescent="0.25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  <c r="AL1379" s="2"/>
      <c r="AM1379" s="2"/>
      <c r="AN1379" s="2"/>
      <c r="AO1379" s="2"/>
      <c r="AP1379" s="2"/>
      <c r="AQ1379" s="2"/>
      <c r="AR1379" s="2"/>
      <c r="AS1379" s="2"/>
      <c r="AT1379" s="2"/>
      <c r="AU1379" s="2"/>
      <c r="AV1379" s="2"/>
      <c r="AW1379" s="2"/>
      <c r="AX1379" s="2"/>
      <c r="AY1379" s="2"/>
      <c r="AZ1379" s="2"/>
      <c r="BA1379" s="2"/>
      <c r="BB1379" s="2"/>
      <c r="BC1379" s="2"/>
      <c r="BD1379" s="2"/>
      <c r="BE1379" s="2"/>
      <c r="BF1379" s="2"/>
      <c r="BG1379" s="2"/>
      <c r="BH1379" s="2"/>
      <c r="BI1379" s="2"/>
      <c r="BJ1379" s="2"/>
      <c r="BK1379" s="2"/>
      <c r="BL1379" s="2"/>
    </row>
    <row r="1380" spans="3:64" x14ac:dyDescent="0.25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  <c r="AM1380" s="2"/>
      <c r="AN1380" s="2"/>
      <c r="AO1380" s="2"/>
      <c r="AP1380" s="2"/>
      <c r="AQ1380" s="2"/>
      <c r="AR1380" s="2"/>
      <c r="AS1380" s="2"/>
      <c r="AT1380" s="2"/>
      <c r="AU1380" s="2"/>
      <c r="AV1380" s="2"/>
      <c r="AW1380" s="2"/>
      <c r="AX1380" s="2"/>
      <c r="AY1380" s="2"/>
      <c r="AZ1380" s="2"/>
      <c r="BA1380" s="2"/>
      <c r="BB1380" s="2"/>
      <c r="BC1380" s="2"/>
      <c r="BD1380" s="2"/>
      <c r="BE1380" s="2"/>
      <c r="BF1380" s="2"/>
      <c r="BG1380" s="2"/>
      <c r="BH1380" s="2"/>
      <c r="BI1380" s="2"/>
      <c r="BJ1380" s="2"/>
      <c r="BK1380" s="2"/>
      <c r="BL1380" s="2"/>
    </row>
    <row r="1381" spans="3:64" x14ac:dyDescent="0.25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  <c r="AL1381" s="2"/>
      <c r="AM1381" s="2"/>
      <c r="AN1381" s="2"/>
      <c r="AO1381" s="2"/>
      <c r="AP1381" s="2"/>
      <c r="AQ1381" s="2"/>
      <c r="AR1381" s="2"/>
      <c r="AS1381" s="2"/>
      <c r="AT1381" s="2"/>
      <c r="AU1381" s="2"/>
      <c r="AV1381" s="2"/>
      <c r="AW1381" s="2"/>
      <c r="AX1381" s="2"/>
      <c r="AY1381" s="2"/>
      <c r="AZ1381" s="2"/>
      <c r="BA1381" s="2"/>
      <c r="BB1381" s="2"/>
      <c r="BC1381" s="2"/>
      <c r="BD1381" s="2"/>
      <c r="BE1381" s="2"/>
      <c r="BF1381" s="2"/>
      <c r="BG1381" s="2"/>
      <c r="BH1381" s="2"/>
      <c r="BI1381" s="2"/>
      <c r="BJ1381" s="2"/>
      <c r="BK1381" s="2"/>
      <c r="BL1381" s="2"/>
    </row>
    <row r="1382" spans="3:64" x14ac:dyDescent="0.25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  <c r="AL1382" s="2"/>
      <c r="AM1382" s="2"/>
      <c r="AN1382" s="2"/>
      <c r="AO1382" s="2"/>
      <c r="AP1382" s="2"/>
      <c r="AQ1382" s="2"/>
      <c r="AR1382" s="2"/>
      <c r="AS1382" s="2"/>
      <c r="AT1382" s="2"/>
      <c r="AU1382" s="2"/>
      <c r="AV1382" s="2"/>
      <c r="AW1382" s="2"/>
      <c r="AX1382" s="2"/>
      <c r="AY1382" s="2"/>
      <c r="AZ1382" s="2"/>
      <c r="BA1382" s="2"/>
      <c r="BB1382" s="2"/>
      <c r="BC1382" s="2"/>
      <c r="BD1382" s="2"/>
      <c r="BE1382" s="2"/>
      <c r="BF1382" s="2"/>
      <c r="BG1382" s="2"/>
      <c r="BH1382" s="2"/>
      <c r="BI1382" s="2"/>
      <c r="BJ1382" s="2"/>
      <c r="BK1382" s="2"/>
      <c r="BL1382" s="2"/>
    </row>
    <row r="1383" spans="3:64" x14ac:dyDescent="0.25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  <c r="AL1383" s="2"/>
      <c r="AM1383" s="2"/>
      <c r="AN1383" s="2"/>
      <c r="AO1383" s="2"/>
      <c r="AP1383" s="2"/>
      <c r="AQ1383" s="2"/>
      <c r="AR1383" s="2"/>
      <c r="AS1383" s="2"/>
      <c r="AT1383" s="2"/>
      <c r="AU1383" s="2"/>
      <c r="AV1383" s="2"/>
      <c r="AW1383" s="2"/>
      <c r="AX1383" s="2"/>
      <c r="AY1383" s="2"/>
      <c r="AZ1383" s="2"/>
      <c r="BA1383" s="2"/>
      <c r="BB1383" s="2"/>
      <c r="BC1383" s="2"/>
      <c r="BD1383" s="2"/>
      <c r="BE1383" s="2"/>
      <c r="BF1383" s="2"/>
      <c r="BG1383" s="2"/>
      <c r="BH1383" s="2"/>
      <c r="BI1383" s="2"/>
      <c r="BJ1383" s="2"/>
      <c r="BK1383" s="2"/>
      <c r="BL1383" s="2"/>
    </row>
    <row r="1384" spans="3:64" x14ac:dyDescent="0.25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  <c r="AL1384" s="2"/>
      <c r="AM1384" s="2"/>
      <c r="AN1384" s="2"/>
      <c r="AO1384" s="2"/>
      <c r="AP1384" s="2"/>
      <c r="AQ1384" s="2"/>
      <c r="AR1384" s="2"/>
      <c r="AS1384" s="2"/>
      <c r="AT1384" s="2"/>
      <c r="AU1384" s="2"/>
      <c r="AV1384" s="2"/>
      <c r="AW1384" s="2"/>
      <c r="AX1384" s="2"/>
      <c r="AY1384" s="2"/>
      <c r="AZ1384" s="2"/>
      <c r="BA1384" s="2"/>
      <c r="BB1384" s="2"/>
      <c r="BC1384" s="2"/>
      <c r="BD1384" s="2"/>
      <c r="BE1384" s="2"/>
      <c r="BF1384" s="2"/>
      <c r="BG1384" s="2"/>
      <c r="BH1384" s="2"/>
      <c r="BI1384" s="2"/>
      <c r="BJ1384" s="2"/>
      <c r="BK1384" s="2"/>
      <c r="BL1384" s="2"/>
    </row>
    <row r="1385" spans="3:64" x14ac:dyDescent="0.25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  <c r="AL1385" s="2"/>
      <c r="AM1385" s="2"/>
      <c r="AN1385" s="2"/>
      <c r="AO1385" s="2"/>
      <c r="AP1385" s="2"/>
      <c r="AQ1385" s="2"/>
      <c r="AR1385" s="2"/>
      <c r="AS1385" s="2"/>
      <c r="AT1385" s="2"/>
      <c r="AU1385" s="2"/>
      <c r="AV1385" s="2"/>
      <c r="AW1385" s="2"/>
      <c r="AX1385" s="2"/>
      <c r="AY1385" s="2"/>
      <c r="AZ1385" s="2"/>
      <c r="BA1385" s="2"/>
      <c r="BB1385" s="2"/>
      <c r="BC1385" s="2"/>
      <c r="BD1385" s="2"/>
      <c r="BE1385" s="2"/>
      <c r="BF1385" s="2"/>
      <c r="BG1385" s="2"/>
      <c r="BH1385" s="2"/>
      <c r="BI1385" s="2"/>
      <c r="BJ1385" s="2"/>
      <c r="BK1385" s="2"/>
      <c r="BL1385" s="2"/>
    </row>
    <row r="1386" spans="3:64" x14ac:dyDescent="0.25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  <c r="AL1386" s="2"/>
      <c r="AM1386" s="2"/>
      <c r="AN1386" s="2"/>
      <c r="AO1386" s="2"/>
      <c r="AP1386" s="2"/>
      <c r="AQ1386" s="2"/>
      <c r="AR1386" s="2"/>
      <c r="AS1386" s="2"/>
      <c r="AT1386" s="2"/>
      <c r="AU1386" s="2"/>
      <c r="AV1386" s="2"/>
      <c r="AW1386" s="2"/>
      <c r="AX1386" s="2"/>
      <c r="AY1386" s="2"/>
      <c r="AZ1386" s="2"/>
      <c r="BA1386" s="2"/>
      <c r="BB1386" s="2"/>
      <c r="BC1386" s="2"/>
      <c r="BD1386" s="2"/>
      <c r="BE1386" s="2"/>
      <c r="BF1386" s="2"/>
      <c r="BG1386" s="2"/>
      <c r="BH1386" s="2"/>
      <c r="BI1386" s="2"/>
      <c r="BJ1386" s="2"/>
      <c r="BK1386" s="2"/>
      <c r="BL1386" s="2"/>
    </row>
    <row r="1387" spans="3:64" x14ac:dyDescent="0.25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  <c r="AL1387" s="2"/>
      <c r="AM1387" s="2"/>
      <c r="AN1387" s="2"/>
      <c r="AO1387" s="2"/>
      <c r="AP1387" s="2"/>
      <c r="AQ1387" s="2"/>
      <c r="AR1387" s="2"/>
      <c r="AS1387" s="2"/>
      <c r="AT1387" s="2"/>
      <c r="AU1387" s="2"/>
      <c r="AV1387" s="2"/>
      <c r="AW1387" s="2"/>
      <c r="AX1387" s="2"/>
      <c r="AY1387" s="2"/>
      <c r="AZ1387" s="2"/>
      <c r="BA1387" s="2"/>
      <c r="BB1387" s="2"/>
      <c r="BC1387" s="2"/>
      <c r="BD1387" s="2"/>
      <c r="BE1387" s="2"/>
      <c r="BF1387" s="2"/>
      <c r="BG1387" s="2"/>
      <c r="BH1387" s="2"/>
      <c r="BI1387" s="2"/>
      <c r="BJ1387" s="2"/>
      <c r="BK1387" s="2"/>
      <c r="BL1387" s="2"/>
    </row>
    <row r="1388" spans="3:64" x14ac:dyDescent="0.25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  <c r="AL1388" s="2"/>
      <c r="AM1388" s="2"/>
      <c r="AN1388" s="2"/>
      <c r="AO1388" s="2"/>
      <c r="AP1388" s="2"/>
      <c r="AQ1388" s="2"/>
      <c r="AR1388" s="2"/>
      <c r="AS1388" s="2"/>
      <c r="AT1388" s="2"/>
      <c r="AU1388" s="2"/>
      <c r="AV1388" s="2"/>
      <c r="AW1388" s="2"/>
      <c r="AX1388" s="2"/>
      <c r="AY1388" s="2"/>
      <c r="AZ1388" s="2"/>
      <c r="BA1388" s="2"/>
      <c r="BB1388" s="2"/>
      <c r="BC1388" s="2"/>
      <c r="BD1388" s="2"/>
      <c r="BE1388" s="2"/>
      <c r="BF1388" s="2"/>
      <c r="BG1388" s="2"/>
      <c r="BH1388" s="2"/>
      <c r="BI1388" s="2"/>
      <c r="BJ1388" s="2"/>
      <c r="BK1388" s="2"/>
      <c r="BL1388" s="2"/>
    </row>
    <row r="1389" spans="3:64" x14ac:dyDescent="0.25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  <c r="AL1389" s="2"/>
      <c r="AM1389" s="2"/>
      <c r="AN1389" s="2"/>
      <c r="AO1389" s="2"/>
      <c r="AP1389" s="2"/>
      <c r="AQ1389" s="2"/>
      <c r="AR1389" s="2"/>
      <c r="AS1389" s="2"/>
      <c r="AT1389" s="2"/>
      <c r="AU1389" s="2"/>
      <c r="AV1389" s="2"/>
      <c r="AW1389" s="2"/>
      <c r="AX1389" s="2"/>
      <c r="AY1389" s="2"/>
      <c r="AZ1389" s="2"/>
      <c r="BA1389" s="2"/>
      <c r="BB1389" s="2"/>
      <c r="BC1389" s="2"/>
      <c r="BD1389" s="2"/>
      <c r="BE1389" s="2"/>
      <c r="BF1389" s="2"/>
      <c r="BG1389" s="2"/>
      <c r="BH1389" s="2"/>
      <c r="BI1389" s="2"/>
      <c r="BJ1389" s="2"/>
      <c r="BK1389" s="2"/>
      <c r="BL1389" s="2"/>
    </row>
    <row r="1390" spans="3:64" x14ac:dyDescent="0.25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  <c r="AL1390" s="2"/>
      <c r="AM1390" s="2"/>
      <c r="AN1390" s="2"/>
      <c r="AO1390" s="2"/>
      <c r="AP1390" s="2"/>
      <c r="AQ1390" s="2"/>
      <c r="AR1390" s="2"/>
      <c r="AS1390" s="2"/>
      <c r="AT1390" s="2"/>
      <c r="AU1390" s="2"/>
      <c r="AV1390" s="2"/>
      <c r="AW1390" s="2"/>
      <c r="AX1390" s="2"/>
      <c r="AY1390" s="2"/>
      <c r="AZ1390" s="2"/>
      <c r="BA1390" s="2"/>
      <c r="BB1390" s="2"/>
      <c r="BC1390" s="2"/>
      <c r="BD1390" s="2"/>
      <c r="BE1390" s="2"/>
      <c r="BF1390" s="2"/>
      <c r="BG1390" s="2"/>
      <c r="BH1390" s="2"/>
      <c r="BI1390" s="2"/>
      <c r="BJ1390" s="2"/>
      <c r="BK1390" s="2"/>
      <c r="BL1390" s="2"/>
    </row>
    <row r="1391" spans="3:64" x14ac:dyDescent="0.25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  <c r="AL1391" s="2"/>
      <c r="AM1391" s="2"/>
      <c r="AN1391" s="2"/>
      <c r="AO1391" s="2"/>
      <c r="AP1391" s="2"/>
      <c r="AQ1391" s="2"/>
      <c r="AR1391" s="2"/>
      <c r="AS1391" s="2"/>
      <c r="AT1391" s="2"/>
      <c r="AU1391" s="2"/>
      <c r="AV1391" s="2"/>
      <c r="AW1391" s="2"/>
      <c r="AX1391" s="2"/>
      <c r="AY1391" s="2"/>
      <c r="AZ1391" s="2"/>
      <c r="BA1391" s="2"/>
      <c r="BB1391" s="2"/>
      <c r="BC1391" s="2"/>
      <c r="BD1391" s="2"/>
      <c r="BE1391" s="2"/>
      <c r="BF1391" s="2"/>
      <c r="BG1391" s="2"/>
      <c r="BH1391" s="2"/>
      <c r="BI1391" s="2"/>
      <c r="BJ1391" s="2"/>
      <c r="BK1391" s="2"/>
      <c r="BL1391" s="2"/>
    </row>
    <row r="1392" spans="3:64" x14ac:dyDescent="0.25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  <c r="AL1392" s="2"/>
      <c r="AM1392" s="2"/>
      <c r="AN1392" s="2"/>
      <c r="AO1392" s="2"/>
      <c r="AP1392" s="2"/>
      <c r="AQ1392" s="2"/>
      <c r="AR1392" s="2"/>
      <c r="AS1392" s="2"/>
      <c r="AT1392" s="2"/>
      <c r="AU1392" s="2"/>
      <c r="AV1392" s="2"/>
      <c r="AW1392" s="2"/>
      <c r="AX1392" s="2"/>
      <c r="AY1392" s="2"/>
      <c r="AZ1392" s="2"/>
      <c r="BA1392" s="2"/>
      <c r="BB1392" s="2"/>
      <c r="BC1392" s="2"/>
      <c r="BD1392" s="2"/>
      <c r="BE1392" s="2"/>
      <c r="BF1392" s="2"/>
      <c r="BG1392" s="2"/>
      <c r="BH1392" s="2"/>
      <c r="BI1392" s="2"/>
      <c r="BJ1392" s="2"/>
      <c r="BK1392" s="2"/>
      <c r="BL1392" s="2"/>
    </row>
    <row r="1393" spans="3:64" x14ac:dyDescent="0.25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  <c r="AL1393" s="2"/>
      <c r="AM1393" s="2"/>
      <c r="AN1393" s="2"/>
      <c r="AO1393" s="2"/>
      <c r="AP1393" s="2"/>
      <c r="AQ1393" s="2"/>
      <c r="AR1393" s="2"/>
      <c r="AS1393" s="2"/>
      <c r="AT1393" s="2"/>
      <c r="AU1393" s="2"/>
      <c r="AV1393" s="2"/>
      <c r="AW1393" s="2"/>
      <c r="AX1393" s="2"/>
      <c r="AY1393" s="2"/>
      <c r="AZ1393" s="2"/>
      <c r="BA1393" s="2"/>
      <c r="BB1393" s="2"/>
      <c r="BC1393" s="2"/>
      <c r="BD1393" s="2"/>
      <c r="BE1393" s="2"/>
      <c r="BF1393" s="2"/>
      <c r="BG1393" s="2"/>
      <c r="BH1393" s="2"/>
      <c r="BI1393" s="2"/>
      <c r="BJ1393" s="2"/>
      <c r="BK1393" s="2"/>
      <c r="BL1393" s="2"/>
    </row>
    <row r="1394" spans="3:64" x14ac:dyDescent="0.25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  <c r="AL1394" s="2"/>
      <c r="AM1394" s="2"/>
      <c r="AN1394" s="2"/>
      <c r="AO1394" s="2"/>
      <c r="AP1394" s="2"/>
      <c r="AQ1394" s="2"/>
      <c r="AR1394" s="2"/>
      <c r="AS1394" s="2"/>
      <c r="AT1394" s="2"/>
      <c r="AU1394" s="2"/>
      <c r="AV1394" s="2"/>
      <c r="AW1394" s="2"/>
      <c r="AX1394" s="2"/>
      <c r="AY1394" s="2"/>
      <c r="AZ1394" s="2"/>
      <c r="BA1394" s="2"/>
      <c r="BB1394" s="2"/>
      <c r="BC1394" s="2"/>
      <c r="BD1394" s="2"/>
      <c r="BE1394" s="2"/>
      <c r="BF1394" s="2"/>
      <c r="BG1394" s="2"/>
      <c r="BH1394" s="2"/>
      <c r="BI1394" s="2"/>
      <c r="BJ1394" s="2"/>
      <c r="BK1394" s="2"/>
      <c r="BL1394" s="2"/>
    </row>
    <row r="1395" spans="3:64" x14ac:dyDescent="0.25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  <c r="AL1395" s="2"/>
      <c r="AM1395" s="2"/>
      <c r="AN1395" s="2"/>
      <c r="AO1395" s="2"/>
      <c r="AP1395" s="2"/>
      <c r="AQ1395" s="2"/>
      <c r="AR1395" s="2"/>
      <c r="AS1395" s="2"/>
      <c r="AT1395" s="2"/>
      <c r="AU1395" s="2"/>
      <c r="AV1395" s="2"/>
      <c r="AW1395" s="2"/>
      <c r="AX1395" s="2"/>
      <c r="AY1395" s="2"/>
      <c r="AZ1395" s="2"/>
      <c r="BA1395" s="2"/>
      <c r="BB1395" s="2"/>
      <c r="BC1395" s="2"/>
      <c r="BD1395" s="2"/>
      <c r="BE1395" s="2"/>
      <c r="BF1395" s="2"/>
      <c r="BG1395" s="2"/>
      <c r="BH1395" s="2"/>
      <c r="BI1395" s="2"/>
      <c r="BJ1395" s="2"/>
      <c r="BK1395" s="2"/>
      <c r="BL1395" s="2"/>
    </row>
    <row r="1396" spans="3:64" x14ac:dyDescent="0.25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  <c r="AL1396" s="2"/>
      <c r="AM1396" s="2"/>
      <c r="AN1396" s="2"/>
      <c r="AO1396" s="2"/>
      <c r="AP1396" s="2"/>
      <c r="AQ1396" s="2"/>
      <c r="AR1396" s="2"/>
      <c r="AS1396" s="2"/>
      <c r="AT1396" s="2"/>
      <c r="AU1396" s="2"/>
      <c r="AV1396" s="2"/>
      <c r="AW1396" s="2"/>
      <c r="AX1396" s="2"/>
      <c r="AY1396" s="2"/>
      <c r="AZ1396" s="2"/>
      <c r="BA1396" s="2"/>
      <c r="BB1396" s="2"/>
      <c r="BC1396" s="2"/>
      <c r="BD1396" s="2"/>
      <c r="BE1396" s="2"/>
      <c r="BF1396" s="2"/>
      <c r="BG1396" s="2"/>
      <c r="BH1396" s="2"/>
      <c r="BI1396" s="2"/>
      <c r="BJ1396" s="2"/>
      <c r="BK1396" s="2"/>
      <c r="BL1396" s="2"/>
    </row>
    <row r="1397" spans="3:64" x14ac:dyDescent="0.25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  <c r="AL1397" s="2"/>
      <c r="AM1397" s="2"/>
      <c r="AN1397" s="2"/>
      <c r="AO1397" s="2"/>
      <c r="AP1397" s="2"/>
      <c r="AQ1397" s="2"/>
      <c r="AR1397" s="2"/>
      <c r="AS1397" s="2"/>
      <c r="AT1397" s="2"/>
      <c r="AU1397" s="2"/>
      <c r="AV1397" s="2"/>
      <c r="AW1397" s="2"/>
      <c r="AX1397" s="2"/>
      <c r="AY1397" s="2"/>
      <c r="AZ1397" s="2"/>
      <c r="BA1397" s="2"/>
      <c r="BB1397" s="2"/>
      <c r="BC1397" s="2"/>
      <c r="BD1397" s="2"/>
      <c r="BE1397" s="2"/>
      <c r="BF1397" s="2"/>
      <c r="BG1397" s="2"/>
      <c r="BH1397" s="2"/>
      <c r="BI1397" s="2"/>
      <c r="BJ1397" s="2"/>
      <c r="BK1397" s="2"/>
      <c r="BL1397" s="2"/>
    </row>
    <row r="1398" spans="3:64" x14ac:dyDescent="0.25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  <c r="AL1398" s="2"/>
      <c r="AM1398" s="2"/>
      <c r="AN1398" s="2"/>
      <c r="AO1398" s="2"/>
      <c r="AP1398" s="2"/>
      <c r="AQ1398" s="2"/>
      <c r="AR1398" s="2"/>
      <c r="AS1398" s="2"/>
      <c r="AT1398" s="2"/>
      <c r="AU1398" s="2"/>
      <c r="AV1398" s="2"/>
      <c r="AW1398" s="2"/>
      <c r="AX1398" s="2"/>
      <c r="AY1398" s="2"/>
      <c r="AZ1398" s="2"/>
      <c r="BA1398" s="2"/>
      <c r="BB1398" s="2"/>
      <c r="BC1398" s="2"/>
      <c r="BD1398" s="2"/>
      <c r="BE1398" s="2"/>
      <c r="BF1398" s="2"/>
      <c r="BG1398" s="2"/>
      <c r="BH1398" s="2"/>
      <c r="BI1398" s="2"/>
      <c r="BJ1398" s="2"/>
      <c r="BK1398" s="2"/>
      <c r="BL1398" s="2"/>
    </row>
    <row r="1399" spans="3:64" x14ac:dyDescent="0.25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  <c r="AL1399" s="2"/>
      <c r="AM1399" s="2"/>
      <c r="AN1399" s="2"/>
      <c r="AO1399" s="2"/>
      <c r="AP1399" s="2"/>
      <c r="AQ1399" s="2"/>
      <c r="AR1399" s="2"/>
      <c r="AS1399" s="2"/>
      <c r="AT1399" s="2"/>
      <c r="AU1399" s="2"/>
      <c r="AV1399" s="2"/>
      <c r="AW1399" s="2"/>
      <c r="AX1399" s="2"/>
      <c r="AY1399" s="2"/>
      <c r="AZ1399" s="2"/>
      <c r="BA1399" s="2"/>
      <c r="BB1399" s="2"/>
      <c r="BC1399" s="2"/>
      <c r="BD1399" s="2"/>
      <c r="BE1399" s="2"/>
      <c r="BF1399" s="2"/>
      <c r="BG1399" s="2"/>
      <c r="BH1399" s="2"/>
      <c r="BI1399" s="2"/>
      <c r="BJ1399" s="2"/>
      <c r="BK1399" s="2"/>
      <c r="BL1399" s="2"/>
    </row>
    <row r="1400" spans="3:64" x14ac:dyDescent="0.25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  <c r="AL1400" s="2"/>
      <c r="AM1400" s="2"/>
      <c r="AN1400" s="2"/>
      <c r="AO1400" s="2"/>
      <c r="AP1400" s="2"/>
      <c r="AQ1400" s="2"/>
      <c r="AR1400" s="2"/>
      <c r="AS1400" s="2"/>
      <c r="AT1400" s="2"/>
      <c r="AU1400" s="2"/>
      <c r="AV1400" s="2"/>
      <c r="AW1400" s="2"/>
      <c r="AX1400" s="2"/>
      <c r="AY1400" s="2"/>
      <c r="AZ1400" s="2"/>
      <c r="BA1400" s="2"/>
      <c r="BB1400" s="2"/>
      <c r="BC1400" s="2"/>
      <c r="BD1400" s="2"/>
      <c r="BE1400" s="2"/>
      <c r="BF1400" s="2"/>
      <c r="BG1400" s="2"/>
      <c r="BH1400" s="2"/>
      <c r="BI1400" s="2"/>
      <c r="BJ1400" s="2"/>
      <c r="BK1400" s="2"/>
      <c r="BL1400" s="2"/>
    </row>
    <row r="1401" spans="3:64" x14ac:dyDescent="0.25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  <c r="AL1401" s="2"/>
      <c r="AM1401" s="2"/>
      <c r="AN1401" s="2"/>
      <c r="AO1401" s="2"/>
      <c r="AP1401" s="2"/>
      <c r="AQ1401" s="2"/>
      <c r="AR1401" s="2"/>
      <c r="AS1401" s="2"/>
      <c r="AT1401" s="2"/>
      <c r="AU1401" s="2"/>
      <c r="AV1401" s="2"/>
      <c r="AW1401" s="2"/>
      <c r="AX1401" s="2"/>
      <c r="AY1401" s="2"/>
      <c r="AZ1401" s="2"/>
      <c r="BA1401" s="2"/>
      <c r="BB1401" s="2"/>
      <c r="BC1401" s="2"/>
      <c r="BD1401" s="2"/>
      <c r="BE1401" s="2"/>
      <c r="BF1401" s="2"/>
      <c r="BG1401" s="2"/>
      <c r="BH1401" s="2"/>
      <c r="BI1401" s="2"/>
      <c r="BJ1401" s="2"/>
      <c r="BK1401" s="2"/>
      <c r="BL1401" s="2"/>
    </row>
    <row r="1402" spans="3:64" x14ac:dyDescent="0.25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  <c r="AL1402" s="2"/>
      <c r="AM1402" s="2"/>
      <c r="AN1402" s="2"/>
      <c r="AO1402" s="2"/>
      <c r="AP1402" s="2"/>
      <c r="AQ1402" s="2"/>
      <c r="AR1402" s="2"/>
      <c r="AS1402" s="2"/>
      <c r="AT1402" s="2"/>
      <c r="AU1402" s="2"/>
      <c r="AV1402" s="2"/>
      <c r="AW1402" s="2"/>
      <c r="AX1402" s="2"/>
      <c r="AY1402" s="2"/>
      <c r="AZ1402" s="2"/>
      <c r="BA1402" s="2"/>
      <c r="BB1402" s="2"/>
      <c r="BC1402" s="2"/>
      <c r="BD1402" s="2"/>
      <c r="BE1402" s="2"/>
      <c r="BF1402" s="2"/>
      <c r="BG1402" s="2"/>
      <c r="BH1402" s="2"/>
      <c r="BI1402" s="2"/>
      <c r="BJ1402" s="2"/>
      <c r="BK1402" s="2"/>
      <c r="BL1402" s="2"/>
    </row>
    <row r="1403" spans="3:64" x14ac:dyDescent="0.25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  <c r="AL1403" s="2"/>
      <c r="AM1403" s="2"/>
      <c r="AN1403" s="2"/>
      <c r="AO1403" s="2"/>
      <c r="AP1403" s="2"/>
      <c r="AQ1403" s="2"/>
      <c r="AR1403" s="2"/>
      <c r="AS1403" s="2"/>
      <c r="AT1403" s="2"/>
      <c r="AU1403" s="2"/>
      <c r="AV1403" s="2"/>
      <c r="AW1403" s="2"/>
      <c r="AX1403" s="2"/>
      <c r="AY1403" s="2"/>
      <c r="AZ1403" s="2"/>
      <c r="BA1403" s="2"/>
      <c r="BB1403" s="2"/>
      <c r="BC1403" s="2"/>
      <c r="BD1403" s="2"/>
      <c r="BE1403" s="2"/>
      <c r="BF1403" s="2"/>
      <c r="BG1403" s="2"/>
      <c r="BH1403" s="2"/>
      <c r="BI1403" s="2"/>
      <c r="BJ1403" s="2"/>
      <c r="BK1403" s="2"/>
      <c r="BL1403" s="2"/>
    </row>
    <row r="1404" spans="3:64" x14ac:dyDescent="0.25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  <c r="AL1404" s="2"/>
      <c r="AM1404" s="2"/>
      <c r="AN1404" s="2"/>
      <c r="AO1404" s="2"/>
      <c r="AP1404" s="2"/>
      <c r="AQ1404" s="2"/>
      <c r="AR1404" s="2"/>
      <c r="AS1404" s="2"/>
      <c r="AT1404" s="2"/>
      <c r="AU1404" s="2"/>
      <c r="AV1404" s="2"/>
      <c r="AW1404" s="2"/>
      <c r="AX1404" s="2"/>
      <c r="AY1404" s="2"/>
      <c r="AZ1404" s="2"/>
      <c r="BA1404" s="2"/>
      <c r="BB1404" s="2"/>
      <c r="BC1404" s="2"/>
      <c r="BD1404" s="2"/>
      <c r="BE1404" s="2"/>
      <c r="BF1404" s="2"/>
      <c r="BG1404" s="2"/>
      <c r="BH1404" s="2"/>
      <c r="BI1404" s="2"/>
      <c r="BJ1404" s="2"/>
      <c r="BK1404" s="2"/>
      <c r="BL1404" s="2"/>
    </row>
    <row r="1405" spans="3:64" x14ac:dyDescent="0.25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  <c r="AL1405" s="2"/>
      <c r="AM1405" s="2"/>
      <c r="AN1405" s="2"/>
      <c r="AO1405" s="2"/>
      <c r="AP1405" s="2"/>
      <c r="AQ1405" s="2"/>
      <c r="AR1405" s="2"/>
      <c r="AS1405" s="2"/>
      <c r="AT1405" s="2"/>
      <c r="AU1405" s="2"/>
      <c r="AV1405" s="2"/>
      <c r="AW1405" s="2"/>
      <c r="AX1405" s="2"/>
      <c r="AY1405" s="2"/>
      <c r="AZ1405" s="2"/>
      <c r="BA1405" s="2"/>
      <c r="BB1405" s="2"/>
      <c r="BC1405" s="2"/>
      <c r="BD1405" s="2"/>
      <c r="BE1405" s="2"/>
      <c r="BF1405" s="2"/>
      <c r="BG1405" s="2"/>
      <c r="BH1405" s="2"/>
      <c r="BI1405" s="2"/>
      <c r="BJ1405" s="2"/>
      <c r="BK1405" s="2"/>
      <c r="BL1405" s="2"/>
    </row>
    <row r="1406" spans="3:64" x14ac:dyDescent="0.25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  <c r="AL1406" s="2"/>
      <c r="AM1406" s="2"/>
      <c r="AN1406" s="2"/>
      <c r="AO1406" s="2"/>
      <c r="AP1406" s="2"/>
      <c r="AQ1406" s="2"/>
      <c r="AR1406" s="2"/>
      <c r="AS1406" s="2"/>
      <c r="AT1406" s="2"/>
      <c r="AU1406" s="2"/>
      <c r="AV1406" s="2"/>
      <c r="AW1406" s="2"/>
      <c r="AX1406" s="2"/>
      <c r="AY1406" s="2"/>
      <c r="AZ1406" s="2"/>
      <c r="BA1406" s="2"/>
      <c r="BB1406" s="2"/>
      <c r="BC1406" s="2"/>
      <c r="BD1406" s="2"/>
      <c r="BE1406" s="2"/>
      <c r="BF1406" s="2"/>
      <c r="BG1406" s="2"/>
      <c r="BH1406" s="2"/>
      <c r="BI1406" s="2"/>
      <c r="BJ1406" s="2"/>
      <c r="BK1406" s="2"/>
      <c r="BL1406" s="2"/>
    </row>
    <row r="1407" spans="3:64" x14ac:dyDescent="0.25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  <c r="AL1407" s="2"/>
      <c r="AM1407" s="2"/>
      <c r="AN1407" s="2"/>
      <c r="AO1407" s="2"/>
      <c r="AP1407" s="2"/>
      <c r="AQ1407" s="2"/>
      <c r="AR1407" s="2"/>
      <c r="AS1407" s="2"/>
      <c r="AT1407" s="2"/>
      <c r="AU1407" s="2"/>
      <c r="AV1407" s="2"/>
      <c r="AW1407" s="2"/>
      <c r="AX1407" s="2"/>
      <c r="AY1407" s="2"/>
      <c r="AZ1407" s="2"/>
      <c r="BA1407" s="2"/>
      <c r="BB1407" s="2"/>
      <c r="BC1407" s="2"/>
      <c r="BD1407" s="2"/>
      <c r="BE1407" s="2"/>
      <c r="BF1407" s="2"/>
      <c r="BG1407" s="2"/>
      <c r="BH1407" s="2"/>
      <c r="BI1407" s="2"/>
      <c r="BJ1407" s="2"/>
      <c r="BK1407" s="2"/>
      <c r="BL1407" s="2"/>
    </row>
    <row r="1408" spans="3:64" x14ac:dyDescent="0.25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  <c r="AL1408" s="2"/>
      <c r="AM1408" s="2"/>
      <c r="AN1408" s="2"/>
      <c r="AO1408" s="2"/>
      <c r="AP1408" s="2"/>
      <c r="AQ1408" s="2"/>
      <c r="AR1408" s="2"/>
      <c r="AS1408" s="2"/>
      <c r="AT1408" s="2"/>
      <c r="AU1408" s="2"/>
      <c r="AV1408" s="2"/>
      <c r="AW1408" s="2"/>
      <c r="AX1408" s="2"/>
      <c r="AY1408" s="2"/>
      <c r="AZ1408" s="2"/>
      <c r="BA1408" s="2"/>
      <c r="BB1408" s="2"/>
      <c r="BC1408" s="2"/>
      <c r="BD1408" s="2"/>
      <c r="BE1408" s="2"/>
      <c r="BF1408" s="2"/>
      <c r="BG1408" s="2"/>
      <c r="BH1408" s="2"/>
      <c r="BI1408" s="2"/>
      <c r="BJ1408" s="2"/>
      <c r="BK1408" s="2"/>
      <c r="BL1408" s="2"/>
    </row>
    <row r="1409" spans="3:64" x14ac:dyDescent="0.25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  <c r="AL1409" s="2"/>
      <c r="AM1409" s="2"/>
      <c r="AN1409" s="2"/>
      <c r="AO1409" s="2"/>
      <c r="AP1409" s="2"/>
      <c r="AQ1409" s="2"/>
      <c r="AR1409" s="2"/>
      <c r="AS1409" s="2"/>
      <c r="AT1409" s="2"/>
      <c r="AU1409" s="2"/>
      <c r="AV1409" s="2"/>
      <c r="AW1409" s="2"/>
      <c r="AX1409" s="2"/>
      <c r="AY1409" s="2"/>
      <c r="AZ1409" s="2"/>
      <c r="BA1409" s="2"/>
      <c r="BB1409" s="2"/>
      <c r="BC1409" s="2"/>
      <c r="BD1409" s="2"/>
      <c r="BE1409" s="2"/>
      <c r="BF1409" s="2"/>
      <c r="BG1409" s="2"/>
      <c r="BH1409" s="2"/>
      <c r="BI1409" s="2"/>
      <c r="BJ1409" s="2"/>
      <c r="BK1409" s="2"/>
      <c r="BL1409" s="2"/>
    </row>
    <row r="1410" spans="3:64" x14ac:dyDescent="0.25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  <c r="AL1410" s="2"/>
      <c r="AM1410" s="2"/>
      <c r="AN1410" s="2"/>
      <c r="AO1410" s="2"/>
      <c r="AP1410" s="2"/>
      <c r="AQ1410" s="2"/>
      <c r="AR1410" s="2"/>
      <c r="AS1410" s="2"/>
      <c r="AT1410" s="2"/>
      <c r="AU1410" s="2"/>
      <c r="AV1410" s="2"/>
      <c r="AW1410" s="2"/>
      <c r="AX1410" s="2"/>
      <c r="AY1410" s="2"/>
      <c r="AZ1410" s="2"/>
      <c r="BA1410" s="2"/>
      <c r="BB1410" s="2"/>
      <c r="BC1410" s="2"/>
      <c r="BD1410" s="2"/>
      <c r="BE1410" s="2"/>
      <c r="BF1410" s="2"/>
      <c r="BG1410" s="2"/>
      <c r="BH1410" s="2"/>
      <c r="BI1410" s="2"/>
      <c r="BJ1410" s="2"/>
      <c r="BK1410" s="2"/>
      <c r="BL1410" s="2"/>
    </row>
    <row r="1411" spans="3:64" x14ac:dyDescent="0.25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  <c r="AL1411" s="2"/>
      <c r="AM1411" s="2"/>
      <c r="AN1411" s="2"/>
      <c r="AO1411" s="2"/>
      <c r="AP1411" s="2"/>
      <c r="AQ1411" s="2"/>
      <c r="AR1411" s="2"/>
      <c r="AS1411" s="2"/>
      <c r="AT1411" s="2"/>
      <c r="AU1411" s="2"/>
      <c r="AV1411" s="2"/>
      <c r="AW1411" s="2"/>
      <c r="AX1411" s="2"/>
      <c r="AY1411" s="2"/>
      <c r="AZ1411" s="2"/>
      <c r="BA1411" s="2"/>
      <c r="BB1411" s="2"/>
      <c r="BC1411" s="2"/>
      <c r="BD1411" s="2"/>
      <c r="BE1411" s="2"/>
      <c r="BF1411" s="2"/>
      <c r="BG1411" s="2"/>
      <c r="BH1411" s="2"/>
      <c r="BI1411" s="2"/>
      <c r="BJ1411" s="2"/>
      <c r="BK1411" s="2"/>
      <c r="BL1411" s="2"/>
    </row>
    <row r="1412" spans="3:64" x14ac:dyDescent="0.25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  <c r="AL1412" s="2"/>
      <c r="AM1412" s="2"/>
      <c r="AN1412" s="2"/>
      <c r="AO1412" s="2"/>
      <c r="AP1412" s="2"/>
      <c r="AQ1412" s="2"/>
      <c r="AR1412" s="2"/>
      <c r="AS1412" s="2"/>
      <c r="AT1412" s="2"/>
      <c r="AU1412" s="2"/>
      <c r="AV1412" s="2"/>
      <c r="AW1412" s="2"/>
      <c r="AX1412" s="2"/>
      <c r="AY1412" s="2"/>
      <c r="AZ1412" s="2"/>
      <c r="BA1412" s="2"/>
      <c r="BB1412" s="2"/>
      <c r="BC1412" s="2"/>
      <c r="BD1412" s="2"/>
      <c r="BE1412" s="2"/>
      <c r="BF1412" s="2"/>
      <c r="BG1412" s="2"/>
      <c r="BH1412" s="2"/>
      <c r="BI1412" s="2"/>
      <c r="BJ1412" s="2"/>
      <c r="BK1412" s="2"/>
      <c r="BL1412" s="2"/>
    </row>
    <row r="1413" spans="3:64" x14ac:dyDescent="0.25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  <c r="AL1413" s="2"/>
      <c r="AM1413" s="2"/>
      <c r="AN1413" s="2"/>
      <c r="AO1413" s="2"/>
      <c r="AP1413" s="2"/>
      <c r="AQ1413" s="2"/>
      <c r="AR1413" s="2"/>
      <c r="AS1413" s="2"/>
      <c r="AT1413" s="2"/>
      <c r="AU1413" s="2"/>
      <c r="AV1413" s="2"/>
      <c r="AW1413" s="2"/>
      <c r="AX1413" s="2"/>
      <c r="AY1413" s="2"/>
      <c r="AZ1413" s="2"/>
      <c r="BA1413" s="2"/>
      <c r="BB1413" s="2"/>
      <c r="BC1413" s="2"/>
      <c r="BD1413" s="2"/>
      <c r="BE1413" s="2"/>
      <c r="BF1413" s="2"/>
      <c r="BG1413" s="2"/>
      <c r="BH1413" s="2"/>
      <c r="BI1413" s="2"/>
      <c r="BJ1413" s="2"/>
      <c r="BK1413" s="2"/>
      <c r="BL1413" s="2"/>
    </row>
    <row r="1414" spans="3:64" x14ac:dyDescent="0.25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  <c r="AL1414" s="2"/>
      <c r="AM1414" s="2"/>
      <c r="AN1414" s="2"/>
      <c r="AO1414" s="2"/>
      <c r="AP1414" s="2"/>
      <c r="AQ1414" s="2"/>
      <c r="AR1414" s="2"/>
      <c r="AS1414" s="2"/>
      <c r="AT1414" s="2"/>
      <c r="AU1414" s="2"/>
      <c r="AV1414" s="2"/>
      <c r="AW1414" s="2"/>
      <c r="AX1414" s="2"/>
      <c r="AY1414" s="2"/>
      <c r="AZ1414" s="2"/>
      <c r="BA1414" s="2"/>
      <c r="BB1414" s="2"/>
      <c r="BC1414" s="2"/>
      <c r="BD1414" s="2"/>
      <c r="BE1414" s="2"/>
      <c r="BF1414" s="2"/>
      <c r="BG1414" s="2"/>
      <c r="BH1414" s="2"/>
      <c r="BI1414" s="2"/>
      <c r="BJ1414" s="2"/>
      <c r="BK1414" s="2"/>
      <c r="BL1414" s="2"/>
    </row>
    <row r="1415" spans="3:64" x14ac:dyDescent="0.25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  <c r="AL1415" s="2"/>
      <c r="AM1415" s="2"/>
      <c r="AN1415" s="2"/>
      <c r="AO1415" s="2"/>
      <c r="AP1415" s="2"/>
      <c r="AQ1415" s="2"/>
      <c r="AR1415" s="2"/>
      <c r="AS1415" s="2"/>
      <c r="AT1415" s="2"/>
      <c r="AU1415" s="2"/>
      <c r="AV1415" s="2"/>
      <c r="AW1415" s="2"/>
      <c r="AX1415" s="2"/>
      <c r="AY1415" s="2"/>
      <c r="AZ1415" s="2"/>
      <c r="BA1415" s="2"/>
      <c r="BB1415" s="2"/>
      <c r="BC1415" s="2"/>
      <c r="BD1415" s="2"/>
      <c r="BE1415" s="2"/>
      <c r="BF1415" s="2"/>
      <c r="BG1415" s="2"/>
      <c r="BH1415" s="2"/>
      <c r="BI1415" s="2"/>
      <c r="BJ1415" s="2"/>
      <c r="BK1415" s="2"/>
      <c r="BL1415" s="2"/>
    </row>
    <row r="1416" spans="3:64" x14ac:dyDescent="0.25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  <c r="AL1416" s="2"/>
      <c r="AM1416" s="2"/>
      <c r="AN1416" s="2"/>
      <c r="AO1416" s="2"/>
      <c r="AP1416" s="2"/>
      <c r="AQ1416" s="2"/>
      <c r="AR1416" s="2"/>
      <c r="AS1416" s="2"/>
      <c r="AT1416" s="2"/>
      <c r="AU1416" s="2"/>
      <c r="AV1416" s="2"/>
      <c r="AW1416" s="2"/>
      <c r="AX1416" s="2"/>
      <c r="AY1416" s="2"/>
      <c r="AZ1416" s="2"/>
      <c r="BA1416" s="2"/>
      <c r="BB1416" s="2"/>
      <c r="BC1416" s="2"/>
      <c r="BD1416" s="2"/>
      <c r="BE1416" s="2"/>
      <c r="BF1416" s="2"/>
      <c r="BG1416" s="2"/>
      <c r="BH1416" s="2"/>
      <c r="BI1416" s="2"/>
      <c r="BJ1416" s="2"/>
      <c r="BK1416" s="2"/>
      <c r="BL1416" s="2"/>
    </row>
    <row r="1417" spans="3:64" x14ac:dyDescent="0.25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  <c r="AL1417" s="2"/>
      <c r="AM1417" s="2"/>
      <c r="AN1417" s="2"/>
      <c r="AO1417" s="2"/>
      <c r="AP1417" s="2"/>
      <c r="AQ1417" s="2"/>
      <c r="AR1417" s="2"/>
      <c r="AS1417" s="2"/>
      <c r="AT1417" s="2"/>
      <c r="AU1417" s="2"/>
      <c r="AV1417" s="2"/>
      <c r="AW1417" s="2"/>
      <c r="AX1417" s="2"/>
      <c r="AY1417" s="2"/>
      <c r="AZ1417" s="2"/>
      <c r="BA1417" s="2"/>
      <c r="BB1417" s="2"/>
      <c r="BC1417" s="2"/>
      <c r="BD1417" s="2"/>
      <c r="BE1417" s="2"/>
      <c r="BF1417" s="2"/>
      <c r="BG1417" s="2"/>
      <c r="BH1417" s="2"/>
      <c r="BI1417" s="2"/>
      <c r="BJ1417" s="2"/>
      <c r="BK1417" s="2"/>
      <c r="BL1417" s="2"/>
    </row>
    <row r="1418" spans="3:64" x14ac:dyDescent="0.25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  <c r="AL1418" s="2"/>
      <c r="AM1418" s="2"/>
      <c r="AN1418" s="2"/>
      <c r="AO1418" s="2"/>
      <c r="AP1418" s="2"/>
      <c r="AQ1418" s="2"/>
      <c r="AR1418" s="2"/>
      <c r="AS1418" s="2"/>
      <c r="AT1418" s="2"/>
      <c r="AU1418" s="2"/>
      <c r="AV1418" s="2"/>
      <c r="AW1418" s="2"/>
      <c r="AX1418" s="2"/>
      <c r="AY1418" s="2"/>
      <c r="AZ1418" s="2"/>
      <c r="BA1418" s="2"/>
      <c r="BB1418" s="2"/>
      <c r="BC1418" s="2"/>
      <c r="BD1418" s="2"/>
      <c r="BE1418" s="2"/>
      <c r="BF1418" s="2"/>
      <c r="BG1418" s="2"/>
      <c r="BH1418" s="2"/>
      <c r="BI1418" s="2"/>
      <c r="BJ1418" s="2"/>
      <c r="BK1418" s="2"/>
      <c r="BL1418" s="2"/>
    </row>
    <row r="1419" spans="3:64" x14ac:dyDescent="0.25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  <c r="AL1419" s="2"/>
      <c r="AM1419" s="2"/>
      <c r="AN1419" s="2"/>
      <c r="AO1419" s="2"/>
      <c r="AP1419" s="2"/>
      <c r="AQ1419" s="2"/>
      <c r="AR1419" s="2"/>
      <c r="AS1419" s="2"/>
      <c r="AT1419" s="2"/>
      <c r="AU1419" s="2"/>
      <c r="AV1419" s="2"/>
      <c r="AW1419" s="2"/>
      <c r="AX1419" s="2"/>
      <c r="AY1419" s="2"/>
      <c r="AZ1419" s="2"/>
      <c r="BA1419" s="2"/>
      <c r="BB1419" s="2"/>
      <c r="BC1419" s="2"/>
      <c r="BD1419" s="2"/>
      <c r="BE1419" s="2"/>
      <c r="BF1419" s="2"/>
      <c r="BG1419" s="2"/>
      <c r="BH1419" s="2"/>
      <c r="BI1419" s="2"/>
      <c r="BJ1419" s="2"/>
      <c r="BK1419" s="2"/>
      <c r="BL1419" s="2"/>
    </row>
    <row r="1420" spans="3:64" x14ac:dyDescent="0.25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  <c r="AL1420" s="2"/>
      <c r="AM1420" s="2"/>
      <c r="AN1420" s="2"/>
      <c r="AO1420" s="2"/>
      <c r="AP1420" s="2"/>
      <c r="AQ1420" s="2"/>
      <c r="AR1420" s="2"/>
      <c r="AS1420" s="2"/>
      <c r="AT1420" s="2"/>
      <c r="AU1420" s="2"/>
      <c r="AV1420" s="2"/>
      <c r="AW1420" s="2"/>
      <c r="AX1420" s="2"/>
      <c r="AY1420" s="2"/>
      <c r="AZ1420" s="2"/>
      <c r="BA1420" s="2"/>
      <c r="BB1420" s="2"/>
      <c r="BC1420" s="2"/>
      <c r="BD1420" s="2"/>
      <c r="BE1420" s="2"/>
      <c r="BF1420" s="2"/>
      <c r="BG1420" s="2"/>
      <c r="BH1420" s="2"/>
      <c r="BI1420" s="2"/>
      <c r="BJ1420" s="2"/>
      <c r="BK1420" s="2"/>
      <c r="BL1420" s="2"/>
    </row>
    <row r="1421" spans="3:64" x14ac:dyDescent="0.25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  <c r="AL1421" s="2"/>
      <c r="AM1421" s="2"/>
      <c r="AN1421" s="2"/>
      <c r="AO1421" s="2"/>
      <c r="AP1421" s="2"/>
      <c r="AQ1421" s="2"/>
      <c r="AR1421" s="2"/>
      <c r="AS1421" s="2"/>
      <c r="AT1421" s="2"/>
      <c r="AU1421" s="2"/>
      <c r="AV1421" s="2"/>
      <c r="AW1421" s="2"/>
      <c r="AX1421" s="2"/>
      <c r="AY1421" s="2"/>
      <c r="AZ1421" s="2"/>
      <c r="BA1421" s="2"/>
      <c r="BB1421" s="2"/>
      <c r="BC1421" s="2"/>
      <c r="BD1421" s="2"/>
      <c r="BE1421" s="2"/>
      <c r="BF1421" s="2"/>
      <c r="BG1421" s="2"/>
      <c r="BH1421" s="2"/>
      <c r="BI1421" s="2"/>
      <c r="BJ1421" s="2"/>
      <c r="BK1421" s="2"/>
      <c r="BL1421" s="2"/>
    </row>
    <row r="1422" spans="3:64" x14ac:dyDescent="0.25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  <c r="AL1422" s="2"/>
      <c r="AM1422" s="2"/>
      <c r="AN1422" s="2"/>
      <c r="AO1422" s="2"/>
      <c r="AP1422" s="2"/>
      <c r="AQ1422" s="2"/>
      <c r="AR1422" s="2"/>
      <c r="AS1422" s="2"/>
      <c r="AT1422" s="2"/>
      <c r="AU1422" s="2"/>
      <c r="AV1422" s="2"/>
      <c r="AW1422" s="2"/>
      <c r="AX1422" s="2"/>
      <c r="AY1422" s="2"/>
      <c r="AZ1422" s="2"/>
      <c r="BA1422" s="2"/>
      <c r="BB1422" s="2"/>
      <c r="BC1422" s="2"/>
      <c r="BD1422" s="2"/>
      <c r="BE1422" s="2"/>
      <c r="BF1422" s="2"/>
      <c r="BG1422" s="2"/>
      <c r="BH1422" s="2"/>
      <c r="BI1422" s="2"/>
      <c r="BJ1422" s="2"/>
      <c r="BK1422" s="2"/>
      <c r="BL1422" s="2"/>
    </row>
    <row r="1423" spans="3:64" x14ac:dyDescent="0.25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  <c r="AL1423" s="2"/>
      <c r="AM1423" s="2"/>
      <c r="AN1423" s="2"/>
      <c r="AO1423" s="2"/>
      <c r="AP1423" s="2"/>
      <c r="AQ1423" s="2"/>
      <c r="AR1423" s="2"/>
      <c r="AS1423" s="2"/>
      <c r="AT1423" s="2"/>
      <c r="AU1423" s="2"/>
      <c r="AV1423" s="2"/>
      <c r="AW1423" s="2"/>
      <c r="AX1423" s="2"/>
      <c r="AY1423" s="2"/>
      <c r="AZ1423" s="2"/>
      <c r="BA1423" s="2"/>
      <c r="BB1423" s="2"/>
      <c r="BC1423" s="2"/>
      <c r="BD1423" s="2"/>
      <c r="BE1423" s="2"/>
      <c r="BF1423" s="2"/>
      <c r="BG1423" s="2"/>
      <c r="BH1423" s="2"/>
      <c r="BI1423" s="2"/>
      <c r="BJ1423" s="2"/>
      <c r="BK1423" s="2"/>
      <c r="BL1423" s="2"/>
    </row>
    <row r="1424" spans="3:64" x14ac:dyDescent="0.25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  <c r="AL1424" s="2"/>
      <c r="AM1424" s="2"/>
      <c r="AN1424" s="2"/>
      <c r="AO1424" s="2"/>
      <c r="AP1424" s="2"/>
      <c r="AQ1424" s="2"/>
      <c r="AR1424" s="2"/>
      <c r="AS1424" s="2"/>
      <c r="AT1424" s="2"/>
      <c r="AU1424" s="2"/>
      <c r="AV1424" s="2"/>
      <c r="AW1424" s="2"/>
      <c r="AX1424" s="2"/>
      <c r="AY1424" s="2"/>
      <c r="AZ1424" s="2"/>
      <c r="BA1424" s="2"/>
      <c r="BB1424" s="2"/>
      <c r="BC1424" s="2"/>
      <c r="BD1424" s="2"/>
      <c r="BE1424" s="2"/>
      <c r="BF1424" s="2"/>
      <c r="BG1424" s="2"/>
      <c r="BH1424" s="2"/>
      <c r="BI1424" s="2"/>
      <c r="BJ1424" s="2"/>
      <c r="BK1424" s="2"/>
      <c r="BL1424" s="2"/>
    </row>
    <row r="1425" spans="3:64" x14ac:dyDescent="0.25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  <c r="AL1425" s="2"/>
      <c r="AM1425" s="2"/>
      <c r="AN1425" s="2"/>
      <c r="AO1425" s="2"/>
      <c r="AP1425" s="2"/>
      <c r="AQ1425" s="2"/>
      <c r="AR1425" s="2"/>
      <c r="AS1425" s="2"/>
      <c r="AT1425" s="2"/>
      <c r="AU1425" s="2"/>
      <c r="AV1425" s="2"/>
      <c r="AW1425" s="2"/>
      <c r="AX1425" s="2"/>
      <c r="AY1425" s="2"/>
      <c r="AZ1425" s="2"/>
      <c r="BA1425" s="2"/>
      <c r="BB1425" s="2"/>
      <c r="BC1425" s="2"/>
      <c r="BD1425" s="2"/>
      <c r="BE1425" s="2"/>
      <c r="BF1425" s="2"/>
      <c r="BG1425" s="2"/>
      <c r="BH1425" s="2"/>
      <c r="BI1425" s="2"/>
      <c r="BJ1425" s="2"/>
      <c r="BK1425" s="2"/>
      <c r="BL1425" s="2"/>
    </row>
    <row r="1426" spans="3:64" x14ac:dyDescent="0.25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  <c r="AL1426" s="2"/>
      <c r="AM1426" s="2"/>
      <c r="AN1426" s="2"/>
      <c r="AO1426" s="2"/>
      <c r="AP1426" s="2"/>
      <c r="AQ1426" s="2"/>
      <c r="AR1426" s="2"/>
      <c r="AS1426" s="2"/>
      <c r="AT1426" s="2"/>
      <c r="AU1426" s="2"/>
      <c r="AV1426" s="2"/>
      <c r="AW1426" s="2"/>
      <c r="AX1426" s="2"/>
      <c r="AY1426" s="2"/>
      <c r="AZ1426" s="2"/>
      <c r="BA1426" s="2"/>
      <c r="BB1426" s="2"/>
      <c r="BC1426" s="2"/>
      <c r="BD1426" s="2"/>
      <c r="BE1426" s="2"/>
      <c r="BF1426" s="2"/>
      <c r="BG1426" s="2"/>
      <c r="BH1426" s="2"/>
      <c r="BI1426" s="2"/>
      <c r="BJ1426" s="2"/>
      <c r="BK1426" s="2"/>
      <c r="BL1426" s="2"/>
    </row>
    <row r="1427" spans="3:64" x14ac:dyDescent="0.25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  <c r="AL1427" s="2"/>
      <c r="AM1427" s="2"/>
      <c r="AN1427" s="2"/>
      <c r="AO1427" s="2"/>
      <c r="AP1427" s="2"/>
      <c r="AQ1427" s="2"/>
      <c r="AR1427" s="2"/>
      <c r="AS1427" s="2"/>
      <c r="AT1427" s="2"/>
      <c r="AU1427" s="2"/>
      <c r="AV1427" s="2"/>
      <c r="AW1427" s="2"/>
      <c r="AX1427" s="2"/>
      <c r="AY1427" s="2"/>
      <c r="AZ1427" s="2"/>
      <c r="BA1427" s="2"/>
      <c r="BB1427" s="2"/>
      <c r="BC1427" s="2"/>
      <c r="BD1427" s="2"/>
      <c r="BE1427" s="2"/>
      <c r="BF1427" s="2"/>
      <c r="BG1427" s="2"/>
      <c r="BH1427" s="2"/>
      <c r="BI1427" s="2"/>
      <c r="BJ1427" s="2"/>
      <c r="BK1427" s="2"/>
      <c r="BL1427" s="2"/>
    </row>
    <row r="1428" spans="3:64" x14ac:dyDescent="0.25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  <c r="AL1428" s="2"/>
      <c r="AM1428" s="2"/>
      <c r="AN1428" s="2"/>
      <c r="AO1428" s="2"/>
      <c r="AP1428" s="2"/>
      <c r="AQ1428" s="2"/>
      <c r="AR1428" s="2"/>
      <c r="AS1428" s="2"/>
      <c r="AT1428" s="2"/>
      <c r="AU1428" s="2"/>
      <c r="AV1428" s="2"/>
      <c r="AW1428" s="2"/>
      <c r="AX1428" s="2"/>
      <c r="AY1428" s="2"/>
      <c r="AZ1428" s="2"/>
      <c r="BA1428" s="2"/>
      <c r="BB1428" s="2"/>
      <c r="BC1428" s="2"/>
      <c r="BD1428" s="2"/>
      <c r="BE1428" s="2"/>
      <c r="BF1428" s="2"/>
      <c r="BG1428" s="2"/>
      <c r="BH1428" s="2"/>
      <c r="BI1428" s="2"/>
      <c r="BJ1428" s="2"/>
      <c r="BK1428" s="2"/>
      <c r="BL1428" s="2"/>
    </row>
    <row r="1429" spans="3:64" x14ac:dyDescent="0.25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  <c r="AL1429" s="2"/>
      <c r="AM1429" s="2"/>
      <c r="AN1429" s="2"/>
      <c r="AO1429" s="2"/>
      <c r="AP1429" s="2"/>
      <c r="AQ1429" s="2"/>
      <c r="AR1429" s="2"/>
      <c r="AS1429" s="2"/>
      <c r="AT1429" s="2"/>
      <c r="AU1429" s="2"/>
      <c r="AV1429" s="2"/>
      <c r="AW1429" s="2"/>
      <c r="AX1429" s="2"/>
      <c r="AY1429" s="2"/>
      <c r="AZ1429" s="2"/>
      <c r="BA1429" s="2"/>
      <c r="BB1429" s="2"/>
      <c r="BC1429" s="2"/>
      <c r="BD1429" s="2"/>
      <c r="BE1429" s="2"/>
      <c r="BF1429" s="2"/>
      <c r="BG1429" s="2"/>
      <c r="BH1429" s="2"/>
      <c r="BI1429" s="2"/>
      <c r="BJ1429" s="2"/>
      <c r="BK1429" s="2"/>
      <c r="BL1429" s="2"/>
    </row>
    <row r="1430" spans="3:64" x14ac:dyDescent="0.25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  <c r="AL1430" s="2"/>
      <c r="AM1430" s="2"/>
      <c r="AN1430" s="2"/>
      <c r="AO1430" s="2"/>
      <c r="AP1430" s="2"/>
      <c r="AQ1430" s="2"/>
      <c r="AR1430" s="2"/>
      <c r="AS1430" s="2"/>
      <c r="AT1430" s="2"/>
      <c r="AU1430" s="2"/>
      <c r="AV1430" s="2"/>
      <c r="AW1430" s="2"/>
      <c r="AX1430" s="2"/>
      <c r="AY1430" s="2"/>
      <c r="AZ1430" s="2"/>
      <c r="BA1430" s="2"/>
      <c r="BB1430" s="2"/>
      <c r="BC1430" s="2"/>
      <c r="BD1430" s="2"/>
      <c r="BE1430" s="2"/>
      <c r="BF1430" s="2"/>
      <c r="BG1430" s="2"/>
      <c r="BH1430" s="2"/>
      <c r="BI1430" s="2"/>
      <c r="BJ1430" s="2"/>
      <c r="BK1430" s="2"/>
      <c r="BL1430" s="2"/>
    </row>
    <row r="1431" spans="3:64" x14ac:dyDescent="0.25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  <c r="AL1431" s="2"/>
      <c r="AM1431" s="2"/>
      <c r="AN1431" s="2"/>
      <c r="AO1431" s="2"/>
      <c r="AP1431" s="2"/>
      <c r="AQ1431" s="2"/>
      <c r="AR1431" s="2"/>
      <c r="AS1431" s="2"/>
      <c r="AT1431" s="2"/>
      <c r="AU1431" s="2"/>
      <c r="AV1431" s="2"/>
      <c r="AW1431" s="2"/>
      <c r="AX1431" s="2"/>
      <c r="AY1431" s="2"/>
      <c r="AZ1431" s="2"/>
      <c r="BA1431" s="2"/>
      <c r="BB1431" s="2"/>
      <c r="BC1431" s="2"/>
      <c r="BD1431" s="2"/>
      <c r="BE1431" s="2"/>
      <c r="BF1431" s="2"/>
      <c r="BG1431" s="2"/>
      <c r="BH1431" s="2"/>
      <c r="BI1431" s="2"/>
      <c r="BJ1431" s="2"/>
      <c r="BK1431" s="2"/>
      <c r="BL1431" s="2"/>
    </row>
    <row r="1432" spans="3:64" x14ac:dyDescent="0.25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  <c r="AL1432" s="2"/>
      <c r="AM1432" s="2"/>
      <c r="AN1432" s="2"/>
      <c r="AO1432" s="2"/>
      <c r="AP1432" s="2"/>
      <c r="AQ1432" s="2"/>
      <c r="AR1432" s="2"/>
      <c r="AS1432" s="2"/>
      <c r="AT1432" s="2"/>
      <c r="AU1432" s="2"/>
      <c r="AV1432" s="2"/>
      <c r="AW1432" s="2"/>
      <c r="AX1432" s="2"/>
      <c r="AY1432" s="2"/>
      <c r="AZ1432" s="2"/>
      <c r="BA1432" s="2"/>
      <c r="BB1432" s="2"/>
      <c r="BC1432" s="2"/>
      <c r="BD1432" s="2"/>
      <c r="BE1432" s="2"/>
      <c r="BF1432" s="2"/>
      <c r="BG1432" s="2"/>
      <c r="BH1432" s="2"/>
      <c r="BI1432" s="2"/>
      <c r="BJ1432" s="2"/>
      <c r="BK1432" s="2"/>
      <c r="BL1432" s="2"/>
    </row>
    <row r="1433" spans="3:64" x14ac:dyDescent="0.25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  <c r="AL1433" s="2"/>
      <c r="AM1433" s="2"/>
      <c r="AN1433" s="2"/>
      <c r="AO1433" s="2"/>
      <c r="AP1433" s="2"/>
      <c r="AQ1433" s="2"/>
      <c r="AR1433" s="2"/>
      <c r="AS1433" s="2"/>
      <c r="AT1433" s="2"/>
      <c r="AU1433" s="2"/>
      <c r="AV1433" s="2"/>
      <c r="AW1433" s="2"/>
      <c r="AX1433" s="2"/>
      <c r="AY1433" s="2"/>
      <c r="AZ1433" s="2"/>
      <c r="BA1433" s="2"/>
      <c r="BB1433" s="2"/>
      <c r="BC1433" s="2"/>
      <c r="BD1433" s="2"/>
      <c r="BE1433" s="2"/>
      <c r="BF1433" s="2"/>
      <c r="BG1433" s="2"/>
      <c r="BH1433" s="2"/>
      <c r="BI1433" s="2"/>
      <c r="BJ1433" s="2"/>
      <c r="BK1433" s="2"/>
      <c r="BL1433" s="2"/>
    </row>
    <row r="1434" spans="3:64" x14ac:dyDescent="0.25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  <c r="AL1434" s="2"/>
      <c r="AM1434" s="2"/>
      <c r="AN1434" s="2"/>
      <c r="AO1434" s="2"/>
      <c r="AP1434" s="2"/>
      <c r="AQ1434" s="2"/>
      <c r="AR1434" s="2"/>
      <c r="AS1434" s="2"/>
      <c r="AT1434" s="2"/>
      <c r="AU1434" s="2"/>
      <c r="AV1434" s="2"/>
      <c r="AW1434" s="2"/>
      <c r="AX1434" s="2"/>
      <c r="AY1434" s="2"/>
      <c r="AZ1434" s="2"/>
      <c r="BA1434" s="2"/>
      <c r="BB1434" s="2"/>
      <c r="BC1434" s="2"/>
      <c r="BD1434" s="2"/>
      <c r="BE1434" s="2"/>
      <c r="BF1434" s="2"/>
      <c r="BG1434" s="2"/>
      <c r="BH1434" s="2"/>
      <c r="BI1434" s="2"/>
      <c r="BJ1434" s="2"/>
      <c r="BK1434" s="2"/>
      <c r="BL1434" s="2"/>
    </row>
    <row r="1435" spans="3:64" x14ac:dyDescent="0.25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  <c r="AL1435" s="2"/>
      <c r="AM1435" s="2"/>
      <c r="AN1435" s="2"/>
      <c r="AO1435" s="2"/>
      <c r="AP1435" s="2"/>
      <c r="AQ1435" s="2"/>
      <c r="AR1435" s="2"/>
      <c r="AS1435" s="2"/>
      <c r="AT1435" s="2"/>
      <c r="AU1435" s="2"/>
      <c r="AV1435" s="2"/>
      <c r="AW1435" s="2"/>
      <c r="AX1435" s="2"/>
      <c r="AY1435" s="2"/>
      <c r="AZ1435" s="2"/>
      <c r="BA1435" s="2"/>
      <c r="BB1435" s="2"/>
      <c r="BC1435" s="2"/>
      <c r="BD1435" s="2"/>
      <c r="BE1435" s="2"/>
      <c r="BF1435" s="2"/>
      <c r="BG1435" s="2"/>
      <c r="BH1435" s="2"/>
      <c r="BI1435" s="2"/>
      <c r="BJ1435" s="2"/>
      <c r="BK1435" s="2"/>
      <c r="BL1435" s="2"/>
    </row>
    <row r="1436" spans="3:64" x14ac:dyDescent="0.25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  <c r="AL1436" s="2"/>
      <c r="AM1436" s="2"/>
      <c r="AN1436" s="2"/>
      <c r="AO1436" s="2"/>
      <c r="AP1436" s="2"/>
      <c r="AQ1436" s="2"/>
      <c r="AR1436" s="2"/>
      <c r="AS1436" s="2"/>
      <c r="AT1436" s="2"/>
      <c r="AU1436" s="2"/>
      <c r="AV1436" s="2"/>
      <c r="AW1436" s="2"/>
      <c r="AX1436" s="2"/>
      <c r="AY1436" s="2"/>
      <c r="AZ1436" s="2"/>
      <c r="BA1436" s="2"/>
      <c r="BB1436" s="2"/>
      <c r="BC1436" s="2"/>
      <c r="BD1436" s="2"/>
      <c r="BE1436" s="2"/>
      <c r="BF1436" s="2"/>
      <c r="BG1436" s="2"/>
      <c r="BH1436" s="2"/>
      <c r="BI1436" s="2"/>
      <c r="BJ1436" s="2"/>
      <c r="BK1436" s="2"/>
      <c r="BL1436" s="2"/>
    </row>
    <row r="1437" spans="3:64" x14ac:dyDescent="0.25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  <c r="AL1437" s="2"/>
      <c r="AM1437" s="2"/>
      <c r="AN1437" s="2"/>
      <c r="AO1437" s="2"/>
      <c r="AP1437" s="2"/>
      <c r="AQ1437" s="2"/>
      <c r="AR1437" s="2"/>
      <c r="AS1437" s="2"/>
      <c r="AT1437" s="2"/>
      <c r="AU1437" s="2"/>
      <c r="AV1437" s="2"/>
      <c r="AW1437" s="2"/>
      <c r="AX1437" s="2"/>
      <c r="AY1437" s="2"/>
      <c r="AZ1437" s="2"/>
      <c r="BA1437" s="2"/>
      <c r="BB1437" s="2"/>
      <c r="BC1437" s="2"/>
      <c r="BD1437" s="2"/>
      <c r="BE1437" s="2"/>
      <c r="BF1437" s="2"/>
      <c r="BG1437" s="2"/>
      <c r="BH1437" s="2"/>
      <c r="BI1437" s="2"/>
      <c r="BJ1437" s="2"/>
      <c r="BK1437" s="2"/>
      <c r="BL1437" s="2"/>
    </row>
    <row r="1438" spans="3:64" x14ac:dyDescent="0.25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  <c r="AL1438" s="2"/>
      <c r="AM1438" s="2"/>
      <c r="AN1438" s="2"/>
      <c r="AO1438" s="2"/>
      <c r="AP1438" s="2"/>
      <c r="AQ1438" s="2"/>
      <c r="AR1438" s="2"/>
      <c r="AS1438" s="2"/>
      <c r="AT1438" s="2"/>
      <c r="AU1438" s="2"/>
      <c r="AV1438" s="2"/>
      <c r="AW1438" s="2"/>
      <c r="AX1438" s="2"/>
      <c r="AY1438" s="2"/>
      <c r="AZ1438" s="2"/>
      <c r="BA1438" s="2"/>
      <c r="BB1438" s="2"/>
      <c r="BC1438" s="2"/>
      <c r="BD1438" s="2"/>
      <c r="BE1438" s="2"/>
      <c r="BF1438" s="2"/>
      <c r="BG1438" s="2"/>
      <c r="BH1438" s="2"/>
      <c r="BI1438" s="2"/>
      <c r="BJ1438" s="2"/>
      <c r="BK1438" s="2"/>
      <c r="BL1438" s="2"/>
    </row>
    <row r="1439" spans="3:64" x14ac:dyDescent="0.25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  <c r="AL1439" s="2"/>
      <c r="AM1439" s="2"/>
      <c r="AN1439" s="2"/>
      <c r="AO1439" s="2"/>
      <c r="AP1439" s="2"/>
      <c r="AQ1439" s="2"/>
      <c r="AR1439" s="2"/>
      <c r="AS1439" s="2"/>
      <c r="AT1439" s="2"/>
      <c r="AU1439" s="2"/>
      <c r="AV1439" s="2"/>
      <c r="AW1439" s="2"/>
      <c r="AX1439" s="2"/>
      <c r="AY1439" s="2"/>
      <c r="AZ1439" s="2"/>
      <c r="BA1439" s="2"/>
      <c r="BB1439" s="2"/>
      <c r="BC1439" s="2"/>
      <c r="BD1439" s="2"/>
      <c r="BE1439" s="2"/>
      <c r="BF1439" s="2"/>
      <c r="BG1439" s="2"/>
      <c r="BH1439" s="2"/>
      <c r="BI1439" s="2"/>
      <c r="BJ1439" s="2"/>
      <c r="BK1439" s="2"/>
      <c r="BL1439" s="2"/>
    </row>
    <row r="1440" spans="3:64" x14ac:dyDescent="0.25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  <c r="AL1440" s="2"/>
      <c r="AM1440" s="2"/>
      <c r="AN1440" s="2"/>
      <c r="AO1440" s="2"/>
      <c r="AP1440" s="2"/>
      <c r="AQ1440" s="2"/>
      <c r="AR1440" s="2"/>
      <c r="AS1440" s="2"/>
      <c r="AT1440" s="2"/>
      <c r="AU1440" s="2"/>
      <c r="AV1440" s="2"/>
      <c r="AW1440" s="2"/>
      <c r="AX1440" s="2"/>
      <c r="AY1440" s="2"/>
      <c r="AZ1440" s="2"/>
      <c r="BA1440" s="2"/>
      <c r="BB1440" s="2"/>
      <c r="BC1440" s="2"/>
      <c r="BD1440" s="2"/>
      <c r="BE1440" s="2"/>
      <c r="BF1440" s="2"/>
      <c r="BG1440" s="2"/>
      <c r="BH1440" s="2"/>
      <c r="BI1440" s="2"/>
      <c r="BJ1440" s="2"/>
      <c r="BK1440" s="2"/>
      <c r="BL1440" s="2"/>
    </row>
    <row r="1441" spans="3:64" x14ac:dyDescent="0.25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  <c r="AL1441" s="2"/>
      <c r="AM1441" s="2"/>
      <c r="AN1441" s="2"/>
      <c r="AO1441" s="2"/>
      <c r="AP1441" s="2"/>
      <c r="AQ1441" s="2"/>
      <c r="AR1441" s="2"/>
      <c r="AS1441" s="2"/>
      <c r="AT1441" s="2"/>
      <c r="AU1441" s="2"/>
      <c r="AV1441" s="2"/>
      <c r="AW1441" s="2"/>
      <c r="AX1441" s="2"/>
      <c r="AY1441" s="2"/>
      <c r="AZ1441" s="2"/>
      <c r="BA1441" s="2"/>
      <c r="BB1441" s="2"/>
      <c r="BC1441" s="2"/>
      <c r="BD1441" s="2"/>
      <c r="BE1441" s="2"/>
      <c r="BF1441" s="2"/>
      <c r="BG1441" s="2"/>
      <c r="BH1441" s="2"/>
      <c r="BI1441" s="2"/>
      <c r="BJ1441" s="2"/>
      <c r="BK1441" s="2"/>
      <c r="BL1441" s="2"/>
    </row>
    <row r="1442" spans="3:64" x14ac:dyDescent="0.25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  <c r="AL1442" s="2"/>
      <c r="AM1442" s="2"/>
      <c r="AN1442" s="2"/>
      <c r="AO1442" s="2"/>
      <c r="AP1442" s="2"/>
      <c r="AQ1442" s="2"/>
      <c r="AR1442" s="2"/>
      <c r="AS1442" s="2"/>
      <c r="AT1442" s="2"/>
      <c r="AU1442" s="2"/>
      <c r="AV1442" s="2"/>
      <c r="AW1442" s="2"/>
      <c r="AX1442" s="2"/>
      <c r="AY1442" s="2"/>
      <c r="AZ1442" s="2"/>
      <c r="BA1442" s="2"/>
      <c r="BB1442" s="2"/>
      <c r="BC1442" s="2"/>
      <c r="BD1442" s="2"/>
      <c r="BE1442" s="2"/>
      <c r="BF1442" s="2"/>
      <c r="BG1442" s="2"/>
      <c r="BH1442" s="2"/>
      <c r="BI1442" s="2"/>
      <c r="BJ1442" s="2"/>
      <c r="BK1442" s="2"/>
      <c r="BL1442" s="2"/>
    </row>
    <row r="1443" spans="3:64" x14ac:dyDescent="0.25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  <c r="AL1443" s="2"/>
      <c r="AM1443" s="2"/>
      <c r="AN1443" s="2"/>
      <c r="AO1443" s="2"/>
      <c r="AP1443" s="2"/>
      <c r="AQ1443" s="2"/>
      <c r="AR1443" s="2"/>
      <c r="AS1443" s="2"/>
      <c r="AT1443" s="2"/>
      <c r="AU1443" s="2"/>
      <c r="AV1443" s="2"/>
      <c r="AW1443" s="2"/>
      <c r="AX1443" s="2"/>
      <c r="AY1443" s="2"/>
      <c r="AZ1443" s="2"/>
      <c r="BA1443" s="2"/>
      <c r="BB1443" s="2"/>
      <c r="BC1443" s="2"/>
      <c r="BD1443" s="2"/>
      <c r="BE1443" s="2"/>
      <c r="BF1443" s="2"/>
      <c r="BG1443" s="2"/>
      <c r="BH1443" s="2"/>
      <c r="BI1443" s="2"/>
      <c r="BJ1443" s="2"/>
      <c r="BK1443" s="2"/>
      <c r="BL1443" s="2"/>
    </row>
    <row r="1444" spans="3:64" x14ac:dyDescent="0.25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  <c r="AL1444" s="2"/>
      <c r="AM1444" s="2"/>
      <c r="AN1444" s="2"/>
      <c r="AO1444" s="2"/>
      <c r="AP1444" s="2"/>
      <c r="AQ1444" s="2"/>
      <c r="AR1444" s="2"/>
      <c r="AS1444" s="2"/>
      <c r="AT1444" s="2"/>
      <c r="AU1444" s="2"/>
      <c r="AV1444" s="2"/>
      <c r="AW1444" s="2"/>
      <c r="AX1444" s="2"/>
      <c r="AY1444" s="2"/>
      <c r="AZ1444" s="2"/>
      <c r="BA1444" s="2"/>
      <c r="BB1444" s="2"/>
      <c r="BC1444" s="2"/>
      <c r="BD1444" s="2"/>
      <c r="BE1444" s="2"/>
      <c r="BF1444" s="2"/>
      <c r="BG1444" s="2"/>
      <c r="BH1444" s="2"/>
      <c r="BI1444" s="2"/>
      <c r="BJ1444" s="2"/>
      <c r="BK1444" s="2"/>
      <c r="BL1444" s="2"/>
    </row>
    <row r="1445" spans="3:64" x14ac:dyDescent="0.25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  <c r="AL1445" s="2"/>
      <c r="AM1445" s="2"/>
      <c r="AN1445" s="2"/>
      <c r="AO1445" s="2"/>
      <c r="AP1445" s="2"/>
      <c r="AQ1445" s="2"/>
      <c r="AR1445" s="2"/>
      <c r="AS1445" s="2"/>
      <c r="AT1445" s="2"/>
      <c r="AU1445" s="2"/>
      <c r="AV1445" s="2"/>
      <c r="AW1445" s="2"/>
      <c r="AX1445" s="2"/>
      <c r="AY1445" s="2"/>
      <c r="AZ1445" s="2"/>
      <c r="BA1445" s="2"/>
      <c r="BB1445" s="2"/>
      <c r="BC1445" s="2"/>
      <c r="BD1445" s="2"/>
      <c r="BE1445" s="2"/>
      <c r="BF1445" s="2"/>
      <c r="BG1445" s="2"/>
      <c r="BH1445" s="2"/>
      <c r="BI1445" s="2"/>
      <c r="BJ1445" s="2"/>
      <c r="BK1445" s="2"/>
      <c r="BL1445" s="2"/>
    </row>
    <row r="1446" spans="3:64" x14ac:dyDescent="0.25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  <c r="AL1446" s="2"/>
      <c r="AM1446" s="2"/>
      <c r="AN1446" s="2"/>
      <c r="AO1446" s="2"/>
      <c r="AP1446" s="2"/>
      <c r="AQ1446" s="2"/>
      <c r="AR1446" s="2"/>
      <c r="AS1446" s="2"/>
      <c r="AT1446" s="2"/>
      <c r="AU1446" s="2"/>
      <c r="AV1446" s="2"/>
      <c r="AW1446" s="2"/>
      <c r="AX1446" s="2"/>
      <c r="AY1446" s="2"/>
      <c r="AZ1446" s="2"/>
      <c r="BA1446" s="2"/>
      <c r="BB1446" s="2"/>
      <c r="BC1446" s="2"/>
      <c r="BD1446" s="2"/>
      <c r="BE1446" s="2"/>
      <c r="BF1446" s="2"/>
      <c r="BG1446" s="2"/>
      <c r="BH1446" s="2"/>
      <c r="BI1446" s="2"/>
      <c r="BJ1446" s="2"/>
      <c r="BK1446" s="2"/>
      <c r="BL1446" s="2"/>
    </row>
    <row r="1447" spans="3:64" x14ac:dyDescent="0.25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  <c r="AL1447" s="2"/>
      <c r="AM1447" s="2"/>
      <c r="AN1447" s="2"/>
      <c r="AO1447" s="2"/>
      <c r="AP1447" s="2"/>
      <c r="AQ1447" s="2"/>
      <c r="AR1447" s="2"/>
      <c r="AS1447" s="2"/>
      <c r="AT1447" s="2"/>
      <c r="AU1447" s="2"/>
      <c r="AV1447" s="2"/>
      <c r="AW1447" s="2"/>
      <c r="AX1447" s="2"/>
      <c r="AY1447" s="2"/>
      <c r="AZ1447" s="2"/>
      <c r="BA1447" s="2"/>
      <c r="BB1447" s="2"/>
      <c r="BC1447" s="2"/>
      <c r="BD1447" s="2"/>
      <c r="BE1447" s="2"/>
      <c r="BF1447" s="2"/>
      <c r="BG1447" s="2"/>
      <c r="BH1447" s="2"/>
      <c r="BI1447" s="2"/>
      <c r="BJ1447" s="2"/>
      <c r="BK1447" s="2"/>
      <c r="BL1447" s="2"/>
    </row>
    <row r="1448" spans="3:64" x14ac:dyDescent="0.25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  <c r="AL1448" s="2"/>
      <c r="AM1448" s="2"/>
      <c r="AN1448" s="2"/>
      <c r="AO1448" s="2"/>
      <c r="AP1448" s="2"/>
      <c r="AQ1448" s="2"/>
      <c r="AR1448" s="2"/>
      <c r="AS1448" s="2"/>
      <c r="AT1448" s="2"/>
      <c r="AU1448" s="2"/>
      <c r="AV1448" s="2"/>
      <c r="AW1448" s="2"/>
      <c r="AX1448" s="2"/>
      <c r="AY1448" s="2"/>
      <c r="AZ1448" s="2"/>
      <c r="BA1448" s="2"/>
      <c r="BB1448" s="2"/>
      <c r="BC1448" s="2"/>
      <c r="BD1448" s="2"/>
      <c r="BE1448" s="2"/>
      <c r="BF1448" s="2"/>
      <c r="BG1448" s="2"/>
      <c r="BH1448" s="2"/>
      <c r="BI1448" s="2"/>
      <c r="BJ1448" s="2"/>
      <c r="BK1448" s="2"/>
      <c r="BL1448" s="2"/>
    </row>
    <row r="1449" spans="3:64" x14ac:dyDescent="0.25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  <c r="AL1449" s="2"/>
      <c r="AM1449" s="2"/>
      <c r="AN1449" s="2"/>
      <c r="AO1449" s="2"/>
      <c r="AP1449" s="2"/>
      <c r="AQ1449" s="2"/>
      <c r="AR1449" s="2"/>
      <c r="AS1449" s="2"/>
      <c r="AT1449" s="2"/>
      <c r="AU1449" s="2"/>
      <c r="AV1449" s="2"/>
      <c r="AW1449" s="2"/>
      <c r="AX1449" s="2"/>
      <c r="AY1449" s="2"/>
      <c r="AZ1449" s="2"/>
      <c r="BA1449" s="2"/>
      <c r="BB1449" s="2"/>
      <c r="BC1449" s="2"/>
      <c r="BD1449" s="2"/>
      <c r="BE1449" s="2"/>
      <c r="BF1449" s="2"/>
      <c r="BG1449" s="2"/>
      <c r="BH1449" s="2"/>
      <c r="BI1449" s="2"/>
      <c r="BJ1449" s="2"/>
      <c r="BK1449" s="2"/>
      <c r="BL1449" s="2"/>
    </row>
    <row r="1450" spans="3:64" x14ac:dyDescent="0.25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  <c r="AL1450" s="2"/>
      <c r="AM1450" s="2"/>
      <c r="AN1450" s="2"/>
      <c r="AO1450" s="2"/>
      <c r="AP1450" s="2"/>
      <c r="AQ1450" s="2"/>
      <c r="AR1450" s="2"/>
      <c r="AS1450" s="2"/>
      <c r="AT1450" s="2"/>
      <c r="AU1450" s="2"/>
      <c r="AV1450" s="2"/>
      <c r="AW1450" s="2"/>
      <c r="AX1450" s="2"/>
      <c r="AY1450" s="2"/>
      <c r="AZ1450" s="2"/>
      <c r="BA1450" s="2"/>
      <c r="BB1450" s="2"/>
      <c r="BC1450" s="2"/>
      <c r="BD1450" s="2"/>
      <c r="BE1450" s="2"/>
      <c r="BF1450" s="2"/>
      <c r="BG1450" s="2"/>
      <c r="BH1450" s="2"/>
      <c r="BI1450" s="2"/>
      <c r="BJ1450" s="2"/>
      <c r="BK1450" s="2"/>
      <c r="BL1450" s="2"/>
    </row>
    <row r="1451" spans="3:64" x14ac:dyDescent="0.25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  <c r="AL1451" s="2"/>
      <c r="AM1451" s="2"/>
      <c r="AN1451" s="2"/>
      <c r="AO1451" s="2"/>
      <c r="AP1451" s="2"/>
      <c r="AQ1451" s="2"/>
      <c r="AR1451" s="2"/>
      <c r="AS1451" s="2"/>
      <c r="AT1451" s="2"/>
      <c r="AU1451" s="2"/>
      <c r="AV1451" s="2"/>
      <c r="AW1451" s="2"/>
      <c r="AX1451" s="2"/>
      <c r="AY1451" s="2"/>
      <c r="AZ1451" s="2"/>
      <c r="BA1451" s="2"/>
      <c r="BB1451" s="2"/>
      <c r="BC1451" s="2"/>
      <c r="BD1451" s="2"/>
      <c r="BE1451" s="2"/>
      <c r="BF1451" s="2"/>
      <c r="BG1451" s="2"/>
      <c r="BH1451" s="2"/>
      <c r="BI1451" s="2"/>
      <c r="BJ1451" s="2"/>
      <c r="BK1451" s="2"/>
      <c r="BL1451" s="2"/>
    </row>
    <row r="1452" spans="3:64" x14ac:dyDescent="0.25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  <c r="AL1452" s="2"/>
      <c r="AM1452" s="2"/>
      <c r="AN1452" s="2"/>
      <c r="AO1452" s="2"/>
      <c r="AP1452" s="2"/>
      <c r="AQ1452" s="2"/>
      <c r="AR1452" s="2"/>
      <c r="AS1452" s="2"/>
      <c r="AT1452" s="2"/>
      <c r="AU1452" s="2"/>
      <c r="AV1452" s="2"/>
      <c r="AW1452" s="2"/>
      <c r="AX1452" s="2"/>
      <c r="AY1452" s="2"/>
      <c r="AZ1452" s="2"/>
      <c r="BA1452" s="2"/>
      <c r="BB1452" s="2"/>
      <c r="BC1452" s="2"/>
      <c r="BD1452" s="2"/>
      <c r="BE1452" s="2"/>
      <c r="BF1452" s="2"/>
      <c r="BG1452" s="2"/>
      <c r="BH1452" s="2"/>
      <c r="BI1452" s="2"/>
      <c r="BJ1452" s="2"/>
      <c r="BK1452" s="2"/>
      <c r="BL1452" s="2"/>
    </row>
    <row r="1453" spans="3:64" x14ac:dyDescent="0.25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  <c r="AL1453" s="2"/>
      <c r="AM1453" s="2"/>
      <c r="AN1453" s="2"/>
      <c r="AO1453" s="2"/>
      <c r="AP1453" s="2"/>
      <c r="AQ1453" s="2"/>
      <c r="AR1453" s="2"/>
      <c r="AS1453" s="2"/>
      <c r="AT1453" s="2"/>
      <c r="AU1453" s="2"/>
      <c r="AV1453" s="2"/>
      <c r="AW1453" s="2"/>
      <c r="AX1453" s="2"/>
      <c r="AY1453" s="2"/>
      <c r="AZ1453" s="2"/>
      <c r="BA1453" s="2"/>
      <c r="BB1453" s="2"/>
      <c r="BC1453" s="2"/>
      <c r="BD1453" s="2"/>
      <c r="BE1453" s="2"/>
      <c r="BF1453" s="2"/>
      <c r="BG1453" s="2"/>
      <c r="BH1453" s="2"/>
      <c r="BI1453" s="2"/>
      <c r="BJ1453" s="2"/>
      <c r="BK1453" s="2"/>
      <c r="BL1453" s="2"/>
    </row>
    <row r="1454" spans="3:64" x14ac:dyDescent="0.25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  <c r="AL1454" s="2"/>
      <c r="AM1454" s="2"/>
      <c r="AN1454" s="2"/>
      <c r="AO1454" s="2"/>
      <c r="AP1454" s="2"/>
      <c r="AQ1454" s="2"/>
      <c r="AR1454" s="2"/>
      <c r="AS1454" s="2"/>
      <c r="AT1454" s="2"/>
      <c r="AU1454" s="2"/>
      <c r="AV1454" s="2"/>
      <c r="AW1454" s="2"/>
      <c r="AX1454" s="2"/>
      <c r="AY1454" s="2"/>
      <c r="AZ1454" s="2"/>
      <c r="BA1454" s="2"/>
      <c r="BB1454" s="2"/>
      <c r="BC1454" s="2"/>
      <c r="BD1454" s="2"/>
      <c r="BE1454" s="2"/>
      <c r="BF1454" s="2"/>
      <c r="BG1454" s="2"/>
      <c r="BH1454" s="2"/>
      <c r="BI1454" s="2"/>
      <c r="BJ1454" s="2"/>
      <c r="BK1454" s="2"/>
      <c r="BL1454" s="2"/>
    </row>
    <row r="1455" spans="3:64" x14ac:dyDescent="0.25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  <c r="AL1455" s="2"/>
      <c r="AM1455" s="2"/>
      <c r="AN1455" s="2"/>
      <c r="AO1455" s="2"/>
      <c r="AP1455" s="2"/>
      <c r="AQ1455" s="2"/>
      <c r="AR1455" s="2"/>
      <c r="AS1455" s="2"/>
      <c r="AT1455" s="2"/>
      <c r="AU1455" s="2"/>
      <c r="AV1455" s="2"/>
      <c r="AW1455" s="2"/>
      <c r="AX1455" s="2"/>
      <c r="AY1455" s="2"/>
      <c r="AZ1455" s="2"/>
      <c r="BA1455" s="2"/>
      <c r="BB1455" s="2"/>
      <c r="BC1455" s="2"/>
      <c r="BD1455" s="2"/>
      <c r="BE1455" s="2"/>
      <c r="BF1455" s="2"/>
      <c r="BG1455" s="2"/>
      <c r="BH1455" s="2"/>
      <c r="BI1455" s="2"/>
      <c r="BJ1455" s="2"/>
      <c r="BK1455" s="2"/>
      <c r="BL1455" s="2"/>
    </row>
    <row r="1456" spans="3:64" x14ac:dyDescent="0.25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  <c r="AL1456" s="2"/>
      <c r="AM1456" s="2"/>
      <c r="AN1456" s="2"/>
      <c r="AO1456" s="2"/>
      <c r="AP1456" s="2"/>
      <c r="AQ1456" s="2"/>
      <c r="AR1456" s="2"/>
      <c r="AS1456" s="2"/>
      <c r="AT1456" s="2"/>
      <c r="AU1456" s="2"/>
      <c r="AV1456" s="2"/>
      <c r="AW1456" s="2"/>
      <c r="AX1456" s="2"/>
      <c r="AY1456" s="2"/>
      <c r="AZ1456" s="2"/>
      <c r="BA1456" s="2"/>
      <c r="BB1456" s="2"/>
      <c r="BC1456" s="2"/>
      <c r="BD1456" s="2"/>
      <c r="BE1456" s="2"/>
      <c r="BF1456" s="2"/>
      <c r="BG1456" s="2"/>
      <c r="BH1456" s="2"/>
      <c r="BI1456" s="2"/>
      <c r="BJ1456" s="2"/>
      <c r="BK1456" s="2"/>
      <c r="BL1456" s="2"/>
    </row>
    <row r="1457" spans="3:64" x14ac:dyDescent="0.25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  <c r="AL1457" s="2"/>
      <c r="AM1457" s="2"/>
      <c r="AN1457" s="2"/>
      <c r="AO1457" s="2"/>
      <c r="AP1457" s="2"/>
      <c r="AQ1457" s="2"/>
      <c r="AR1457" s="2"/>
      <c r="AS1457" s="2"/>
      <c r="AT1457" s="2"/>
      <c r="AU1457" s="2"/>
      <c r="AV1457" s="2"/>
      <c r="AW1457" s="2"/>
      <c r="AX1457" s="2"/>
      <c r="AY1457" s="2"/>
      <c r="AZ1457" s="2"/>
      <c r="BA1457" s="2"/>
      <c r="BB1457" s="2"/>
      <c r="BC1457" s="2"/>
      <c r="BD1457" s="2"/>
      <c r="BE1457" s="2"/>
      <c r="BF1457" s="2"/>
      <c r="BG1457" s="2"/>
      <c r="BH1457" s="2"/>
      <c r="BI1457" s="2"/>
      <c r="BJ1457" s="2"/>
      <c r="BK1457" s="2"/>
      <c r="BL1457" s="2"/>
    </row>
    <row r="1458" spans="3:64" x14ac:dyDescent="0.25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  <c r="AL1458" s="2"/>
      <c r="AM1458" s="2"/>
      <c r="AN1458" s="2"/>
      <c r="AO1458" s="2"/>
      <c r="AP1458" s="2"/>
      <c r="AQ1458" s="2"/>
      <c r="AR1458" s="2"/>
      <c r="AS1458" s="2"/>
      <c r="AT1458" s="2"/>
      <c r="AU1458" s="2"/>
      <c r="AV1458" s="2"/>
      <c r="AW1458" s="2"/>
      <c r="AX1458" s="2"/>
      <c r="AY1458" s="2"/>
      <c r="AZ1458" s="2"/>
      <c r="BA1458" s="2"/>
      <c r="BB1458" s="2"/>
      <c r="BC1458" s="2"/>
      <c r="BD1458" s="2"/>
      <c r="BE1458" s="2"/>
      <c r="BF1458" s="2"/>
      <c r="BG1458" s="2"/>
      <c r="BH1458" s="2"/>
      <c r="BI1458" s="2"/>
      <c r="BJ1458" s="2"/>
      <c r="BK1458" s="2"/>
      <c r="BL1458" s="2"/>
    </row>
    <row r="1459" spans="3:64" x14ac:dyDescent="0.25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  <c r="AL1459" s="2"/>
      <c r="AM1459" s="2"/>
      <c r="AN1459" s="2"/>
      <c r="AO1459" s="2"/>
      <c r="AP1459" s="2"/>
      <c r="AQ1459" s="2"/>
      <c r="AR1459" s="2"/>
      <c r="AS1459" s="2"/>
      <c r="AT1459" s="2"/>
      <c r="AU1459" s="2"/>
      <c r="AV1459" s="2"/>
      <c r="AW1459" s="2"/>
      <c r="AX1459" s="2"/>
      <c r="AY1459" s="2"/>
      <c r="AZ1459" s="2"/>
      <c r="BA1459" s="2"/>
      <c r="BB1459" s="2"/>
      <c r="BC1459" s="2"/>
      <c r="BD1459" s="2"/>
      <c r="BE1459" s="2"/>
      <c r="BF1459" s="2"/>
      <c r="BG1459" s="2"/>
      <c r="BH1459" s="2"/>
      <c r="BI1459" s="2"/>
      <c r="BJ1459" s="2"/>
      <c r="BK1459" s="2"/>
      <c r="BL1459" s="2"/>
    </row>
    <row r="1460" spans="3:64" x14ac:dyDescent="0.25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  <c r="AL1460" s="2"/>
      <c r="AM1460" s="2"/>
      <c r="AN1460" s="2"/>
      <c r="AO1460" s="2"/>
      <c r="AP1460" s="2"/>
      <c r="AQ1460" s="2"/>
      <c r="AR1460" s="2"/>
      <c r="AS1460" s="2"/>
      <c r="AT1460" s="2"/>
      <c r="AU1460" s="2"/>
      <c r="AV1460" s="2"/>
      <c r="AW1460" s="2"/>
      <c r="AX1460" s="2"/>
      <c r="AY1460" s="2"/>
      <c r="AZ1460" s="2"/>
      <c r="BA1460" s="2"/>
      <c r="BB1460" s="2"/>
      <c r="BC1460" s="2"/>
      <c r="BD1460" s="2"/>
      <c r="BE1460" s="2"/>
      <c r="BF1460" s="2"/>
      <c r="BG1460" s="2"/>
      <c r="BH1460" s="2"/>
      <c r="BI1460" s="2"/>
      <c r="BJ1460" s="2"/>
      <c r="BK1460" s="2"/>
      <c r="BL1460" s="2"/>
    </row>
    <row r="1461" spans="3:64" x14ac:dyDescent="0.25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  <c r="AL1461" s="2"/>
      <c r="AM1461" s="2"/>
      <c r="AN1461" s="2"/>
      <c r="AO1461" s="2"/>
      <c r="AP1461" s="2"/>
      <c r="AQ1461" s="2"/>
      <c r="AR1461" s="2"/>
      <c r="AS1461" s="2"/>
      <c r="AT1461" s="2"/>
      <c r="AU1461" s="2"/>
      <c r="AV1461" s="2"/>
      <c r="AW1461" s="2"/>
      <c r="AX1461" s="2"/>
      <c r="AY1461" s="2"/>
      <c r="AZ1461" s="2"/>
      <c r="BA1461" s="2"/>
      <c r="BB1461" s="2"/>
      <c r="BC1461" s="2"/>
      <c r="BD1461" s="2"/>
      <c r="BE1461" s="2"/>
      <c r="BF1461" s="2"/>
      <c r="BG1461" s="2"/>
      <c r="BH1461" s="2"/>
      <c r="BI1461" s="2"/>
      <c r="BJ1461" s="2"/>
      <c r="BK1461" s="2"/>
      <c r="BL1461" s="2"/>
    </row>
    <row r="1462" spans="3:64" x14ac:dyDescent="0.25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  <c r="AL1462" s="2"/>
      <c r="AM1462" s="2"/>
      <c r="AN1462" s="2"/>
      <c r="AO1462" s="2"/>
      <c r="AP1462" s="2"/>
      <c r="AQ1462" s="2"/>
      <c r="AR1462" s="2"/>
      <c r="AS1462" s="2"/>
      <c r="AT1462" s="2"/>
      <c r="AU1462" s="2"/>
      <c r="AV1462" s="2"/>
      <c r="AW1462" s="2"/>
      <c r="AX1462" s="2"/>
      <c r="AY1462" s="2"/>
      <c r="AZ1462" s="2"/>
      <c r="BA1462" s="2"/>
      <c r="BB1462" s="2"/>
      <c r="BC1462" s="2"/>
      <c r="BD1462" s="2"/>
      <c r="BE1462" s="2"/>
      <c r="BF1462" s="2"/>
      <c r="BG1462" s="2"/>
      <c r="BH1462" s="2"/>
      <c r="BI1462" s="2"/>
      <c r="BJ1462" s="2"/>
      <c r="BK1462" s="2"/>
      <c r="BL1462" s="2"/>
    </row>
    <row r="1463" spans="3:64" x14ac:dyDescent="0.25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  <c r="AL1463" s="2"/>
      <c r="AM1463" s="2"/>
      <c r="AN1463" s="2"/>
      <c r="AO1463" s="2"/>
      <c r="AP1463" s="2"/>
      <c r="AQ1463" s="2"/>
      <c r="AR1463" s="2"/>
      <c r="AS1463" s="2"/>
      <c r="AT1463" s="2"/>
      <c r="AU1463" s="2"/>
      <c r="AV1463" s="2"/>
      <c r="AW1463" s="2"/>
      <c r="AX1463" s="2"/>
      <c r="AY1463" s="2"/>
      <c r="AZ1463" s="2"/>
      <c r="BA1463" s="2"/>
      <c r="BB1463" s="2"/>
      <c r="BC1463" s="2"/>
      <c r="BD1463" s="2"/>
      <c r="BE1463" s="2"/>
      <c r="BF1463" s="2"/>
      <c r="BG1463" s="2"/>
      <c r="BH1463" s="2"/>
      <c r="BI1463" s="2"/>
      <c r="BJ1463" s="2"/>
      <c r="BK1463" s="2"/>
      <c r="BL1463" s="2"/>
    </row>
    <row r="1464" spans="3:64" x14ac:dyDescent="0.25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  <c r="AL1464" s="2"/>
      <c r="AM1464" s="2"/>
      <c r="AN1464" s="2"/>
      <c r="AO1464" s="2"/>
      <c r="AP1464" s="2"/>
      <c r="AQ1464" s="2"/>
      <c r="AR1464" s="2"/>
      <c r="AS1464" s="2"/>
      <c r="AT1464" s="2"/>
      <c r="AU1464" s="2"/>
      <c r="AV1464" s="2"/>
      <c r="AW1464" s="2"/>
      <c r="AX1464" s="2"/>
      <c r="AY1464" s="2"/>
      <c r="AZ1464" s="2"/>
      <c r="BA1464" s="2"/>
      <c r="BB1464" s="2"/>
      <c r="BC1464" s="2"/>
      <c r="BD1464" s="2"/>
      <c r="BE1464" s="2"/>
      <c r="BF1464" s="2"/>
      <c r="BG1464" s="2"/>
      <c r="BH1464" s="2"/>
      <c r="BI1464" s="2"/>
      <c r="BJ1464" s="2"/>
      <c r="BK1464" s="2"/>
      <c r="BL1464" s="2"/>
    </row>
    <row r="1465" spans="3:64" x14ac:dyDescent="0.25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  <c r="AL1465" s="2"/>
      <c r="AM1465" s="2"/>
      <c r="AN1465" s="2"/>
      <c r="AO1465" s="2"/>
      <c r="AP1465" s="2"/>
      <c r="AQ1465" s="2"/>
      <c r="AR1465" s="2"/>
      <c r="AS1465" s="2"/>
      <c r="AT1465" s="2"/>
      <c r="AU1465" s="2"/>
      <c r="AV1465" s="2"/>
      <c r="AW1465" s="2"/>
      <c r="AX1465" s="2"/>
      <c r="AY1465" s="2"/>
      <c r="AZ1465" s="2"/>
      <c r="BA1465" s="2"/>
      <c r="BB1465" s="2"/>
      <c r="BC1465" s="2"/>
      <c r="BD1465" s="2"/>
      <c r="BE1465" s="2"/>
      <c r="BF1465" s="2"/>
      <c r="BG1465" s="2"/>
      <c r="BH1465" s="2"/>
      <c r="BI1465" s="2"/>
      <c r="BJ1465" s="2"/>
      <c r="BK1465" s="2"/>
      <c r="BL1465" s="2"/>
    </row>
    <row r="1466" spans="3:64" x14ac:dyDescent="0.25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  <c r="AL1466" s="2"/>
      <c r="AM1466" s="2"/>
      <c r="AN1466" s="2"/>
      <c r="AO1466" s="2"/>
      <c r="AP1466" s="2"/>
      <c r="AQ1466" s="2"/>
      <c r="AR1466" s="2"/>
      <c r="AS1466" s="2"/>
      <c r="AT1466" s="2"/>
      <c r="AU1466" s="2"/>
      <c r="AV1466" s="2"/>
      <c r="AW1466" s="2"/>
      <c r="AX1466" s="2"/>
      <c r="AY1466" s="2"/>
      <c r="AZ1466" s="2"/>
      <c r="BA1466" s="2"/>
      <c r="BB1466" s="2"/>
      <c r="BC1466" s="2"/>
      <c r="BD1466" s="2"/>
      <c r="BE1466" s="2"/>
      <c r="BF1466" s="2"/>
      <c r="BG1466" s="2"/>
      <c r="BH1466" s="2"/>
      <c r="BI1466" s="2"/>
      <c r="BJ1466" s="2"/>
      <c r="BK1466" s="2"/>
      <c r="BL1466" s="2"/>
    </row>
    <row r="1467" spans="3:64" x14ac:dyDescent="0.25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  <c r="AL1467" s="2"/>
      <c r="AM1467" s="2"/>
      <c r="AN1467" s="2"/>
      <c r="AO1467" s="2"/>
      <c r="AP1467" s="2"/>
      <c r="AQ1467" s="2"/>
      <c r="AR1467" s="2"/>
      <c r="AS1467" s="2"/>
      <c r="AT1467" s="2"/>
      <c r="AU1467" s="2"/>
      <c r="AV1467" s="2"/>
      <c r="AW1467" s="2"/>
      <c r="AX1467" s="2"/>
      <c r="AY1467" s="2"/>
      <c r="AZ1467" s="2"/>
      <c r="BA1467" s="2"/>
      <c r="BB1467" s="2"/>
      <c r="BC1467" s="2"/>
      <c r="BD1467" s="2"/>
      <c r="BE1467" s="2"/>
      <c r="BF1467" s="2"/>
      <c r="BG1467" s="2"/>
      <c r="BH1467" s="2"/>
      <c r="BI1467" s="2"/>
      <c r="BJ1467" s="2"/>
      <c r="BK1467" s="2"/>
      <c r="BL1467" s="2"/>
    </row>
    <row r="1468" spans="3:64" x14ac:dyDescent="0.25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  <c r="AL1468" s="2"/>
      <c r="AM1468" s="2"/>
      <c r="AN1468" s="2"/>
      <c r="AO1468" s="2"/>
      <c r="AP1468" s="2"/>
      <c r="AQ1468" s="2"/>
      <c r="AR1468" s="2"/>
      <c r="AS1468" s="2"/>
      <c r="AT1468" s="2"/>
      <c r="AU1468" s="2"/>
      <c r="AV1468" s="2"/>
      <c r="AW1468" s="2"/>
      <c r="AX1468" s="2"/>
      <c r="AY1468" s="2"/>
      <c r="AZ1468" s="2"/>
      <c r="BA1468" s="2"/>
      <c r="BB1468" s="2"/>
      <c r="BC1468" s="2"/>
      <c r="BD1468" s="2"/>
      <c r="BE1468" s="2"/>
      <c r="BF1468" s="2"/>
      <c r="BG1468" s="2"/>
      <c r="BH1468" s="2"/>
      <c r="BI1468" s="2"/>
      <c r="BJ1468" s="2"/>
      <c r="BK1468" s="2"/>
      <c r="BL1468" s="2"/>
    </row>
    <row r="1469" spans="3:64" x14ac:dyDescent="0.25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  <c r="AL1469" s="2"/>
      <c r="AM1469" s="2"/>
      <c r="AN1469" s="2"/>
      <c r="AO1469" s="2"/>
      <c r="AP1469" s="2"/>
      <c r="AQ1469" s="2"/>
      <c r="AR1469" s="2"/>
      <c r="AS1469" s="2"/>
      <c r="AT1469" s="2"/>
      <c r="AU1469" s="2"/>
      <c r="AV1469" s="2"/>
      <c r="AW1469" s="2"/>
      <c r="AX1469" s="2"/>
      <c r="AY1469" s="2"/>
      <c r="AZ1469" s="2"/>
      <c r="BA1469" s="2"/>
      <c r="BB1469" s="2"/>
      <c r="BC1469" s="2"/>
      <c r="BD1469" s="2"/>
      <c r="BE1469" s="2"/>
      <c r="BF1469" s="2"/>
      <c r="BG1469" s="2"/>
      <c r="BH1469" s="2"/>
      <c r="BI1469" s="2"/>
      <c r="BJ1469" s="2"/>
      <c r="BK1469" s="2"/>
      <c r="BL1469" s="2"/>
    </row>
    <row r="1470" spans="3:64" x14ac:dyDescent="0.25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  <c r="AL1470" s="2"/>
      <c r="AM1470" s="2"/>
      <c r="AN1470" s="2"/>
      <c r="AO1470" s="2"/>
      <c r="AP1470" s="2"/>
      <c r="AQ1470" s="2"/>
      <c r="AR1470" s="2"/>
      <c r="AS1470" s="2"/>
      <c r="AT1470" s="2"/>
      <c r="AU1470" s="2"/>
      <c r="AV1470" s="2"/>
      <c r="AW1470" s="2"/>
      <c r="AX1470" s="2"/>
      <c r="AY1470" s="2"/>
      <c r="AZ1470" s="2"/>
      <c r="BA1470" s="2"/>
      <c r="BB1470" s="2"/>
      <c r="BC1470" s="2"/>
      <c r="BD1470" s="2"/>
      <c r="BE1470" s="2"/>
      <c r="BF1470" s="2"/>
      <c r="BG1470" s="2"/>
      <c r="BH1470" s="2"/>
      <c r="BI1470" s="2"/>
      <c r="BJ1470" s="2"/>
      <c r="BK1470" s="2"/>
      <c r="BL1470" s="2"/>
    </row>
    <row r="1471" spans="3:64" x14ac:dyDescent="0.25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  <c r="AL1471" s="2"/>
      <c r="AM1471" s="2"/>
      <c r="AN1471" s="2"/>
      <c r="AO1471" s="2"/>
      <c r="AP1471" s="2"/>
      <c r="AQ1471" s="2"/>
      <c r="AR1471" s="2"/>
      <c r="AS1471" s="2"/>
      <c r="AT1471" s="2"/>
      <c r="AU1471" s="2"/>
      <c r="AV1471" s="2"/>
      <c r="AW1471" s="2"/>
      <c r="AX1471" s="2"/>
      <c r="AY1471" s="2"/>
      <c r="AZ1471" s="2"/>
      <c r="BA1471" s="2"/>
      <c r="BB1471" s="2"/>
      <c r="BC1471" s="2"/>
      <c r="BD1471" s="2"/>
      <c r="BE1471" s="2"/>
      <c r="BF1471" s="2"/>
      <c r="BG1471" s="2"/>
      <c r="BH1471" s="2"/>
      <c r="BI1471" s="2"/>
      <c r="BJ1471" s="2"/>
      <c r="BK1471" s="2"/>
      <c r="BL1471" s="2"/>
    </row>
    <row r="1472" spans="3:64" x14ac:dyDescent="0.25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  <c r="AL1472" s="2"/>
      <c r="AM1472" s="2"/>
      <c r="AN1472" s="2"/>
      <c r="AO1472" s="2"/>
      <c r="AP1472" s="2"/>
      <c r="AQ1472" s="2"/>
      <c r="AR1472" s="2"/>
      <c r="AS1472" s="2"/>
      <c r="AT1472" s="2"/>
      <c r="AU1472" s="2"/>
      <c r="AV1472" s="2"/>
      <c r="AW1472" s="2"/>
      <c r="AX1472" s="2"/>
      <c r="AY1472" s="2"/>
      <c r="AZ1472" s="2"/>
      <c r="BA1472" s="2"/>
      <c r="BB1472" s="2"/>
      <c r="BC1472" s="2"/>
      <c r="BD1472" s="2"/>
      <c r="BE1472" s="2"/>
      <c r="BF1472" s="2"/>
      <c r="BG1472" s="2"/>
      <c r="BH1472" s="2"/>
      <c r="BI1472" s="2"/>
      <c r="BJ1472" s="2"/>
      <c r="BK1472" s="2"/>
      <c r="BL1472" s="2"/>
    </row>
    <row r="1473" spans="3:64" x14ac:dyDescent="0.25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  <c r="AL1473" s="2"/>
      <c r="AM1473" s="2"/>
      <c r="AN1473" s="2"/>
      <c r="AO1473" s="2"/>
      <c r="AP1473" s="2"/>
      <c r="AQ1473" s="2"/>
      <c r="AR1473" s="2"/>
      <c r="AS1473" s="2"/>
      <c r="AT1473" s="2"/>
      <c r="AU1473" s="2"/>
      <c r="AV1473" s="2"/>
      <c r="AW1473" s="2"/>
      <c r="AX1473" s="2"/>
      <c r="AY1473" s="2"/>
      <c r="AZ1473" s="2"/>
      <c r="BA1473" s="2"/>
      <c r="BB1473" s="2"/>
      <c r="BC1473" s="2"/>
      <c r="BD1473" s="2"/>
      <c r="BE1473" s="2"/>
      <c r="BF1473" s="2"/>
      <c r="BG1473" s="2"/>
      <c r="BH1473" s="2"/>
      <c r="BI1473" s="2"/>
      <c r="BJ1473" s="2"/>
      <c r="BK1473" s="2"/>
      <c r="BL1473" s="2"/>
    </row>
    <row r="1474" spans="3:64" x14ac:dyDescent="0.25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  <c r="AL1474" s="2"/>
      <c r="AM1474" s="2"/>
      <c r="AN1474" s="2"/>
      <c r="AO1474" s="2"/>
      <c r="AP1474" s="2"/>
      <c r="AQ1474" s="2"/>
      <c r="AR1474" s="2"/>
      <c r="AS1474" s="2"/>
      <c r="AT1474" s="2"/>
      <c r="AU1474" s="2"/>
      <c r="AV1474" s="2"/>
      <c r="AW1474" s="2"/>
      <c r="AX1474" s="2"/>
      <c r="AY1474" s="2"/>
      <c r="AZ1474" s="2"/>
      <c r="BA1474" s="2"/>
      <c r="BB1474" s="2"/>
      <c r="BC1474" s="2"/>
      <c r="BD1474" s="2"/>
      <c r="BE1474" s="2"/>
      <c r="BF1474" s="2"/>
      <c r="BG1474" s="2"/>
      <c r="BH1474" s="2"/>
      <c r="BI1474" s="2"/>
      <c r="BJ1474" s="2"/>
      <c r="BK1474" s="2"/>
      <c r="BL1474" s="2"/>
    </row>
    <row r="1475" spans="3:64" x14ac:dyDescent="0.25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  <c r="AL1475" s="2"/>
      <c r="AM1475" s="2"/>
      <c r="AN1475" s="2"/>
      <c r="AO1475" s="2"/>
      <c r="AP1475" s="2"/>
      <c r="AQ1475" s="2"/>
      <c r="AR1475" s="2"/>
      <c r="AS1475" s="2"/>
      <c r="AT1475" s="2"/>
      <c r="AU1475" s="2"/>
      <c r="AV1475" s="2"/>
      <c r="AW1475" s="2"/>
      <c r="AX1475" s="2"/>
      <c r="AY1475" s="2"/>
      <c r="AZ1475" s="2"/>
      <c r="BA1475" s="2"/>
      <c r="BB1475" s="2"/>
      <c r="BC1475" s="2"/>
      <c r="BD1475" s="2"/>
      <c r="BE1475" s="2"/>
      <c r="BF1475" s="2"/>
      <c r="BG1475" s="2"/>
      <c r="BH1475" s="2"/>
      <c r="BI1475" s="2"/>
      <c r="BJ1475" s="2"/>
      <c r="BK1475" s="2"/>
      <c r="BL1475" s="2"/>
    </row>
    <row r="1476" spans="3:64" x14ac:dyDescent="0.25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  <c r="AL1476" s="2"/>
      <c r="AM1476" s="2"/>
      <c r="AN1476" s="2"/>
      <c r="AO1476" s="2"/>
      <c r="AP1476" s="2"/>
      <c r="AQ1476" s="2"/>
      <c r="AR1476" s="2"/>
      <c r="AS1476" s="2"/>
      <c r="AT1476" s="2"/>
      <c r="AU1476" s="2"/>
      <c r="AV1476" s="2"/>
      <c r="AW1476" s="2"/>
      <c r="AX1476" s="2"/>
      <c r="AY1476" s="2"/>
      <c r="AZ1476" s="2"/>
      <c r="BA1476" s="2"/>
      <c r="BB1476" s="2"/>
      <c r="BC1476" s="2"/>
      <c r="BD1476" s="2"/>
      <c r="BE1476" s="2"/>
      <c r="BF1476" s="2"/>
      <c r="BG1476" s="2"/>
      <c r="BH1476" s="2"/>
      <c r="BI1476" s="2"/>
      <c r="BJ1476" s="2"/>
      <c r="BK1476" s="2"/>
      <c r="BL1476" s="2"/>
    </row>
    <row r="1477" spans="3:64" x14ac:dyDescent="0.25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  <c r="AL1477" s="2"/>
      <c r="AM1477" s="2"/>
      <c r="AN1477" s="2"/>
      <c r="AO1477" s="2"/>
      <c r="AP1477" s="2"/>
      <c r="AQ1477" s="2"/>
      <c r="AR1477" s="2"/>
      <c r="AS1477" s="2"/>
      <c r="AT1477" s="2"/>
      <c r="AU1477" s="2"/>
      <c r="AV1477" s="2"/>
      <c r="AW1477" s="2"/>
      <c r="AX1477" s="2"/>
      <c r="AY1477" s="2"/>
      <c r="AZ1477" s="2"/>
      <c r="BA1477" s="2"/>
      <c r="BB1477" s="2"/>
      <c r="BC1477" s="2"/>
      <c r="BD1477" s="2"/>
      <c r="BE1477" s="2"/>
      <c r="BF1477" s="2"/>
      <c r="BG1477" s="2"/>
      <c r="BH1477" s="2"/>
      <c r="BI1477" s="2"/>
      <c r="BJ1477" s="2"/>
      <c r="BK1477" s="2"/>
      <c r="BL1477" s="2"/>
    </row>
    <row r="1478" spans="3:64" x14ac:dyDescent="0.25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  <c r="AL1478" s="2"/>
      <c r="AM1478" s="2"/>
      <c r="AN1478" s="2"/>
      <c r="AO1478" s="2"/>
      <c r="AP1478" s="2"/>
      <c r="AQ1478" s="2"/>
      <c r="AR1478" s="2"/>
      <c r="AS1478" s="2"/>
      <c r="AT1478" s="2"/>
      <c r="AU1478" s="2"/>
      <c r="AV1478" s="2"/>
      <c r="AW1478" s="2"/>
      <c r="AX1478" s="2"/>
      <c r="AY1478" s="2"/>
      <c r="AZ1478" s="2"/>
      <c r="BA1478" s="2"/>
      <c r="BB1478" s="2"/>
      <c r="BC1478" s="2"/>
      <c r="BD1478" s="2"/>
      <c r="BE1478" s="2"/>
      <c r="BF1478" s="2"/>
      <c r="BG1478" s="2"/>
      <c r="BH1478" s="2"/>
      <c r="BI1478" s="2"/>
      <c r="BJ1478" s="2"/>
      <c r="BK1478" s="2"/>
      <c r="BL1478" s="2"/>
    </row>
    <row r="1479" spans="3:64" x14ac:dyDescent="0.25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  <c r="AL1479" s="2"/>
      <c r="AM1479" s="2"/>
      <c r="AN1479" s="2"/>
      <c r="AO1479" s="2"/>
      <c r="AP1479" s="2"/>
      <c r="AQ1479" s="2"/>
      <c r="AR1479" s="2"/>
      <c r="AS1479" s="2"/>
      <c r="AT1479" s="2"/>
      <c r="AU1479" s="2"/>
      <c r="AV1479" s="2"/>
      <c r="AW1479" s="2"/>
      <c r="AX1479" s="2"/>
      <c r="AY1479" s="2"/>
      <c r="AZ1479" s="2"/>
      <c r="BA1479" s="2"/>
      <c r="BB1479" s="2"/>
      <c r="BC1479" s="2"/>
      <c r="BD1479" s="2"/>
      <c r="BE1479" s="2"/>
      <c r="BF1479" s="2"/>
      <c r="BG1479" s="2"/>
      <c r="BH1479" s="2"/>
      <c r="BI1479" s="2"/>
      <c r="BJ1479" s="2"/>
      <c r="BK1479" s="2"/>
      <c r="BL1479" s="2"/>
    </row>
    <row r="1480" spans="3:64" x14ac:dyDescent="0.25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  <c r="AL1480" s="2"/>
      <c r="AM1480" s="2"/>
      <c r="AN1480" s="2"/>
      <c r="AO1480" s="2"/>
      <c r="AP1480" s="2"/>
      <c r="AQ1480" s="2"/>
      <c r="AR1480" s="2"/>
      <c r="AS1480" s="2"/>
      <c r="AT1480" s="2"/>
      <c r="AU1480" s="2"/>
      <c r="AV1480" s="2"/>
      <c r="AW1480" s="2"/>
      <c r="AX1480" s="2"/>
      <c r="AY1480" s="2"/>
      <c r="AZ1480" s="2"/>
      <c r="BA1480" s="2"/>
      <c r="BB1480" s="2"/>
      <c r="BC1480" s="2"/>
      <c r="BD1480" s="2"/>
      <c r="BE1480" s="2"/>
      <c r="BF1480" s="2"/>
      <c r="BG1480" s="2"/>
      <c r="BH1480" s="2"/>
      <c r="BI1480" s="2"/>
      <c r="BJ1480" s="2"/>
      <c r="BK1480" s="2"/>
      <c r="BL1480" s="2"/>
    </row>
    <row r="1481" spans="3:64" x14ac:dyDescent="0.25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  <c r="AL1481" s="2"/>
      <c r="AM1481" s="2"/>
      <c r="AN1481" s="2"/>
      <c r="AO1481" s="2"/>
      <c r="AP1481" s="2"/>
      <c r="AQ1481" s="2"/>
      <c r="AR1481" s="2"/>
      <c r="AS1481" s="2"/>
      <c r="AT1481" s="2"/>
      <c r="AU1481" s="2"/>
      <c r="AV1481" s="2"/>
      <c r="AW1481" s="2"/>
      <c r="AX1481" s="2"/>
      <c r="AY1481" s="2"/>
      <c r="AZ1481" s="2"/>
      <c r="BA1481" s="2"/>
      <c r="BB1481" s="2"/>
      <c r="BC1481" s="2"/>
      <c r="BD1481" s="2"/>
      <c r="BE1481" s="2"/>
      <c r="BF1481" s="2"/>
      <c r="BG1481" s="2"/>
      <c r="BH1481" s="2"/>
      <c r="BI1481" s="2"/>
      <c r="BJ1481" s="2"/>
      <c r="BK1481" s="2"/>
      <c r="BL1481" s="2"/>
    </row>
    <row r="1482" spans="3:64" x14ac:dyDescent="0.25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  <c r="AL1482" s="2"/>
      <c r="AM1482" s="2"/>
      <c r="AN1482" s="2"/>
      <c r="AO1482" s="2"/>
      <c r="AP1482" s="2"/>
      <c r="AQ1482" s="2"/>
      <c r="AR1482" s="2"/>
      <c r="AS1482" s="2"/>
      <c r="AT1482" s="2"/>
      <c r="AU1482" s="2"/>
      <c r="AV1482" s="2"/>
      <c r="AW1482" s="2"/>
      <c r="AX1482" s="2"/>
      <c r="AY1482" s="2"/>
      <c r="AZ1482" s="2"/>
      <c r="BA1482" s="2"/>
      <c r="BB1482" s="2"/>
      <c r="BC1482" s="2"/>
      <c r="BD1482" s="2"/>
      <c r="BE1482" s="2"/>
      <c r="BF1482" s="2"/>
      <c r="BG1482" s="2"/>
      <c r="BH1482" s="2"/>
      <c r="BI1482" s="2"/>
      <c r="BJ1482" s="2"/>
      <c r="BK1482" s="2"/>
      <c r="BL1482" s="2"/>
    </row>
    <row r="1483" spans="3:64" x14ac:dyDescent="0.25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  <c r="AL1483" s="2"/>
      <c r="AM1483" s="2"/>
      <c r="AN1483" s="2"/>
      <c r="AO1483" s="2"/>
      <c r="AP1483" s="2"/>
      <c r="AQ1483" s="2"/>
      <c r="AR1483" s="2"/>
      <c r="AS1483" s="2"/>
      <c r="AT1483" s="2"/>
      <c r="AU1483" s="2"/>
      <c r="AV1483" s="2"/>
      <c r="AW1483" s="2"/>
      <c r="AX1483" s="2"/>
      <c r="AY1483" s="2"/>
      <c r="AZ1483" s="2"/>
      <c r="BA1483" s="2"/>
      <c r="BB1483" s="2"/>
      <c r="BC1483" s="2"/>
      <c r="BD1483" s="2"/>
      <c r="BE1483" s="2"/>
      <c r="BF1483" s="2"/>
      <c r="BG1483" s="2"/>
      <c r="BH1483" s="2"/>
      <c r="BI1483" s="2"/>
      <c r="BJ1483" s="2"/>
      <c r="BK1483" s="2"/>
      <c r="BL1483" s="2"/>
    </row>
    <row r="1484" spans="3:64" x14ac:dyDescent="0.25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  <c r="AL1484" s="2"/>
      <c r="AM1484" s="2"/>
      <c r="AN1484" s="2"/>
      <c r="AO1484" s="2"/>
      <c r="AP1484" s="2"/>
      <c r="AQ1484" s="2"/>
      <c r="AR1484" s="2"/>
      <c r="AS1484" s="2"/>
      <c r="AT1484" s="2"/>
      <c r="AU1484" s="2"/>
      <c r="AV1484" s="2"/>
      <c r="AW1484" s="2"/>
      <c r="AX1484" s="2"/>
      <c r="AY1484" s="2"/>
      <c r="AZ1484" s="2"/>
      <c r="BA1484" s="2"/>
      <c r="BB1484" s="2"/>
      <c r="BC1484" s="2"/>
      <c r="BD1484" s="2"/>
      <c r="BE1484" s="2"/>
      <c r="BF1484" s="2"/>
      <c r="BG1484" s="2"/>
      <c r="BH1484" s="2"/>
      <c r="BI1484" s="2"/>
      <c r="BJ1484" s="2"/>
      <c r="BK1484" s="2"/>
      <c r="BL1484" s="2"/>
    </row>
    <row r="1485" spans="3:64" x14ac:dyDescent="0.25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  <c r="AL1485" s="2"/>
      <c r="AM1485" s="2"/>
      <c r="AN1485" s="2"/>
      <c r="AO1485" s="2"/>
      <c r="AP1485" s="2"/>
      <c r="AQ1485" s="2"/>
      <c r="AR1485" s="2"/>
      <c r="AS1485" s="2"/>
      <c r="AT1485" s="2"/>
      <c r="AU1485" s="2"/>
      <c r="AV1485" s="2"/>
      <c r="AW1485" s="2"/>
      <c r="AX1485" s="2"/>
      <c r="AY1485" s="2"/>
      <c r="AZ1485" s="2"/>
      <c r="BA1485" s="2"/>
      <c r="BB1485" s="2"/>
      <c r="BC1485" s="2"/>
      <c r="BD1485" s="2"/>
      <c r="BE1485" s="2"/>
      <c r="BF1485" s="2"/>
      <c r="BG1485" s="2"/>
      <c r="BH1485" s="2"/>
      <c r="BI1485" s="2"/>
      <c r="BJ1485" s="2"/>
      <c r="BK1485" s="2"/>
      <c r="BL1485" s="2"/>
    </row>
    <row r="1486" spans="3:64" x14ac:dyDescent="0.25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  <c r="AL1486" s="2"/>
      <c r="AM1486" s="2"/>
      <c r="AN1486" s="2"/>
      <c r="AO1486" s="2"/>
      <c r="AP1486" s="2"/>
      <c r="AQ1486" s="2"/>
      <c r="AR1486" s="2"/>
      <c r="AS1486" s="2"/>
      <c r="AT1486" s="2"/>
      <c r="AU1486" s="2"/>
      <c r="AV1486" s="2"/>
      <c r="AW1486" s="2"/>
      <c r="AX1486" s="2"/>
      <c r="AY1486" s="2"/>
      <c r="AZ1486" s="2"/>
      <c r="BA1486" s="2"/>
      <c r="BB1486" s="2"/>
      <c r="BC1486" s="2"/>
      <c r="BD1486" s="2"/>
      <c r="BE1486" s="2"/>
      <c r="BF1486" s="2"/>
      <c r="BG1486" s="2"/>
      <c r="BH1486" s="2"/>
      <c r="BI1486" s="2"/>
      <c r="BJ1486" s="2"/>
      <c r="BK1486" s="2"/>
      <c r="BL1486" s="2"/>
    </row>
    <row r="1487" spans="3:64" x14ac:dyDescent="0.25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  <c r="AL1487" s="2"/>
      <c r="AM1487" s="2"/>
      <c r="AN1487" s="2"/>
      <c r="AO1487" s="2"/>
      <c r="AP1487" s="2"/>
      <c r="AQ1487" s="2"/>
      <c r="AR1487" s="2"/>
      <c r="AS1487" s="2"/>
      <c r="AT1487" s="2"/>
      <c r="AU1487" s="2"/>
      <c r="AV1487" s="2"/>
      <c r="AW1487" s="2"/>
      <c r="AX1487" s="2"/>
      <c r="AY1487" s="2"/>
      <c r="AZ1487" s="2"/>
      <c r="BA1487" s="2"/>
      <c r="BB1487" s="2"/>
      <c r="BC1487" s="2"/>
      <c r="BD1487" s="2"/>
      <c r="BE1487" s="2"/>
      <c r="BF1487" s="2"/>
      <c r="BG1487" s="2"/>
      <c r="BH1487" s="2"/>
      <c r="BI1487" s="2"/>
      <c r="BJ1487" s="2"/>
      <c r="BK1487" s="2"/>
      <c r="BL1487" s="2"/>
    </row>
    <row r="1488" spans="3:64" x14ac:dyDescent="0.25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  <c r="AL1488" s="2"/>
      <c r="AM1488" s="2"/>
      <c r="AN1488" s="2"/>
      <c r="AO1488" s="2"/>
      <c r="AP1488" s="2"/>
      <c r="AQ1488" s="2"/>
      <c r="AR1488" s="2"/>
      <c r="AS1488" s="2"/>
      <c r="AT1488" s="2"/>
      <c r="AU1488" s="2"/>
      <c r="AV1488" s="2"/>
      <c r="AW1488" s="2"/>
      <c r="AX1488" s="2"/>
      <c r="AY1488" s="2"/>
      <c r="AZ1488" s="2"/>
      <c r="BA1488" s="2"/>
      <c r="BB1488" s="2"/>
      <c r="BC1488" s="2"/>
      <c r="BD1488" s="2"/>
      <c r="BE1488" s="2"/>
      <c r="BF1488" s="2"/>
      <c r="BG1488" s="2"/>
      <c r="BH1488" s="2"/>
      <c r="BI1488" s="2"/>
      <c r="BJ1488" s="2"/>
      <c r="BK1488" s="2"/>
      <c r="BL1488" s="2"/>
    </row>
    <row r="1489" spans="3:64" x14ac:dyDescent="0.25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  <c r="AL1489" s="2"/>
      <c r="AM1489" s="2"/>
      <c r="AN1489" s="2"/>
      <c r="AO1489" s="2"/>
      <c r="AP1489" s="2"/>
      <c r="AQ1489" s="2"/>
      <c r="AR1489" s="2"/>
      <c r="AS1489" s="2"/>
      <c r="AT1489" s="2"/>
      <c r="AU1489" s="2"/>
      <c r="AV1489" s="2"/>
      <c r="AW1489" s="2"/>
      <c r="AX1489" s="2"/>
      <c r="AY1489" s="2"/>
      <c r="AZ1489" s="2"/>
      <c r="BA1489" s="2"/>
      <c r="BB1489" s="2"/>
      <c r="BC1489" s="2"/>
      <c r="BD1489" s="2"/>
      <c r="BE1489" s="2"/>
      <c r="BF1489" s="2"/>
      <c r="BG1489" s="2"/>
      <c r="BH1489" s="2"/>
      <c r="BI1489" s="2"/>
      <c r="BJ1489" s="2"/>
      <c r="BK1489" s="2"/>
      <c r="BL1489" s="2"/>
    </row>
    <row r="1490" spans="3:64" x14ac:dyDescent="0.25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  <c r="AL1490" s="2"/>
      <c r="AM1490" s="2"/>
      <c r="AN1490" s="2"/>
      <c r="AO1490" s="2"/>
      <c r="AP1490" s="2"/>
      <c r="AQ1490" s="2"/>
      <c r="AR1490" s="2"/>
      <c r="AS1490" s="2"/>
      <c r="AT1490" s="2"/>
      <c r="AU1490" s="2"/>
      <c r="AV1490" s="2"/>
      <c r="AW1490" s="2"/>
      <c r="AX1490" s="2"/>
      <c r="AY1490" s="2"/>
      <c r="AZ1490" s="2"/>
      <c r="BA1490" s="2"/>
      <c r="BB1490" s="2"/>
      <c r="BC1490" s="2"/>
      <c r="BD1490" s="2"/>
      <c r="BE1490" s="2"/>
      <c r="BF1490" s="2"/>
      <c r="BG1490" s="2"/>
      <c r="BH1490" s="2"/>
      <c r="BI1490" s="2"/>
      <c r="BJ1490" s="2"/>
      <c r="BK1490" s="2"/>
      <c r="BL1490" s="2"/>
    </row>
    <row r="1491" spans="3:64" x14ac:dyDescent="0.25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  <c r="AL1491" s="2"/>
      <c r="AM1491" s="2"/>
      <c r="AN1491" s="2"/>
      <c r="AO1491" s="2"/>
      <c r="AP1491" s="2"/>
      <c r="AQ1491" s="2"/>
      <c r="AR1491" s="2"/>
      <c r="AS1491" s="2"/>
      <c r="AT1491" s="2"/>
      <c r="AU1491" s="2"/>
      <c r="AV1491" s="2"/>
      <c r="AW1491" s="2"/>
      <c r="AX1491" s="2"/>
      <c r="AY1491" s="2"/>
      <c r="AZ1491" s="2"/>
      <c r="BA1491" s="2"/>
      <c r="BB1491" s="2"/>
      <c r="BC1491" s="2"/>
      <c r="BD1491" s="2"/>
      <c r="BE1491" s="2"/>
      <c r="BF1491" s="2"/>
      <c r="BG1491" s="2"/>
      <c r="BH1491" s="2"/>
      <c r="BI1491" s="2"/>
      <c r="BJ1491" s="2"/>
      <c r="BK1491" s="2"/>
      <c r="BL1491" s="2"/>
    </row>
    <row r="1492" spans="3:64" x14ac:dyDescent="0.25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  <c r="AL1492" s="2"/>
      <c r="AM1492" s="2"/>
      <c r="AN1492" s="2"/>
      <c r="AO1492" s="2"/>
      <c r="AP1492" s="2"/>
      <c r="AQ1492" s="2"/>
      <c r="AR1492" s="2"/>
      <c r="AS1492" s="2"/>
      <c r="AT1492" s="2"/>
      <c r="AU1492" s="2"/>
      <c r="AV1492" s="2"/>
      <c r="AW1492" s="2"/>
      <c r="AX1492" s="2"/>
      <c r="AY1492" s="2"/>
      <c r="AZ1492" s="2"/>
      <c r="BA1492" s="2"/>
      <c r="BB1492" s="2"/>
      <c r="BC1492" s="2"/>
      <c r="BD1492" s="2"/>
      <c r="BE1492" s="2"/>
      <c r="BF1492" s="2"/>
      <c r="BG1492" s="2"/>
      <c r="BH1492" s="2"/>
      <c r="BI1492" s="2"/>
      <c r="BJ1492" s="2"/>
      <c r="BK1492" s="2"/>
      <c r="BL1492" s="2"/>
    </row>
    <row r="1493" spans="3:64" x14ac:dyDescent="0.25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  <c r="AL1493" s="2"/>
      <c r="AM1493" s="2"/>
      <c r="AN1493" s="2"/>
      <c r="AO1493" s="2"/>
      <c r="AP1493" s="2"/>
      <c r="AQ1493" s="2"/>
      <c r="AR1493" s="2"/>
      <c r="AS1493" s="2"/>
      <c r="AT1493" s="2"/>
      <c r="AU1493" s="2"/>
      <c r="AV1493" s="2"/>
      <c r="AW1493" s="2"/>
      <c r="AX1493" s="2"/>
      <c r="AY1493" s="2"/>
      <c r="AZ1493" s="2"/>
      <c r="BA1493" s="2"/>
      <c r="BB1493" s="2"/>
      <c r="BC1493" s="2"/>
      <c r="BD1493" s="2"/>
      <c r="BE1493" s="2"/>
      <c r="BF1493" s="2"/>
      <c r="BG1493" s="2"/>
      <c r="BH1493" s="2"/>
      <c r="BI1493" s="2"/>
      <c r="BJ1493" s="2"/>
      <c r="BK1493" s="2"/>
      <c r="BL1493" s="2"/>
    </row>
    <row r="1494" spans="3:64" x14ac:dyDescent="0.25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  <c r="AL1494" s="2"/>
      <c r="AM1494" s="2"/>
      <c r="AN1494" s="2"/>
      <c r="AO1494" s="2"/>
      <c r="AP1494" s="2"/>
      <c r="AQ1494" s="2"/>
      <c r="AR1494" s="2"/>
      <c r="AS1494" s="2"/>
      <c r="AT1494" s="2"/>
      <c r="AU1494" s="2"/>
      <c r="AV1494" s="2"/>
      <c r="AW1494" s="2"/>
      <c r="AX1494" s="2"/>
      <c r="AY1494" s="2"/>
      <c r="AZ1494" s="2"/>
      <c r="BA1494" s="2"/>
      <c r="BB1494" s="2"/>
      <c r="BC1494" s="2"/>
      <c r="BD1494" s="2"/>
      <c r="BE1494" s="2"/>
      <c r="BF1494" s="2"/>
      <c r="BG1494" s="2"/>
      <c r="BH1494" s="2"/>
      <c r="BI1494" s="2"/>
      <c r="BJ1494" s="2"/>
      <c r="BK1494" s="2"/>
      <c r="BL1494" s="2"/>
    </row>
    <row r="1495" spans="3:64" x14ac:dyDescent="0.25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  <c r="AL1495" s="2"/>
      <c r="AM1495" s="2"/>
      <c r="AN1495" s="2"/>
      <c r="AO1495" s="2"/>
      <c r="AP1495" s="2"/>
      <c r="AQ1495" s="2"/>
      <c r="AR1495" s="2"/>
      <c r="AS1495" s="2"/>
      <c r="AT1495" s="2"/>
      <c r="AU1495" s="2"/>
      <c r="AV1495" s="2"/>
      <c r="AW1495" s="2"/>
      <c r="AX1495" s="2"/>
      <c r="AY1495" s="2"/>
      <c r="AZ1495" s="2"/>
      <c r="BA1495" s="2"/>
      <c r="BB1495" s="2"/>
      <c r="BC1495" s="2"/>
      <c r="BD1495" s="2"/>
      <c r="BE1495" s="2"/>
      <c r="BF1495" s="2"/>
      <c r="BG1495" s="2"/>
      <c r="BH1495" s="2"/>
      <c r="BI1495" s="2"/>
      <c r="BJ1495" s="2"/>
      <c r="BK1495" s="2"/>
      <c r="BL1495" s="2"/>
    </row>
    <row r="1496" spans="3:64" x14ac:dyDescent="0.25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  <c r="AL1496" s="2"/>
      <c r="AM1496" s="2"/>
      <c r="AN1496" s="2"/>
      <c r="AO1496" s="2"/>
      <c r="AP1496" s="2"/>
      <c r="AQ1496" s="2"/>
      <c r="AR1496" s="2"/>
      <c r="AS1496" s="2"/>
      <c r="AT1496" s="2"/>
      <c r="AU1496" s="2"/>
      <c r="AV1496" s="2"/>
      <c r="AW1496" s="2"/>
      <c r="AX1496" s="2"/>
      <c r="AY1496" s="2"/>
      <c r="AZ1496" s="2"/>
      <c r="BA1496" s="2"/>
      <c r="BB1496" s="2"/>
      <c r="BC1496" s="2"/>
      <c r="BD1496" s="2"/>
      <c r="BE1496" s="2"/>
      <c r="BF1496" s="2"/>
      <c r="BG1496" s="2"/>
      <c r="BH1496" s="2"/>
      <c r="BI1496" s="2"/>
      <c r="BJ1496" s="2"/>
      <c r="BK1496" s="2"/>
      <c r="BL1496" s="2"/>
    </row>
    <row r="1497" spans="3:64" x14ac:dyDescent="0.25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  <c r="AL1497" s="2"/>
      <c r="AM1497" s="2"/>
      <c r="AN1497" s="2"/>
      <c r="AO1497" s="2"/>
      <c r="AP1497" s="2"/>
      <c r="AQ1497" s="2"/>
      <c r="AR1497" s="2"/>
      <c r="AS1497" s="2"/>
      <c r="AT1497" s="2"/>
      <c r="AU1497" s="2"/>
      <c r="AV1497" s="2"/>
      <c r="AW1497" s="2"/>
      <c r="AX1497" s="2"/>
      <c r="AY1497" s="2"/>
      <c r="AZ1497" s="2"/>
      <c r="BA1497" s="2"/>
      <c r="BB1497" s="2"/>
      <c r="BC1497" s="2"/>
      <c r="BD1497" s="2"/>
      <c r="BE1497" s="2"/>
      <c r="BF1497" s="2"/>
      <c r="BG1497" s="2"/>
      <c r="BH1497" s="2"/>
      <c r="BI1497" s="2"/>
      <c r="BJ1497" s="2"/>
      <c r="BK1497" s="2"/>
      <c r="BL1497" s="2"/>
    </row>
    <row r="1498" spans="3:64" x14ac:dyDescent="0.25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  <c r="AL1498" s="2"/>
      <c r="AM1498" s="2"/>
      <c r="AN1498" s="2"/>
      <c r="AO1498" s="2"/>
      <c r="AP1498" s="2"/>
      <c r="AQ1498" s="2"/>
      <c r="AR1498" s="2"/>
      <c r="AS1498" s="2"/>
      <c r="AT1498" s="2"/>
      <c r="AU1498" s="2"/>
      <c r="AV1498" s="2"/>
      <c r="AW1498" s="2"/>
      <c r="AX1498" s="2"/>
      <c r="AY1498" s="2"/>
      <c r="AZ1498" s="2"/>
      <c r="BA1498" s="2"/>
      <c r="BB1498" s="2"/>
      <c r="BC1498" s="2"/>
      <c r="BD1498" s="2"/>
      <c r="BE1498" s="2"/>
      <c r="BF1498" s="2"/>
      <c r="BG1498" s="2"/>
      <c r="BH1498" s="2"/>
      <c r="BI1498" s="2"/>
      <c r="BJ1498" s="2"/>
      <c r="BK1498" s="2"/>
      <c r="BL1498" s="2"/>
    </row>
    <row r="1499" spans="3:64" x14ac:dyDescent="0.25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  <c r="AL1499" s="2"/>
      <c r="AM1499" s="2"/>
      <c r="AN1499" s="2"/>
      <c r="AO1499" s="2"/>
      <c r="AP1499" s="2"/>
      <c r="AQ1499" s="2"/>
      <c r="AR1499" s="2"/>
      <c r="AS1499" s="2"/>
      <c r="AT1499" s="2"/>
      <c r="AU1499" s="2"/>
      <c r="AV1499" s="2"/>
      <c r="AW1499" s="2"/>
      <c r="AX1499" s="2"/>
      <c r="AY1499" s="2"/>
      <c r="AZ1499" s="2"/>
      <c r="BA1499" s="2"/>
      <c r="BB1499" s="2"/>
      <c r="BC1499" s="2"/>
      <c r="BD1499" s="2"/>
      <c r="BE1499" s="2"/>
      <c r="BF1499" s="2"/>
      <c r="BG1499" s="2"/>
      <c r="BH1499" s="2"/>
      <c r="BI1499" s="2"/>
      <c r="BJ1499" s="2"/>
      <c r="BK1499" s="2"/>
      <c r="BL1499" s="2"/>
    </row>
  </sheetData>
  <pageMargins left="0.7" right="0.7" top="0.75" bottom="0.75" header="0.3" footer="0.3"/>
  <pageSetup orientation="portrait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FB25-E4C6-40B3-82CA-0CE19A6DEAD2}">
  <dimension ref="A1:AQ195"/>
  <sheetViews>
    <sheetView workbookViewId="0">
      <selection activeCell="O34" sqref="O34"/>
    </sheetView>
  </sheetViews>
  <sheetFormatPr defaultRowHeight="15" x14ac:dyDescent="0.25"/>
  <cols>
    <col min="3" max="3" width="10.5703125" bestFit="1" customWidth="1"/>
    <col min="4" max="4" width="9.5703125" bestFit="1" customWidth="1"/>
    <col min="5" max="5" width="10.5703125" bestFit="1" customWidth="1"/>
    <col min="7" max="7" width="12.5703125" customWidth="1"/>
    <col min="9" max="9" width="9.5703125" bestFit="1" customWidth="1"/>
    <col min="11" max="11" width="9.5703125" bestFit="1" customWidth="1"/>
    <col min="13" max="13" width="10.5703125" bestFit="1" customWidth="1"/>
    <col min="15" max="15" width="9.5703125" bestFit="1" customWidth="1"/>
  </cols>
  <sheetData>
    <row r="1" spans="1:43" ht="15.75" thickBot="1" x14ac:dyDescent="0.3"/>
    <row r="2" spans="1:43" s="1" customFormat="1" ht="16.5" thickTop="1" thickBot="1" x14ac:dyDescent="0.3">
      <c r="C2" s="10" t="s">
        <v>24</v>
      </c>
      <c r="D2" s="11"/>
      <c r="E2" s="12"/>
      <c r="I2" s="10" t="s">
        <v>25</v>
      </c>
      <c r="J2" s="11"/>
      <c r="K2" s="12"/>
    </row>
    <row r="3" spans="1:43" s="1" customFormat="1" ht="45.75" thickTop="1" x14ac:dyDescent="0.25">
      <c r="C3" s="1" t="s">
        <v>22</v>
      </c>
      <c r="D3" s="1" t="s">
        <v>2</v>
      </c>
      <c r="E3" s="1" t="s">
        <v>23</v>
      </c>
      <c r="G3" s="1" t="s">
        <v>26</v>
      </c>
      <c r="I3" s="1" t="s">
        <v>22</v>
      </c>
      <c r="J3" s="1" t="s">
        <v>2</v>
      </c>
      <c r="K3" s="1" t="s">
        <v>23</v>
      </c>
      <c r="M3" s="1" t="s">
        <v>27</v>
      </c>
    </row>
    <row r="5" spans="1:43" x14ac:dyDescent="0.25">
      <c r="A5">
        <v>2018</v>
      </c>
      <c r="B5" t="s">
        <v>18</v>
      </c>
      <c r="C5" s="8">
        <v>0</v>
      </c>
      <c r="D5" s="8">
        <v>0</v>
      </c>
      <c r="E5" s="8">
        <f>SUM(C5:D5)</f>
        <v>0</v>
      </c>
      <c r="F5" s="8"/>
      <c r="G5" s="9">
        <v>1.4999999999999999E-2</v>
      </c>
      <c r="H5" s="8"/>
      <c r="I5" s="8">
        <v>0</v>
      </c>
      <c r="J5" s="8">
        <f>ROUND(+C5*G5*3/12,2)</f>
        <v>0</v>
      </c>
      <c r="K5" s="8">
        <f>SUM(I5:J5)</f>
        <v>0</v>
      </c>
      <c r="L5" s="8"/>
      <c r="M5" s="8">
        <f>+E5+K5</f>
        <v>0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spans="1:43" x14ac:dyDescent="0.25">
      <c r="A6">
        <v>2018</v>
      </c>
      <c r="B6" t="s">
        <v>19</v>
      </c>
      <c r="C6" s="8">
        <f>+E5</f>
        <v>0</v>
      </c>
      <c r="D6" s="8">
        <v>0</v>
      </c>
      <c r="E6" s="8">
        <f>SUM(C6:D6)</f>
        <v>0</v>
      </c>
      <c r="F6" s="8"/>
      <c r="G6" s="9">
        <v>1.89E-2</v>
      </c>
      <c r="H6" s="8"/>
      <c r="I6" s="8">
        <f>+K5</f>
        <v>0</v>
      </c>
      <c r="J6" s="8">
        <f t="shared" ref="J6:J32" si="0">ROUND(+C6*G6*3/12,2)</f>
        <v>0</v>
      </c>
      <c r="K6" s="8">
        <f>SUM(I6:J6)</f>
        <v>0</v>
      </c>
      <c r="L6" s="8"/>
      <c r="M6" s="8">
        <f t="shared" ref="M6:M32" si="1">+E6+K6</f>
        <v>0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</row>
    <row r="7" spans="1:43" x14ac:dyDescent="0.25">
      <c r="A7">
        <v>2018</v>
      </c>
      <c r="B7" t="s">
        <v>20</v>
      </c>
      <c r="C7" s="8">
        <f t="shared" ref="C7:C32" si="2">+E6</f>
        <v>0</v>
      </c>
      <c r="D7" s="8">
        <v>0</v>
      </c>
      <c r="E7" s="8">
        <f t="shared" ref="E7:E32" si="3">SUM(C7:D7)</f>
        <v>0</v>
      </c>
      <c r="F7" s="8"/>
      <c r="G7" s="9">
        <v>1.89E-2</v>
      </c>
      <c r="H7" s="8"/>
      <c r="I7" s="8">
        <f t="shared" ref="I7:I32" si="4">+K6</f>
        <v>0</v>
      </c>
      <c r="J7" s="8">
        <f t="shared" si="0"/>
        <v>0</v>
      </c>
      <c r="K7" s="8">
        <f t="shared" ref="K7:K32" si="5">SUM(I7:J7)</f>
        <v>0</v>
      </c>
      <c r="L7" s="8"/>
      <c r="M7" s="8">
        <f t="shared" si="1"/>
        <v>0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</row>
    <row r="8" spans="1:43" x14ac:dyDescent="0.25">
      <c r="A8">
        <v>2018</v>
      </c>
      <c r="B8" t="s">
        <v>21</v>
      </c>
      <c r="C8" s="8">
        <f t="shared" si="2"/>
        <v>0</v>
      </c>
      <c r="D8" s="8">
        <v>-893</v>
      </c>
      <c r="E8" s="8">
        <f t="shared" si="3"/>
        <v>-893</v>
      </c>
      <c r="F8" s="8"/>
      <c r="G8" s="9">
        <v>2.1700000000000001E-2</v>
      </c>
      <c r="H8" s="8"/>
      <c r="I8" s="8">
        <f t="shared" si="4"/>
        <v>0</v>
      </c>
      <c r="J8" s="8">
        <f t="shared" si="0"/>
        <v>0</v>
      </c>
      <c r="K8" s="8">
        <f t="shared" si="5"/>
        <v>0</v>
      </c>
      <c r="L8" s="8"/>
      <c r="M8" s="8">
        <f t="shared" si="1"/>
        <v>-893</v>
      </c>
      <c r="N8" s="8"/>
      <c r="O8" s="8">
        <f>SUM(J5:J8)</f>
        <v>0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x14ac:dyDescent="0.25">
      <c r="A9">
        <v>2019</v>
      </c>
      <c r="B9" t="s">
        <v>18</v>
      </c>
      <c r="C9" s="8">
        <f t="shared" si="2"/>
        <v>-893</v>
      </c>
      <c r="D9" s="8">
        <v>0</v>
      </c>
      <c r="E9" s="8">
        <f t="shared" si="3"/>
        <v>-893</v>
      </c>
      <c r="F9" s="8"/>
      <c r="G9" s="9">
        <v>2.4500000000000001E-2</v>
      </c>
      <c r="H9" s="8"/>
      <c r="I9" s="8">
        <f t="shared" si="4"/>
        <v>0</v>
      </c>
      <c r="J9" s="8">
        <f t="shared" si="0"/>
        <v>-5.47</v>
      </c>
      <c r="K9" s="8">
        <f t="shared" si="5"/>
        <v>-5.47</v>
      </c>
      <c r="L9" s="8"/>
      <c r="M9" s="8">
        <f t="shared" si="1"/>
        <v>-898.47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 x14ac:dyDescent="0.25">
      <c r="A10">
        <v>2019</v>
      </c>
      <c r="B10" t="s">
        <v>19</v>
      </c>
      <c r="C10" s="8">
        <f t="shared" si="2"/>
        <v>-893</v>
      </c>
      <c r="D10" s="8">
        <v>0</v>
      </c>
      <c r="E10" s="8">
        <f t="shared" si="3"/>
        <v>-893</v>
      </c>
      <c r="F10" s="8"/>
      <c r="G10" s="9">
        <v>2.18E-2</v>
      </c>
      <c r="H10" s="8"/>
      <c r="I10" s="8">
        <f t="shared" si="4"/>
        <v>-5.47</v>
      </c>
      <c r="J10" s="8">
        <f t="shared" si="0"/>
        <v>-4.87</v>
      </c>
      <c r="K10" s="8">
        <f t="shared" si="5"/>
        <v>-10.34</v>
      </c>
      <c r="L10" s="8"/>
      <c r="M10" s="8">
        <f t="shared" si="1"/>
        <v>-903.34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 x14ac:dyDescent="0.25">
      <c r="A11">
        <v>2019</v>
      </c>
      <c r="B11" t="s">
        <v>20</v>
      </c>
      <c r="C11" s="8">
        <f t="shared" si="2"/>
        <v>-893</v>
      </c>
      <c r="D11" s="8">
        <v>0</v>
      </c>
      <c r="E11" s="8">
        <f t="shared" si="3"/>
        <v>-893</v>
      </c>
      <c r="F11" s="8"/>
      <c r="G11" s="9">
        <v>2.18E-2</v>
      </c>
      <c r="H11" s="8"/>
      <c r="I11" s="8">
        <f t="shared" si="4"/>
        <v>-10.34</v>
      </c>
      <c r="J11" s="8">
        <f t="shared" si="0"/>
        <v>-4.87</v>
      </c>
      <c r="K11" s="8">
        <f t="shared" si="5"/>
        <v>-15.21</v>
      </c>
      <c r="L11" s="8"/>
      <c r="M11" s="8">
        <f t="shared" si="1"/>
        <v>-908.21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</row>
    <row r="12" spans="1:43" x14ac:dyDescent="0.25">
      <c r="A12">
        <v>2019</v>
      </c>
      <c r="B12" t="s">
        <v>21</v>
      </c>
      <c r="C12" s="8">
        <f t="shared" si="2"/>
        <v>-893</v>
      </c>
      <c r="D12" s="8">
        <v>-3269</v>
      </c>
      <c r="E12" s="8">
        <f t="shared" si="3"/>
        <v>-4162</v>
      </c>
      <c r="F12" s="8"/>
      <c r="G12" s="9">
        <v>2.18E-2</v>
      </c>
      <c r="H12" s="8"/>
      <c r="I12" s="8">
        <f t="shared" si="4"/>
        <v>-15.21</v>
      </c>
      <c r="J12" s="8">
        <f t="shared" si="0"/>
        <v>-4.87</v>
      </c>
      <c r="K12" s="8">
        <f t="shared" si="5"/>
        <v>-20.080000000000002</v>
      </c>
      <c r="L12" s="8"/>
      <c r="M12" s="8">
        <f t="shared" si="1"/>
        <v>-4182.08</v>
      </c>
      <c r="N12" s="8"/>
      <c r="O12" s="8">
        <f>SUM(J9:J12)</f>
        <v>-20.080000000000002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x14ac:dyDescent="0.25">
      <c r="A13">
        <v>2020</v>
      </c>
      <c r="B13" t="s">
        <v>18</v>
      </c>
      <c r="C13" s="8">
        <f t="shared" si="2"/>
        <v>-4162</v>
      </c>
      <c r="D13" s="8">
        <v>0</v>
      </c>
      <c r="E13" s="8">
        <f t="shared" si="3"/>
        <v>-4162</v>
      </c>
      <c r="F13" s="8"/>
      <c r="G13" s="9">
        <v>2.18E-2</v>
      </c>
      <c r="H13" s="8"/>
      <c r="I13" s="8">
        <f t="shared" si="4"/>
        <v>-20.080000000000002</v>
      </c>
      <c r="J13" s="8">
        <f t="shared" si="0"/>
        <v>-22.68</v>
      </c>
      <c r="K13" s="8">
        <f t="shared" si="5"/>
        <v>-42.760000000000005</v>
      </c>
      <c r="L13" s="8"/>
      <c r="M13" s="8">
        <f t="shared" si="1"/>
        <v>-4204.76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</row>
    <row r="14" spans="1:43" x14ac:dyDescent="0.25">
      <c r="A14">
        <v>2020</v>
      </c>
      <c r="B14" t="s">
        <v>19</v>
      </c>
      <c r="C14" s="8">
        <f t="shared" si="2"/>
        <v>-4162</v>
      </c>
      <c r="D14" s="8">
        <v>0</v>
      </c>
      <c r="E14" s="8">
        <f t="shared" si="3"/>
        <v>-4162</v>
      </c>
      <c r="F14" s="8"/>
      <c r="G14" s="9">
        <v>2.18E-2</v>
      </c>
      <c r="H14" s="8"/>
      <c r="I14" s="8">
        <f t="shared" si="4"/>
        <v>-42.760000000000005</v>
      </c>
      <c r="J14" s="8">
        <f t="shared" si="0"/>
        <v>-22.68</v>
      </c>
      <c r="K14" s="8">
        <f t="shared" si="5"/>
        <v>-65.44</v>
      </c>
      <c r="L14" s="8"/>
      <c r="M14" s="8">
        <f t="shared" si="1"/>
        <v>-4227.4399999999996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</row>
    <row r="15" spans="1:43" x14ac:dyDescent="0.25">
      <c r="A15">
        <v>2020</v>
      </c>
      <c r="B15" t="s">
        <v>20</v>
      </c>
      <c r="C15" s="8">
        <f t="shared" si="2"/>
        <v>-4162</v>
      </c>
      <c r="D15" s="8">
        <v>0</v>
      </c>
      <c r="E15" s="8">
        <f t="shared" si="3"/>
        <v>-4162</v>
      </c>
      <c r="F15" s="8"/>
      <c r="G15" s="9">
        <v>5.7000000000000002E-3</v>
      </c>
      <c r="H15" s="8"/>
      <c r="I15" s="8">
        <f t="shared" si="4"/>
        <v>-65.44</v>
      </c>
      <c r="J15" s="8">
        <f t="shared" si="0"/>
        <v>-5.93</v>
      </c>
      <c r="K15" s="8">
        <f t="shared" si="5"/>
        <v>-71.37</v>
      </c>
      <c r="L15" s="8"/>
      <c r="M15" s="8">
        <f t="shared" si="1"/>
        <v>-4233.37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</row>
    <row r="16" spans="1:43" x14ac:dyDescent="0.25">
      <c r="A16">
        <v>2020</v>
      </c>
      <c r="B16" t="s">
        <v>21</v>
      </c>
      <c r="C16" s="8">
        <f t="shared" si="2"/>
        <v>-4162</v>
      </c>
      <c r="D16" s="8">
        <v>-2925</v>
      </c>
      <c r="E16" s="8">
        <f t="shared" si="3"/>
        <v>-7087</v>
      </c>
      <c r="F16" s="8"/>
      <c r="G16" s="9">
        <v>5.7000000000000002E-3</v>
      </c>
      <c r="H16" s="8"/>
      <c r="I16" s="8">
        <f t="shared" si="4"/>
        <v>-71.37</v>
      </c>
      <c r="J16" s="8">
        <f t="shared" si="0"/>
        <v>-5.93</v>
      </c>
      <c r="K16" s="8">
        <f t="shared" si="5"/>
        <v>-77.300000000000011</v>
      </c>
      <c r="L16" s="8"/>
      <c r="M16" s="8">
        <f t="shared" si="1"/>
        <v>-7164.3</v>
      </c>
      <c r="N16" s="8"/>
      <c r="O16" s="8">
        <f>SUM(J13:J16)</f>
        <v>-57.22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</row>
    <row r="17" spans="1:43" x14ac:dyDescent="0.25">
      <c r="A17">
        <v>2021</v>
      </c>
      <c r="B17" t="s">
        <v>18</v>
      </c>
      <c r="C17" s="8">
        <f t="shared" si="2"/>
        <v>-7087</v>
      </c>
      <c r="D17" s="8">
        <v>0</v>
      </c>
      <c r="E17" s="8">
        <f t="shared" si="3"/>
        <v>-7087</v>
      </c>
      <c r="F17" s="8"/>
      <c r="G17" s="9">
        <v>5.7000000000000002E-3</v>
      </c>
      <c r="H17" s="8"/>
      <c r="I17" s="8">
        <f t="shared" si="4"/>
        <v>-77.300000000000011</v>
      </c>
      <c r="J17" s="8">
        <f t="shared" si="0"/>
        <v>-10.1</v>
      </c>
      <c r="K17" s="8">
        <f t="shared" si="5"/>
        <v>-87.4</v>
      </c>
      <c r="L17" s="8"/>
      <c r="M17" s="8">
        <f t="shared" si="1"/>
        <v>-7174.4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</row>
    <row r="18" spans="1:43" x14ac:dyDescent="0.25">
      <c r="A18">
        <v>2021</v>
      </c>
      <c r="B18" t="s">
        <v>19</v>
      </c>
      <c r="C18" s="8">
        <f t="shared" si="2"/>
        <v>-7087</v>
      </c>
      <c r="D18" s="8">
        <v>0</v>
      </c>
      <c r="E18" s="8">
        <f t="shared" si="3"/>
        <v>-7087</v>
      </c>
      <c r="F18" s="8"/>
      <c r="G18" s="9">
        <v>5.7000000000000002E-3</v>
      </c>
      <c r="H18" s="8"/>
      <c r="I18" s="8">
        <f t="shared" si="4"/>
        <v>-87.4</v>
      </c>
      <c r="J18" s="8">
        <f t="shared" si="0"/>
        <v>-10.1</v>
      </c>
      <c r="K18" s="8">
        <f t="shared" si="5"/>
        <v>-97.5</v>
      </c>
      <c r="L18" s="8"/>
      <c r="M18" s="8">
        <f t="shared" si="1"/>
        <v>-7184.5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1:43" x14ac:dyDescent="0.25">
      <c r="A19">
        <v>2021</v>
      </c>
      <c r="B19" t="s">
        <v>20</v>
      </c>
      <c r="C19" s="8">
        <f t="shared" si="2"/>
        <v>-7087</v>
      </c>
      <c r="D19" s="8">
        <v>0</v>
      </c>
      <c r="E19" s="8">
        <f t="shared" si="3"/>
        <v>-7087</v>
      </c>
      <c r="F19" s="8"/>
      <c r="G19" s="9">
        <v>5.7000000000000002E-3</v>
      </c>
      <c r="H19" s="8"/>
      <c r="I19" s="8">
        <f t="shared" si="4"/>
        <v>-97.5</v>
      </c>
      <c r="J19" s="8">
        <f t="shared" si="0"/>
        <v>-10.1</v>
      </c>
      <c r="K19" s="8">
        <f t="shared" si="5"/>
        <v>-107.6</v>
      </c>
      <c r="L19" s="8"/>
      <c r="M19" s="8">
        <f t="shared" si="1"/>
        <v>-7194.6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</row>
    <row r="20" spans="1:43" x14ac:dyDescent="0.25">
      <c r="A20">
        <v>2021</v>
      </c>
      <c r="B20" t="s">
        <v>21</v>
      </c>
      <c r="C20" s="8">
        <f t="shared" si="2"/>
        <v>-7087</v>
      </c>
      <c r="D20" s="8">
        <v>-8110</v>
      </c>
      <c r="E20" s="8">
        <f t="shared" si="3"/>
        <v>-15197</v>
      </c>
      <c r="F20" s="8"/>
      <c r="G20" s="9">
        <v>5.7000000000000002E-3</v>
      </c>
      <c r="H20" s="8"/>
      <c r="I20" s="8">
        <f t="shared" si="4"/>
        <v>-107.6</v>
      </c>
      <c r="J20" s="8">
        <f t="shared" si="0"/>
        <v>-10.1</v>
      </c>
      <c r="K20" s="8">
        <f t="shared" si="5"/>
        <v>-117.69999999999999</v>
      </c>
      <c r="L20" s="8"/>
      <c r="M20" s="8">
        <f t="shared" si="1"/>
        <v>-15314.7</v>
      </c>
      <c r="N20" s="8"/>
      <c r="O20" s="8">
        <f>SUM(J17:J20)</f>
        <v>-40.4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</row>
    <row r="21" spans="1:43" x14ac:dyDescent="0.25">
      <c r="A21">
        <v>2022</v>
      </c>
      <c r="B21" t="s">
        <v>18</v>
      </c>
      <c r="C21" s="8">
        <f t="shared" si="2"/>
        <v>-15197</v>
      </c>
      <c r="D21" s="8">
        <v>0</v>
      </c>
      <c r="E21" s="8">
        <f t="shared" si="3"/>
        <v>-15197</v>
      </c>
      <c r="F21" s="8"/>
      <c r="G21" s="9">
        <v>5.7000000000000002E-3</v>
      </c>
      <c r="H21" s="8"/>
      <c r="I21" s="8">
        <f t="shared" si="4"/>
        <v>-117.69999999999999</v>
      </c>
      <c r="J21" s="8">
        <f t="shared" si="0"/>
        <v>-21.66</v>
      </c>
      <c r="K21" s="8">
        <f t="shared" si="5"/>
        <v>-139.35999999999999</v>
      </c>
      <c r="L21" s="8"/>
      <c r="M21" s="8">
        <f t="shared" si="1"/>
        <v>-15336.36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</row>
    <row r="22" spans="1:43" x14ac:dyDescent="0.25">
      <c r="A22">
        <v>2022</v>
      </c>
      <c r="B22" t="s">
        <v>19</v>
      </c>
      <c r="C22" s="8">
        <f t="shared" si="2"/>
        <v>-15197</v>
      </c>
      <c r="D22" s="8">
        <v>0</v>
      </c>
      <c r="E22" s="8">
        <f t="shared" si="3"/>
        <v>-15197</v>
      </c>
      <c r="F22" s="8"/>
      <c r="G22" s="9">
        <v>1.0200000000000001E-2</v>
      </c>
      <c r="H22" s="8"/>
      <c r="I22" s="8">
        <f t="shared" si="4"/>
        <v>-139.35999999999999</v>
      </c>
      <c r="J22" s="8">
        <f t="shared" si="0"/>
        <v>-38.75</v>
      </c>
      <c r="K22" s="8">
        <f t="shared" si="5"/>
        <v>-178.10999999999999</v>
      </c>
      <c r="L22" s="8"/>
      <c r="M22" s="8">
        <f t="shared" si="1"/>
        <v>-15375.11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</row>
    <row r="23" spans="1:43" x14ac:dyDescent="0.25">
      <c r="A23">
        <v>2022</v>
      </c>
      <c r="B23" t="s">
        <v>20</v>
      </c>
      <c r="C23" s="8">
        <f t="shared" si="2"/>
        <v>-15197</v>
      </c>
      <c r="D23" s="8">
        <v>0</v>
      </c>
      <c r="E23" s="8">
        <f t="shared" si="3"/>
        <v>-15197</v>
      </c>
      <c r="F23" s="8"/>
      <c r="G23" s="9">
        <v>2.1999999999999999E-2</v>
      </c>
      <c r="H23" s="8"/>
      <c r="I23" s="8">
        <f t="shared" si="4"/>
        <v>-178.10999999999999</v>
      </c>
      <c r="J23" s="8">
        <f t="shared" si="0"/>
        <v>-83.58</v>
      </c>
      <c r="K23" s="8">
        <f t="shared" si="5"/>
        <v>-261.69</v>
      </c>
      <c r="L23" s="8"/>
      <c r="M23" s="8">
        <f t="shared" si="1"/>
        <v>-15458.69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</row>
    <row r="24" spans="1:43" x14ac:dyDescent="0.25">
      <c r="A24">
        <v>2022</v>
      </c>
      <c r="B24" t="s">
        <v>21</v>
      </c>
      <c r="C24" s="8">
        <f t="shared" si="2"/>
        <v>-15197</v>
      </c>
      <c r="D24" s="8">
        <v>965</v>
      </c>
      <c r="E24" s="8">
        <f t="shared" si="3"/>
        <v>-14232</v>
      </c>
      <c r="F24" s="8"/>
      <c r="G24" s="9">
        <v>3.8699999999999998E-2</v>
      </c>
      <c r="H24" s="8"/>
      <c r="I24" s="8">
        <f t="shared" si="4"/>
        <v>-261.69</v>
      </c>
      <c r="J24" s="8">
        <f t="shared" si="0"/>
        <v>-147.03</v>
      </c>
      <c r="K24" s="8">
        <f t="shared" si="5"/>
        <v>-408.72</v>
      </c>
      <c r="L24" s="8"/>
      <c r="M24" s="8">
        <f t="shared" si="1"/>
        <v>-14640.72</v>
      </c>
      <c r="N24" s="8"/>
      <c r="O24" s="8">
        <f>SUM(J21:J24)</f>
        <v>-291.02</v>
      </c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</row>
    <row r="25" spans="1:43" x14ac:dyDescent="0.25">
      <c r="A25">
        <v>2023</v>
      </c>
      <c r="B25" t="s">
        <v>18</v>
      </c>
      <c r="C25" s="8">
        <f t="shared" si="2"/>
        <v>-14232</v>
      </c>
      <c r="D25" s="8">
        <v>0</v>
      </c>
      <c r="E25" s="8">
        <f t="shared" si="3"/>
        <v>-14232</v>
      </c>
      <c r="F25" s="8"/>
      <c r="G25" s="9">
        <v>4.7300000000000002E-2</v>
      </c>
      <c r="H25" s="8"/>
      <c r="I25" s="8">
        <f t="shared" si="4"/>
        <v>-408.72</v>
      </c>
      <c r="J25" s="8">
        <f t="shared" si="0"/>
        <v>-168.29</v>
      </c>
      <c r="K25" s="8">
        <f t="shared" si="5"/>
        <v>-577.01</v>
      </c>
      <c r="L25" s="8"/>
      <c r="M25" s="8">
        <f t="shared" si="1"/>
        <v>-14809.01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</row>
    <row r="26" spans="1:43" x14ac:dyDescent="0.25">
      <c r="A26">
        <v>2023</v>
      </c>
      <c r="B26" t="s">
        <v>19</v>
      </c>
      <c r="C26" s="8">
        <f t="shared" si="2"/>
        <v>-14232</v>
      </c>
      <c r="D26" s="8">
        <v>0</v>
      </c>
      <c r="E26" s="8">
        <f t="shared" si="3"/>
        <v>-14232</v>
      </c>
      <c r="F26" s="8"/>
      <c r="G26" s="9">
        <v>4.9799999999999997E-2</v>
      </c>
      <c r="H26" s="8"/>
      <c r="I26" s="8">
        <f t="shared" si="4"/>
        <v>-577.01</v>
      </c>
      <c r="J26" s="8">
        <f t="shared" si="0"/>
        <v>-177.19</v>
      </c>
      <c r="K26" s="8">
        <f t="shared" si="5"/>
        <v>-754.2</v>
      </c>
      <c r="L26" s="8"/>
      <c r="M26" s="8">
        <f t="shared" si="1"/>
        <v>-14986.2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</row>
    <row r="27" spans="1:43" x14ac:dyDescent="0.25">
      <c r="A27">
        <v>2023</v>
      </c>
      <c r="B27" t="s">
        <v>20</v>
      </c>
      <c r="C27" s="8">
        <f t="shared" si="2"/>
        <v>-14232</v>
      </c>
      <c r="D27" s="8">
        <v>0</v>
      </c>
      <c r="E27" s="8">
        <f t="shared" si="3"/>
        <v>-14232</v>
      </c>
      <c r="F27" s="8"/>
      <c r="G27" s="9">
        <v>4.9799999999999997E-2</v>
      </c>
      <c r="H27" s="8"/>
      <c r="I27" s="8">
        <f t="shared" si="4"/>
        <v>-754.2</v>
      </c>
      <c r="J27" s="8">
        <f t="shared" si="0"/>
        <v>-177.19</v>
      </c>
      <c r="K27" s="8">
        <f t="shared" si="5"/>
        <v>-931.3900000000001</v>
      </c>
      <c r="L27" s="8"/>
      <c r="M27" s="8">
        <f t="shared" si="1"/>
        <v>-15163.39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</row>
    <row r="28" spans="1:43" x14ac:dyDescent="0.25">
      <c r="A28">
        <v>2023</v>
      </c>
      <c r="B28" t="s">
        <v>21</v>
      </c>
      <c r="C28" s="8">
        <f t="shared" si="2"/>
        <v>-14232</v>
      </c>
      <c r="D28" s="8">
        <v>-1212</v>
      </c>
      <c r="E28" s="8">
        <f t="shared" si="3"/>
        <v>-15444</v>
      </c>
      <c r="F28" s="8"/>
      <c r="G28" s="9">
        <v>5.4899999999999997E-2</v>
      </c>
      <c r="H28" s="8"/>
      <c r="I28" s="8">
        <f t="shared" si="4"/>
        <v>-931.3900000000001</v>
      </c>
      <c r="J28" s="8">
        <f t="shared" si="0"/>
        <v>-195.33</v>
      </c>
      <c r="K28" s="8">
        <f t="shared" si="5"/>
        <v>-1126.72</v>
      </c>
      <c r="L28" s="8"/>
      <c r="M28" s="8">
        <f t="shared" si="1"/>
        <v>-16570.72</v>
      </c>
      <c r="N28" s="8"/>
      <c r="O28" s="8">
        <f>SUM(J25:J28)</f>
        <v>-718.00000000000011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</row>
    <row r="29" spans="1:43" x14ac:dyDescent="0.25">
      <c r="A29">
        <v>2024</v>
      </c>
      <c r="B29" t="s">
        <v>18</v>
      </c>
      <c r="C29" s="8">
        <f t="shared" si="2"/>
        <v>-15444</v>
      </c>
      <c r="D29" s="8">
        <v>0</v>
      </c>
      <c r="E29" s="8">
        <f t="shared" si="3"/>
        <v>-15444</v>
      </c>
      <c r="F29" s="8"/>
      <c r="G29" s="9">
        <v>5.4899999999999997E-2</v>
      </c>
      <c r="H29" s="8"/>
      <c r="I29" s="8">
        <f t="shared" si="4"/>
        <v>-1126.72</v>
      </c>
      <c r="J29" s="8">
        <f t="shared" si="0"/>
        <v>-211.97</v>
      </c>
      <c r="K29" s="8">
        <f t="shared" si="5"/>
        <v>-1338.69</v>
      </c>
      <c r="L29" s="8"/>
      <c r="M29" s="8">
        <f t="shared" si="1"/>
        <v>-16782.689999999999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</row>
    <row r="30" spans="1:43" x14ac:dyDescent="0.25">
      <c r="A30">
        <v>2024</v>
      </c>
      <c r="B30" t="s">
        <v>19</v>
      </c>
      <c r="C30" s="8">
        <f t="shared" si="2"/>
        <v>-15444</v>
      </c>
      <c r="D30" s="8">
        <v>0</v>
      </c>
      <c r="E30" s="8">
        <f t="shared" si="3"/>
        <v>-15444</v>
      </c>
      <c r="F30" s="8"/>
      <c r="G30" s="9">
        <v>5.4899999999999997E-2</v>
      </c>
      <c r="H30" s="8"/>
      <c r="I30" s="8">
        <f t="shared" si="4"/>
        <v>-1338.69</v>
      </c>
      <c r="J30" s="8">
        <f t="shared" si="0"/>
        <v>-211.97</v>
      </c>
      <c r="K30" s="8">
        <f t="shared" si="5"/>
        <v>-1550.66</v>
      </c>
      <c r="L30" s="8"/>
      <c r="M30" s="8">
        <f t="shared" si="1"/>
        <v>-16994.66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</row>
    <row r="31" spans="1:43" x14ac:dyDescent="0.25">
      <c r="A31">
        <v>2024</v>
      </c>
      <c r="B31" t="s">
        <v>20</v>
      </c>
      <c r="C31" s="8">
        <f t="shared" si="2"/>
        <v>-15444</v>
      </c>
      <c r="D31" s="8">
        <v>0</v>
      </c>
      <c r="E31" s="8">
        <f t="shared" si="3"/>
        <v>-15444</v>
      </c>
      <c r="F31" s="8"/>
      <c r="G31" s="9">
        <v>5.1999999999999998E-2</v>
      </c>
      <c r="H31" s="8"/>
      <c r="I31" s="8">
        <f t="shared" si="4"/>
        <v>-1550.66</v>
      </c>
      <c r="J31" s="8">
        <f t="shared" si="0"/>
        <v>-200.77</v>
      </c>
      <c r="K31" s="8">
        <f t="shared" si="5"/>
        <v>-1751.43</v>
      </c>
      <c r="L31" s="8"/>
      <c r="M31" s="8">
        <f t="shared" si="1"/>
        <v>-17195.43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</row>
    <row r="32" spans="1:43" x14ac:dyDescent="0.25">
      <c r="A32">
        <v>2024</v>
      </c>
      <c r="B32" t="s">
        <v>21</v>
      </c>
      <c r="C32" s="8">
        <f t="shared" si="2"/>
        <v>-15444</v>
      </c>
      <c r="D32" s="8">
        <v>1344</v>
      </c>
      <c r="E32" s="8">
        <f t="shared" si="3"/>
        <v>-14100</v>
      </c>
      <c r="F32" s="8"/>
      <c r="G32" s="9">
        <v>4.3999999999999997E-2</v>
      </c>
      <c r="H32" s="8"/>
      <c r="I32" s="8">
        <f t="shared" si="4"/>
        <v>-1751.43</v>
      </c>
      <c r="J32" s="8">
        <f t="shared" si="0"/>
        <v>-169.88</v>
      </c>
      <c r="K32" s="8">
        <f t="shared" si="5"/>
        <v>-1921.31</v>
      </c>
      <c r="L32" s="8"/>
      <c r="M32" s="8">
        <f t="shared" si="1"/>
        <v>-16021.31</v>
      </c>
      <c r="N32" s="8"/>
      <c r="O32" s="8">
        <f>SUM(J29:J32)</f>
        <v>-794.59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</row>
    <row r="33" spans="3:43" x14ac:dyDescent="0.25">
      <c r="C33" s="8"/>
      <c r="D33" s="8"/>
      <c r="E33" s="8"/>
      <c r="F33" s="8"/>
      <c r="G33" s="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</row>
    <row r="34" spans="3:43" x14ac:dyDescent="0.25">
      <c r="C34" s="8"/>
      <c r="D34" s="8"/>
      <c r="E34" s="8"/>
      <c r="F34" s="8"/>
      <c r="G34" s="9"/>
      <c r="H34" s="8"/>
      <c r="I34" s="8"/>
      <c r="J34" s="8"/>
      <c r="K34" s="8"/>
      <c r="L34" s="8"/>
      <c r="M34" s="8"/>
      <c r="N34" s="8"/>
      <c r="O34" s="8">
        <f>SUM(O32,O28,O24,O20,O16,O12,O8)</f>
        <v>-1921.3100000000002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</row>
    <row r="35" spans="3:43" x14ac:dyDescent="0.25">
      <c r="C35" s="8"/>
      <c r="D35" s="8"/>
      <c r="E35" s="8"/>
      <c r="F35" s="8"/>
      <c r="G35" s="9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</row>
    <row r="36" spans="3:43" x14ac:dyDescent="0.25">
      <c r="C36" s="8"/>
      <c r="D36" s="8"/>
      <c r="E36" s="8"/>
      <c r="F36" s="8"/>
      <c r="G36" s="9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</row>
    <row r="37" spans="3:43" x14ac:dyDescent="0.25">
      <c r="C37" s="8"/>
      <c r="D37" s="8"/>
      <c r="E37" s="8"/>
      <c r="F37" s="8"/>
      <c r="G37" s="9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</row>
    <row r="38" spans="3:43" x14ac:dyDescent="0.25">
      <c r="C38" s="8"/>
      <c r="D38" s="8"/>
      <c r="E38" s="8"/>
      <c r="F38" s="8"/>
      <c r="G38" s="9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</row>
    <row r="39" spans="3:43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</row>
    <row r="40" spans="3:43" x14ac:dyDescent="0.25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</row>
    <row r="41" spans="3:43" x14ac:dyDescent="0.25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</row>
    <row r="42" spans="3:43" x14ac:dyDescent="0.25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</row>
    <row r="43" spans="3:43" x14ac:dyDescent="0.25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</row>
    <row r="44" spans="3:43" x14ac:dyDescent="0.25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</row>
    <row r="45" spans="3:43" x14ac:dyDescent="0.2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</row>
    <row r="46" spans="3:43" x14ac:dyDescent="0.25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</row>
    <row r="47" spans="3:43" x14ac:dyDescent="0.25"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</row>
    <row r="48" spans="3:43" x14ac:dyDescent="0.25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</row>
    <row r="49" spans="3:43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</row>
    <row r="50" spans="3:43" x14ac:dyDescent="0.25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</row>
    <row r="51" spans="3:43" x14ac:dyDescent="0.25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</row>
    <row r="52" spans="3:43" x14ac:dyDescent="0.25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</row>
    <row r="53" spans="3:43" x14ac:dyDescent="0.25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</row>
    <row r="54" spans="3:43" x14ac:dyDescent="0.25"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</row>
    <row r="55" spans="3:43" x14ac:dyDescent="0.25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</row>
    <row r="56" spans="3:43" x14ac:dyDescent="0.25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</row>
    <row r="57" spans="3:43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</row>
    <row r="58" spans="3:43" x14ac:dyDescent="0.25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</row>
    <row r="59" spans="3:43" x14ac:dyDescent="0.25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</row>
    <row r="60" spans="3:43" x14ac:dyDescent="0.25"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</row>
    <row r="61" spans="3:43" x14ac:dyDescent="0.25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</row>
    <row r="62" spans="3:43" x14ac:dyDescent="0.25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</row>
    <row r="63" spans="3:43" x14ac:dyDescent="0.25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</row>
    <row r="64" spans="3:43" x14ac:dyDescent="0.25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</row>
    <row r="65" spans="3:43" x14ac:dyDescent="0.25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</row>
    <row r="66" spans="3:43" x14ac:dyDescent="0.25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</row>
    <row r="67" spans="3:43" x14ac:dyDescent="0.25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</row>
    <row r="68" spans="3:43" x14ac:dyDescent="0.25"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</row>
    <row r="69" spans="3:43" x14ac:dyDescent="0.25"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</row>
    <row r="70" spans="3:43" x14ac:dyDescent="0.25"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</row>
    <row r="71" spans="3:43" x14ac:dyDescent="0.25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</row>
    <row r="72" spans="3:43" x14ac:dyDescent="0.25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</row>
    <row r="73" spans="3:43" x14ac:dyDescent="0.25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</row>
    <row r="74" spans="3:43" x14ac:dyDescent="0.25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</row>
    <row r="75" spans="3:43" x14ac:dyDescent="0.25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</row>
    <row r="76" spans="3:43" x14ac:dyDescent="0.25"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</row>
    <row r="77" spans="3:43" x14ac:dyDescent="0.25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</row>
    <row r="78" spans="3:43" x14ac:dyDescent="0.25"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</row>
    <row r="79" spans="3:43" x14ac:dyDescent="0.25"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</row>
    <row r="80" spans="3:43" x14ac:dyDescent="0.25"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</row>
    <row r="81" spans="3:43" x14ac:dyDescent="0.25"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</row>
    <row r="82" spans="3:43" x14ac:dyDescent="0.25"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</row>
    <row r="83" spans="3:43" x14ac:dyDescent="0.25"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</row>
    <row r="84" spans="3:43" x14ac:dyDescent="0.25"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</row>
    <row r="85" spans="3:43" x14ac:dyDescent="0.25"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</row>
    <row r="86" spans="3:43" x14ac:dyDescent="0.25"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</row>
    <row r="87" spans="3:43" x14ac:dyDescent="0.25"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</row>
    <row r="88" spans="3:43" x14ac:dyDescent="0.25"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</row>
    <row r="89" spans="3:43" x14ac:dyDescent="0.25"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</row>
    <row r="90" spans="3:43" x14ac:dyDescent="0.25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</row>
    <row r="91" spans="3:43" x14ac:dyDescent="0.25"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</row>
    <row r="92" spans="3:43" x14ac:dyDescent="0.25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</row>
    <row r="93" spans="3:43" x14ac:dyDescent="0.25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</row>
    <row r="94" spans="3:43" x14ac:dyDescent="0.25"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</row>
    <row r="95" spans="3:43" x14ac:dyDescent="0.25"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</row>
    <row r="96" spans="3:43" x14ac:dyDescent="0.25"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</row>
    <row r="97" spans="3:43" x14ac:dyDescent="0.25"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</row>
    <row r="98" spans="3:43" x14ac:dyDescent="0.25"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</row>
    <row r="99" spans="3:43" x14ac:dyDescent="0.25"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</row>
    <row r="100" spans="3:43" x14ac:dyDescent="0.25"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</row>
    <row r="101" spans="3:43" x14ac:dyDescent="0.25"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</row>
    <row r="102" spans="3:43" x14ac:dyDescent="0.25"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</row>
    <row r="103" spans="3:43" x14ac:dyDescent="0.25"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</row>
    <row r="104" spans="3:43" x14ac:dyDescent="0.25"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</row>
    <row r="105" spans="3:43" x14ac:dyDescent="0.25"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</row>
    <row r="106" spans="3:43" x14ac:dyDescent="0.25"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</row>
    <row r="107" spans="3:43" x14ac:dyDescent="0.25"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</row>
    <row r="108" spans="3:43" x14ac:dyDescent="0.25"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</row>
    <row r="109" spans="3:43" x14ac:dyDescent="0.25"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</row>
    <row r="110" spans="3:43" x14ac:dyDescent="0.25"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</row>
    <row r="111" spans="3:43" x14ac:dyDescent="0.25"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</row>
    <row r="112" spans="3:43" x14ac:dyDescent="0.25"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</row>
    <row r="113" spans="3:43" x14ac:dyDescent="0.25"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</row>
    <row r="114" spans="3:43" x14ac:dyDescent="0.25"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</row>
    <row r="115" spans="3:43" x14ac:dyDescent="0.25"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</row>
    <row r="116" spans="3:43" x14ac:dyDescent="0.25"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</row>
    <row r="117" spans="3:43" x14ac:dyDescent="0.25"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</row>
    <row r="118" spans="3:43" x14ac:dyDescent="0.25"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</row>
    <row r="119" spans="3:43" x14ac:dyDescent="0.25"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</row>
    <row r="120" spans="3:43" x14ac:dyDescent="0.25"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</row>
    <row r="121" spans="3:43" x14ac:dyDescent="0.25"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</row>
    <row r="122" spans="3:43" x14ac:dyDescent="0.25"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</row>
    <row r="123" spans="3:43" x14ac:dyDescent="0.25"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</row>
    <row r="124" spans="3:43" x14ac:dyDescent="0.25"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</row>
    <row r="125" spans="3:43" x14ac:dyDescent="0.25"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</row>
    <row r="126" spans="3:43" x14ac:dyDescent="0.25"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</row>
    <row r="127" spans="3:43" x14ac:dyDescent="0.25"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</row>
    <row r="128" spans="3:43" x14ac:dyDescent="0.25"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</row>
    <row r="129" spans="3:43" x14ac:dyDescent="0.25"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</row>
    <row r="130" spans="3:43" x14ac:dyDescent="0.25"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</row>
    <row r="131" spans="3:43" x14ac:dyDescent="0.25"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</row>
    <row r="132" spans="3:43" x14ac:dyDescent="0.25"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</row>
    <row r="133" spans="3:43" x14ac:dyDescent="0.25"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</row>
    <row r="134" spans="3:43" x14ac:dyDescent="0.25"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</row>
    <row r="135" spans="3:43" x14ac:dyDescent="0.25"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</row>
    <row r="136" spans="3:43" x14ac:dyDescent="0.25"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</row>
    <row r="137" spans="3:43" x14ac:dyDescent="0.25"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</row>
    <row r="138" spans="3:43" x14ac:dyDescent="0.25"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</row>
    <row r="139" spans="3:43" x14ac:dyDescent="0.25"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</row>
    <row r="140" spans="3:43" x14ac:dyDescent="0.25"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</row>
    <row r="141" spans="3:43" x14ac:dyDescent="0.25"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</row>
    <row r="142" spans="3:43" x14ac:dyDescent="0.25"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</row>
    <row r="143" spans="3:43" x14ac:dyDescent="0.25"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</row>
    <row r="144" spans="3:43" x14ac:dyDescent="0.25"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</row>
    <row r="145" spans="3:43" x14ac:dyDescent="0.25"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</row>
    <row r="146" spans="3:43" x14ac:dyDescent="0.25"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</row>
    <row r="147" spans="3:43" x14ac:dyDescent="0.25"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</row>
    <row r="148" spans="3:43" x14ac:dyDescent="0.25"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</row>
    <row r="149" spans="3:43" x14ac:dyDescent="0.25"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</row>
    <row r="150" spans="3:43" x14ac:dyDescent="0.25"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</row>
    <row r="151" spans="3:43" x14ac:dyDescent="0.25"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</row>
    <row r="152" spans="3:43" x14ac:dyDescent="0.25"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</row>
    <row r="153" spans="3:43" x14ac:dyDescent="0.25"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</row>
    <row r="154" spans="3:43" x14ac:dyDescent="0.25"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</row>
    <row r="155" spans="3:43" x14ac:dyDescent="0.25"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</row>
    <row r="156" spans="3:43" x14ac:dyDescent="0.25"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</row>
    <row r="157" spans="3:43" x14ac:dyDescent="0.25"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</row>
    <row r="158" spans="3:43" x14ac:dyDescent="0.25"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</row>
    <row r="159" spans="3:43" x14ac:dyDescent="0.25"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</row>
    <row r="160" spans="3:43" x14ac:dyDescent="0.25"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</row>
    <row r="161" spans="3:43" x14ac:dyDescent="0.25"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</row>
    <row r="162" spans="3:43" x14ac:dyDescent="0.25"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</row>
    <row r="163" spans="3:43" x14ac:dyDescent="0.25"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</row>
    <row r="164" spans="3:43" x14ac:dyDescent="0.25"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</row>
    <row r="165" spans="3:43" x14ac:dyDescent="0.25"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</row>
    <row r="166" spans="3:43" x14ac:dyDescent="0.25"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</row>
    <row r="167" spans="3:43" x14ac:dyDescent="0.25"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</row>
    <row r="168" spans="3:43" x14ac:dyDescent="0.25"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</row>
    <row r="169" spans="3:43" x14ac:dyDescent="0.25"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</row>
    <row r="170" spans="3:43" x14ac:dyDescent="0.25"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</row>
    <row r="171" spans="3:43" x14ac:dyDescent="0.25"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</row>
    <row r="172" spans="3:43" x14ac:dyDescent="0.25"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</row>
    <row r="173" spans="3:43" x14ac:dyDescent="0.25"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</row>
    <row r="174" spans="3:43" x14ac:dyDescent="0.25"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</row>
    <row r="175" spans="3:43" x14ac:dyDescent="0.25"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</row>
    <row r="176" spans="3:43" x14ac:dyDescent="0.25"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</row>
    <row r="177" spans="3:43" x14ac:dyDescent="0.25"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</row>
    <row r="178" spans="3:43" x14ac:dyDescent="0.25"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</row>
    <row r="179" spans="3:43" x14ac:dyDescent="0.25"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</row>
    <row r="180" spans="3:43" x14ac:dyDescent="0.25"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</row>
    <row r="181" spans="3:43" x14ac:dyDescent="0.25"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</row>
    <row r="182" spans="3:43" x14ac:dyDescent="0.25"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</row>
    <row r="183" spans="3:43" x14ac:dyDescent="0.25"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</row>
    <row r="184" spans="3:43" x14ac:dyDescent="0.25"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</row>
    <row r="185" spans="3:43" x14ac:dyDescent="0.25"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</row>
    <row r="186" spans="3:43" x14ac:dyDescent="0.25"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</row>
    <row r="187" spans="3:43" x14ac:dyDescent="0.25"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</row>
    <row r="188" spans="3:43" x14ac:dyDescent="0.25"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</row>
    <row r="189" spans="3:43" x14ac:dyDescent="0.25"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</row>
    <row r="190" spans="3:43" x14ac:dyDescent="0.25"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</row>
    <row r="191" spans="3:43" x14ac:dyDescent="0.25"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</row>
    <row r="192" spans="3:43" x14ac:dyDescent="0.25"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</row>
    <row r="193" spans="3:43" x14ac:dyDescent="0.25"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</row>
    <row r="194" spans="3:43" x14ac:dyDescent="0.25"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</row>
    <row r="195" spans="3:43" x14ac:dyDescent="0.25"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</row>
  </sheetData>
  <mergeCells count="2">
    <mergeCell ref="C2:E2"/>
    <mergeCell ref="I2:K2"/>
  </mergeCells>
  <pageMargins left="0.7" right="0.7" top="0.75" bottom="0.75" header="0.3" footer="0.3"/>
  <customProperties>
    <customPr name="OrphanNamesChecke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Accelerated CCA</vt:lpstr>
      <vt:lpstr>Account 1592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Gauthier</dc:creator>
  <cp:lastModifiedBy>Gerald Gauthier</cp:lastModifiedBy>
  <dcterms:created xsi:type="dcterms:W3CDTF">2024-06-03T01:31:18Z</dcterms:created>
  <dcterms:modified xsi:type="dcterms:W3CDTF">2025-02-03T20:21:25Z</dcterms:modified>
</cp:coreProperties>
</file>