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net\.syncclient\1695217496109\shaynethompson@hydroottawa.com\1AChk3opuuVWaNJOxs3QGn6XLITnxxXUR\"/>
    </mc:Choice>
  </mc:AlternateContent>
  <xr:revisionPtr revIDLastSave="0" documentId="13_ncr:1_{71FD1CE2-0558-4E3E-A25E-A6168F57E3D7}" xr6:coauthVersionLast="47" xr6:coauthVersionMax="47" xr10:uidLastSave="{00000000-0000-0000-0000-000000000000}"/>
  <bookViews>
    <workbookView xWindow="22932" yWindow="-228" windowWidth="23256" windowHeight="12576" xr2:uid="{19D822AE-3A9C-45A4-99DC-411B184A3716}"/>
  </bookViews>
  <sheets>
    <sheet name="Appendix 2-BB Service Life  " sheetId="1" r:id="rId1"/>
  </sheets>
  <externalReferences>
    <externalReference r:id="rId2"/>
  </externalReferences>
  <definedNames>
    <definedName name="_Parse_Out">#REF!</definedName>
    <definedName name="BridgeYear">'[1]LDC Info'!$E$26</definedName>
    <definedName name="Cash">#REF!</definedName>
    <definedName name="contactf" localSheetId="0">#REF!</definedName>
    <definedName name="contactf">#REF!</definedName>
    <definedName name="CustomerAdministration" localSheetId="0">[1]lists!$Z$1:$Z$36</definedName>
    <definedName name="EBNUMBER">'[1]LDC Info'!$E$16</definedName>
    <definedName name="Fixed_Charges" localSheetId="0">[1]lists!$I$1:$I$185</definedName>
    <definedName name="Incr2000" localSheetId="0">#REF!</definedName>
    <definedName name="Incr2000">#REF!</definedName>
    <definedName name="LDC_LIST" localSheetId="0">[1]lists!$AM$1:$AM$80</definedName>
    <definedName name="LIMIT" localSheetId="0">#REF!</definedName>
    <definedName name="LIMIT">#REF!</definedName>
    <definedName name="LossFactors" localSheetId="0">[1]lists!$L$2:$L$15</definedName>
    <definedName name="man_beg_bud" localSheetId="0">#REF!</definedName>
    <definedName name="man_beg_bud">#REF!</definedName>
    <definedName name="man_end_bud" localSheetId="0">#REF!</definedName>
    <definedName name="man_end_bud">#REF!</definedName>
    <definedName name="man12ACT" localSheetId="0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NonPayment" localSheetId="0">[1]lists!$AA$1:$AA$71</definedName>
    <definedName name="oth_beg_bud" localSheetId="0">#REF!</definedName>
    <definedName name="oth_beg_bud">#REF!</definedName>
    <definedName name="oth_end_bud" localSheetId="0">#REF!</definedName>
    <definedName name="oth_end_bud">#REF!</definedName>
    <definedName name="oth12ACT" localSheetId="0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 localSheetId="0">#REF!</definedName>
    <definedName name="print_end">#REF!</definedName>
    <definedName name="Rate_Class" localSheetId="0">[1]lists!$A$1:$A$104</definedName>
    <definedName name="RebaseYear">'[1]LDC Info'!$E$28</definedName>
    <definedName name="SALBENF" localSheetId="0">#REF!</definedName>
    <definedName name="SALBENF">#REF!</definedName>
    <definedName name="salreg" localSheetId="0">#REF!</definedName>
    <definedName name="salreg">#REF!</definedName>
    <definedName name="SALREGF" localSheetId="0">#REF!</definedName>
    <definedName name="SALREGF">#REF!</definedName>
    <definedName name="TEMPA">#REF!</definedName>
    <definedName name="TestYear">'[1]LDC Info'!$E$24</definedName>
    <definedName name="total_dept" localSheetId="0">#REF!</definedName>
    <definedName name="total_dept">#REF!</definedName>
    <definedName name="total_manpower" localSheetId="0">#REF!</definedName>
    <definedName name="total_manpower">#REF!</definedName>
    <definedName name="total_material" localSheetId="0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 localSheetId="0">[1]lists!$N$2:$N$5</definedName>
    <definedName name="WAGBENF" localSheetId="0">#REF!</definedName>
    <definedName name="WAGBENF">#REF!</definedName>
    <definedName name="wagdob" localSheetId="0">#REF!</definedName>
    <definedName name="wagdob">#REF!</definedName>
    <definedName name="wagdobf" localSheetId="0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3" i="1" l="1"/>
  <c r="P103" i="1"/>
  <c r="O103" i="1"/>
  <c r="M103" i="1"/>
  <c r="Q102" i="1"/>
  <c r="P102" i="1"/>
  <c r="O102" i="1"/>
  <c r="M102" i="1"/>
  <c r="Q101" i="1"/>
  <c r="P101" i="1"/>
  <c r="O101" i="1"/>
  <c r="M101" i="1"/>
  <c r="Q100" i="1"/>
  <c r="P100" i="1"/>
  <c r="O100" i="1"/>
  <c r="M100" i="1"/>
  <c r="Q99" i="1"/>
  <c r="P99" i="1"/>
  <c r="O99" i="1"/>
  <c r="M99" i="1"/>
  <c r="Q98" i="1"/>
  <c r="P98" i="1"/>
  <c r="O98" i="1"/>
  <c r="M98" i="1"/>
  <c r="Q97" i="1"/>
  <c r="P97" i="1"/>
  <c r="O97" i="1"/>
  <c r="M97" i="1"/>
  <c r="Q96" i="1"/>
  <c r="P96" i="1"/>
  <c r="O96" i="1"/>
  <c r="M96" i="1"/>
  <c r="Q95" i="1"/>
  <c r="P95" i="1"/>
  <c r="O95" i="1"/>
  <c r="M95" i="1"/>
  <c r="Q94" i="1"/>
  <c r="P94" i="1"/>
  <c r="O94" i="1"/>
  <c r="M94" i="1"/>
  <c r="Q93" i="1"/>
  <c r="P93" i="1"/>
  <c r="O93" i="1"/>
  <c r="M93" i="1"/>
  <c r="Q92" i="1"/>
  <c r="P92" i="1"/>
  <c r="O92" i="1"/>
  <c r="M92" i="1"/>
  <c r="Q91" i="1"/>
  <c r="P91" i="1"/>
  <c r="O91" i="1"/>
  <c r="M91" i="1"/>
  <c r="Q90" i="1"/>
  <c r="P90" i="1"/>
  <c r="O90" i="1"/>
  <c r="Q89" i="1"/>
  <c r="P89" i="1"/>
  <c r="O89" i="1"/>
  <c r="Q88" i="1"/>
  <c r="P88" i="1"/>
  <c r="O88" i="1"/>
  <c r="M88" i="1"/>
  <c r="Q87" i="1"/>
  <c r="P87" i="1"/>
  <c r="O87" i="1"/>
  <c r="M87" i="1"/>
  <c r="Q86" i="1"/>
  <c r="P86" i="1"/>
  <c r="O86" i="1"/>
  <c r="M86" i="1"/>
  <c r="Q85" i="1"/>
  <c r="P85" i="1"/>
  <c r="O85" i="1"/>
  <c r="M85" i="1"/>
  <c r="Q84" i="1"/>
  <c r="P84" i="1"/>
  <c r="O84" i="1"/>
  <c r="M84" i="1"/>
  <c r="Q83" i="1"/>
  <c r="P83" i="1"/>
  <c r="O83" i="1"/>
  <c r="Q82" i="1"/>
  <c r="P82" i="1"/>
  <c r="O82" i="1"/>
  <c r="M82" i="1"/>
  <c r="Q81" i="1"/>
  <c r="P81" i="1"/>
  <c r="O81" i="1"/>
  <c r="Q80" i="1"/>
  <c r="P80" i="1"/>
  <c r="O80" i="1"/>
  <c r="Q79" i="1"/>
  <c r="P79" i="1"/>
  <c r="O79" i="1"/>
  <c r="M79" i="1"/>
  <c r="Q72" i="1"/>
  <c r="P72" i="1"/>
  <c r="O72" i="1"/>
  <c r="M72" i="1"/>
  <c r="Q71" i="1"/>
  <c r="P71" i="1"/>
  <c r="O71" i="1"/>
  <c r="M71" i="1"/>
  <c r="Q70" i="1"/>
  <c r="P70" i="1"/>
  <c r="O70" i="1"/>
  <c r="M70" i="1"/>
  <c r="Q69" i="1"/>
  <c r="P69" i="1"/>
  <c r="O69" i="1"/>
  <c r="M69" i="1"/>
  <c r="Q68" i="1"/>
  <c r="P68" i="1"/>
  <c r="O68" i="1"/>
  <c r="M68" i="1"/>
  <c r="Q67" i="1"/>
  <c r="P67" i="1"/>
  <c r="O67" i="1"/>
  <c r="M67" i="1"/>
  <c r="Q66" i="1"/>
  <c r="P66" i="1"/>
  <c r="O66" i="1"/>
  <c r="M66" i="1"/>
  <c r="Q65" i="1"/>
  <c r="P65" i="1"/>
  <c r="O65" i="1"/>
  <c r="M65" i="1"/>
  <c r="Q64" i="1"/>
  <c r="P64" i="1"/>
  <c r="O64" i="1"/>
  <c r="M64" i="1"/>
  <c r="Q63" i="1"/>
  <c r="P63" i="1"/>
  <c r="O63" i="1"/>
  <c r="M63" i="1"/>
  <c r="Q62" i="1"/>
  <c r="P62" i="1"/>
  <c r="O62" i="1"/>
  <c r="M62" i="1"/>
  <c r="Q61" i="1"/>
  <c r="P61" i="1"/>
  <c r="O61" i="1"/>
  <c r="M61" i="1"/>
  <c r="Q60" i="1"/>
  <c r="P60" i="1"/>
  <c r="O60" i="1"/>
  <c r="M60" i="1"/>
  <c r="Q59" i="1"/>
  <c r="P59" i="1"/>
  <c r="O59" i="1"/>
  <c r="M59" i="1"/>
  <c r="Q58" i="1"/>
  <c r="P58" i="1"/>
  <c r="O58" i="1"/>
  <c r="M58" i="1"/>
  <c r="Q57" i="1"/>
  <c r="P57" i="1"/>
  <c r="O57" i="1"/>
  <c r="M57" i="1"/>
  <c r="Q56" i="1"/>
  <c r="P56" i="1"/>
  <c r="O56" i="1"/>
  <c r="M56" i="1"/>
  <c r="Q55" i="1"/>
  <c r="P55" i="1"/>
  <c r="O55" i="1"/>
  <c r="M55" i="1"/>
  <c r="Q54" i="1"/>
  <c r="P54" i="1"/>
  <c r="O54" i="1"/>
  <c r="M54" i="1"/>
  <c r="Q53" i="1"/>
  <c r="P53" i="1"/>
  <c r="O53" i="1"/>
  <c r="M53" i="1"/>
  <c r="Q52" i="1"/>
  <c r="P52" i="1"/>
  <c r="O52" i="1"/>
  <c r="M52" i="1"/>
  <c r="Q51" i="1"/>
  <c r="P51" i="1"/>
  <c r="O51" i="1"/>
  <c r="M51" i="1"/>
  <c r="Q50" i="1"/>
  <c r="P50" i="1"/>
  <c r="O50" i="1"/>
  <c r="M50" i="1"/>
  <c r="Q49" i="1"/>
  <c r="P49" i="1"/>
  <c r="O49" i="1"/>
  <c r="M49" i="1"/>
  <c r="Q48" i="1"/>
  <c r="P48" i="1"/>
  <c r="O48" i="1"/>
  <c r="M48" i="1"/>
  <c r="Q47" i="1"/>
  <c r="P47" i="1"/>
  <c r="O47" i="1"/>
  <c r="M47" i="1"/>
  <c r="Q46" i="1"/>
  <c r="P46" i="1"/>
  <c r="O46" i="1"/>
  <c r="M46" i="1"/>
  <c r="Q45" i="1"/>
  <c r="P45" i="1"/>
  <c r="O45" i="1"/>
  <c r="M45" i="1"/>
  <c r="Q44" i="1"/>
  <c r="P44" i="1"/>
  <c r="O44" i="1"/>
  <c r="M44" i="1"/>
  <c r="Q43" i="1"/>
  <c r="P43" i="1"/>
  <c r="O43" i="1"/>
  <c r="M43" i="1"/>
  <c r="Q42" i="1"/>
  <c r="P42" i="1"/>
  <c r="O42" i="1"/>
  <c r="M42" i="1"/>
  <c r="Q41" i="1"/>
  <c r="P41" i="1"/>
  <c r="O41" i="1"/>
  <c r="M41" i="1"/>
  <c r="Q40" i="1"/>
  <c r="P40" i="1"/>
  <c r="O40" i="1"/>
  <c r="Q39" i="1"/>
  <c r="P39" i="1"/>
  <c r="O39" i="1"/>
  <c r="M39" i="1"/>
  <c r="Q38" i="1"/>
  <c r="P38" i="1"/>
  <c r="O38" i="1"/>
  <c r="M38" i="1"/>
  <c r="Q37" i="1"/>
  <c r="P37" i="1"/>
  <c r="O37" i="1"/>
  <c r="M37" i="1"/>
  <c r="Q36" i="1"/>
  <c r="P36" i="1"/>
  <c r="O36" i="1"/>
  <c r="M36" i="1"/>
  <c r="Q35" i="1"/>
  <c r="P35" i="1"/>
  <c r="O35" i="1"/>
  <c r="M35" i="1"/>
  <c r="Q34" i="1"/>
  <c r="P34" i="1"/>
  <c r="O34" i="1"/>
  <c r="M34" i="1"/>
  <c r="Q33" i="1"/>
  <c r="P33" i="1"/>
  <c r="O33" i="1"/>
  <c r="M33" i="1"/>
  <c r="Q32" i="1"/>
  <c r="P32" i="1"/>
  <c r="O32" i="1"/>
  <c r="M32" i="1"/>
  <c r="Q31" i="1"/>
  <c r="P31" i="1"/>
  <c r="O31" i="1"/>
  <c r="M31" i="1"/>
  <c r="Q30" i="1"/>
  <c r="P30" i="1"/>
  <c r="O30" i="1"/>
  <c r="M30" i="1"/>
  <c r="Q29" i="1"/>
  <c r="P29" i="1"/>
  <c r="O29" i="1"/>
  <c r="M29" i="1"/>
  <c r="Q28" i="1"/>
  <c r="P28" i="1"/>
  <c r="O28" i="1"/>
  <c r="M28" i="1"/>
  <c r="Q27" i="1"/>
  <c r="P27" i="1"/>
  <c r="O27" i="1"/>
  <c r="M27" i="1"/>
  <c r="Q26" i="1"/>
  <c r="P26" i="1"/>
  <c r="O26" i="1"/>
  <c r="M26" i="1"/>
  <c r="Q25" i="1"/>
  <c r="P25" i="1"/>
  <c r="O25" i="1"/>
  <c r="M25" i="1"/>
  <c r="Q24" i="1"/>
  <c r="P24" i="1"/>
  <c r="O24" i="1"/>
  <c r="M24" i="1"/>
  <c r="Q23" i="1"/>
  <c r="P23" i="1"/>
  <c r="O23" i="1"/>
  <c r="M23" i="1"/>
  <c r="Q22" i="1"/>
  <c r="P22" i="1"/>
  <c r="O22" i="1"/>
  <c r="M22" i="1"/>
  <c r="Q21" i="1"/>
  <c r="P21" i="1"/>
  <c r="O21" i="1"/>
  <c r="M21" i="1"/>
  <c r="Q20" i="1"/>
  <c r="P20" i="1"/>
  <c r="O20" i="1"/>
  <c r="M20" i="1"/>
  <c r="Q19" i="1"/>
  <c r="P19" i="1"/>
  <c r="O19" i="1"/>
  <c r="M19" i="1"/>
  <c r="Q18" i="1"/>
  <c r="P18" i="1"/>
  <c r="O18" i="1"/>
  <c r="M18" i="1"/>
  <c r="Q17" i="1"/>
  <c r="P17" i="1"/>
  <c r="O17" i="1"/>
  <c r="M17" i="1"/>
</calcChain>
</file>

<file path=xl/sharedStrings.xml><?xml version="1.0" encoding="utf-8"?>
<sst xmlns="http://schemas.openxmlformats.org/spreadsheetml/2006/main" count="196" uniqueCount="152">
  <si>
    <t>File Number:</t>
  </si>
  <si>
    <t>Exhibit:</t>
  </si>
  <si>
    <t>Tab:</t>
  </si>
  <si>
    <t>Schedule:</t>
  </si>
  <si>
    <t>Attachment:</t>
  </si>
  <si>
    <t>A</t>
  </si>
  <si>
    <t>Date:</t>
  </si>
  <si>
    <t>Appendix 2-BB</t>
  </si>
  <si>
    <t>Service Life Comparison</t>
  </si>
  <si>
    <r>
      <rPr>
        <b/>
        <sz val="14"/>
        <color theme="1"/>
        <rFont val="Arial"/>
      </rPr>
      <t>Table F-1 from Kinetrics Report</t>
    </r>
    <r>
      <rPr>
        <b/>
        <vertAlign val="superscript"/>
        <sz val="14"/>
        <color theme="1"/>
        <rFont val="Arial"/>
      </rPr>
      <t>1</t>
    </r>
  </si>
  <si>
    <t>Asset Details</t>
  </si>
  <si>
    <t>Useful Life</t>
  </si>
  <si>
    <t>USoA Account Number</t>
  </si>
  <si>
    <t>USoA Account Description</t>
  </si>
  <si>
    <t>Current</t>
  </si>
  <si>
    <t>Proposed</t>
  </si>
  <si>
    <t>Outside Range of Min, Max TUL?</t>
  </si>
  <si>
    <t>Parent*</t>
  </si>
  <si>
    <t>#</t>
  </si>
  <si>
    <t>Category| Component | Type</t>
  </si>
  <si>
    <t>MIN UL</t>
  </si>
  <si>
    <t>TUL</t>
  </si>
  <si>
    <t>MAX UL</t>
  </si>
  <si>
    <t>Years</t>
  </si>
  <si>
    <t>Rate</t>
  </si>
  <si>
    <t>Below Min TUL</t>
  </si>
  <si>
    <t>Above Max TUL</t>
  </si>
  <si>
    <t>OH</t>
  </si>
  <si>
    <t>Fully Dressed Wood Poles</t>
  </si>
  <si>
    <t>Overall</t>
  </si>
  <si>
    <t>Poles, Towers &amp; Fixtures</t>
  </si>
  <si>
    <t>Cross Arm</t>
  </si>
  <si>
    <t>Wood</t>
  </si>
  <si>
    <t>Steel</t>
  </si>
  <si>
    <t>Fully Dressed Concrete Poles</t>
  </si>
  <si>
    <t>Fully Dressed Steel Poles</t>
  </si>
  <si>
    <t>OH Line Switch</t>
  </si>
  <si>
    <t>Overhead Conductors &amp; Devices</t>
  </si>
  <si>
    <t>OH Line Switch Motor</t>
  </si>
  <si>
    <t>OH Line Switch RTU</t>
  </si>
  <si>
    <t>Load Management Controls Customer Premises</t>
  </si>
  <si>
    <t>OH Integral Switches</t>
  </si>
  <si>
    <t>OH Conductors</t>
  </si>
  <si>
    <t>OH Transformers &amp; Voltage Regulators</t>
  </si>
  <si>
    <t>OH Shunt Capacitor Banks</t>
  </si>
  <si>
    <t>Reclosers</t>
  </si>
  <si>
    <t>TS &amp; MS</t>
  </si>
  <si>
    <t>Power Transformers</t>
  </si>
  <si>
    <t>Distribution Station Equipment &lt;50 kV</t>
  </si>
  <si>
    <t>Bushing</t>
  </si>
  <si>
    <t>Tap Changer</t>
  </si>
  <si>
    <t>Station Service Transformer</t>
  </si>
  <si>
    <t>Station Grounding Transformer</t>
  </si>
  <si>
    <t>Station DC System</t>
  </si>
  <si>
    <t>Battery Bank</t>
  </si>
  <si>
    <t>Storage Battery Equipment</t>
  </si>
  <si>
    <t>5%-10%</t>
  </si>
  <si>
    <t>Charger</t>
  </si>
  <si>
    <t>Station Metal Clad Switchgear</t>
  </si>
  <si>
    <t>Removable Breaker</t>
  </si>
  <si>
    <t>Station Independent Breakers</t>
  </si>
  <si>
    <t>Station Switch</t>
  </si>
  <si>
    <t>Electromechanical Relays</t>
  </si>
  <si>
    <t>Solid State Relays</t>
  </si>
  <si>
    <t>Digital &amp; Numeric Relays</t>
  </si>
  <si>
    <t>Rigid Busbars</t>
  </si>
  <si>
    <t>Steel Structure</t>
  </si>
  <si>
    <t>UG</t>
  </si>
  <si>
    <t>Primary Paper Insulated Lead Covered (PILC) Cables</t>
  </si>
  <si>
    <t>Underground Conductors &amp; Devices</t>
  </si>
  <si>
    <t>Primary Ethylene-Propylene Rubber (EPR) Cables</t>
  </si>
  <si>
    <t>Primary Non-Tree Retardant (Non-TR) Cross Linked 
Polyethylene (XLPE) Cables Direct Buried</t>
  </si>
  <si>
    <t>Primary Non-TR XLPE Cables in Duct</t>
  </si>
  <si>
    <t>Primary TR XLPE Cables Direct Buried</t>
  </si>
  <si>
    <t>Primary TR XLPE Cables in Duct</t>
  </si>
  <si>
    <t>Secondary PILC Cables</t>
  </si>
  <si>
    <t>Secondary Cables Direct Buried</t>
  </si>
  <si>
    <t>Services (Overhead &amp; Underground)</t>
  </si>
  <si>
    <t>Secondary Cables in Duct</t>
  </si>
  <si>
    <t>Network Tranformers</t>
  </si>
  <si>
    <t>Protector</t>
  </si>
  <si>
    <t>Pad-Mounted Transformers</t>
  </si>
  <si>
    <t>Line Transformers</t>
  </si>
  <si>
    <t>Submersible/Vault Transformers</t>
  </si>
  <si>
    <t>UG Foundation</t>
  </si>
  <si>
    <t>Underground Conduit</t>
  </si>
  <si>
    <t>UG Vaults</t>
  </si>
  <si>
    <t>Roof</t>
  </si>
  <si>
    <t>UG Vault Switches</t>
  </si>
  <si>
    <t>Pad-Mounted Switchgear</t>
  </si>
  <si>
    <t>Ducts</t>
  </si>
  <si>
    <t>Concrete Encased Duct Banks</t>
  </si>
  <si>
    <t>Cable Chambers</t>
  </si>
  <si>
    <t>S</t>
  </si>
  <si>
    <t>Remote SCADA</t>
  </si>
  <si>
    <t>System Supervisor Equipment</t>
  </si>
  <si>
    <r>
      <rPr>
        <b/>
        <sz val="14"/>
        <color theme="1"/>
        <rFont val="Arial"/>
      </rPr>
      <t>Table F-2 from Kinetrics Report</t>
    </r>
    <r>
      <rPr>
        <b/>
        <vertAlign val="superscript"/>
        <sz val="14"/>
        <color theme="1"/>
        <rFont val="Arial"/>
      </rPr>
      <t>1</t>
    </r>
  </si>
  <si>
    <t>Useful Life Range</t>
  </si>
  <si>
    <t>Below Min Range</t>
  </si>
  <si>
    <t>Above Max Range</t>
  </si>
  <si>
    <t>Office Equipment</t>
  </si>
  <si>
    <t>Office Furniture &amp; Equipment</t>
  </si>
  <si>
    <t>Vehicles</t>
  </si>
  <si>
    <t>Trucks &amp; Buckets</t>
  </si>
  <si>
    <t>Transportation Equipment</t>
  </si>
  <si>
    <t>7%-13%</t>
  </si>
  <si>
    <t>Trailers</t>
  </si>
  <si>
    <t>7%-9%%</t>
  </si>
  <si>
    <t>Vans</t>
  </si>
  <si>
    <t>Administrative Buildings</t>
  </si>
  <si>
    <t>Buildings &amp; Fixtures</t>
  </si>
  <si>
    <t>20-75</t>
  </si>
  <si>
    <t>1.3%-5%</t>
  </si>
  <si>
    <t>Leasehold Improvements</t>
  </si>
  <si>
    <t>Lease dependent</t>
  </si>
  <si>
    <t>Station Buildings</t>
  </si>
  <si>
    <t>Buildings</t>
  </si>
  <si>
    <t>Parking</t>
  </si>
  <si>
    <t>Fence</t>
  </si>
  <si>
    <t>Computer Equipment</t>
  </si>
  <si>
    <t>Hardware</t>
  </si>
  <si>
    <t>Computer Equipment - Hardware</t>
  </si>
  <si>
    <t>10%-25%</t>
  </si>
  <si>
    <t>Software</t>
  </si>
  <si>
    <t>Computer Software</t>
  </si>
  <si>
    <t>10%-20%</t>
  </si>
  <si>
    <t>Equipment</t>
  </si>
  <si>
    <t>Power Operated</t>
  </si>
  <si>
    <t>Power Operated Equipment</t>
  </si>
  <si>
    <t>Stores</t>
  </si>
  <si>
    <t>Stores Equipment</t>
  </si>
  <si>
    <t>Tools, Shop, Garage Equipment</t>
  </si>
  <si>
    <t>Tools, Shop &amp; Garage Equipment</t>
  </si>
  <si>
    <t>Measurement &amp; Testing Equipment</t>
  </si>
  <si>
    <t>Communication</t>
  </si>
  <si>
    <t>Towers</t>
  </si>
  <si>
    <t>Wireless</t>
  </si>
  <si>
    <t>Communications Equipment</t>
  </si>
  <si>
    <t>Residential Energy Meters</t>
  </si>
  <si>
    <t>Industrial/Commercial Energy Meters</t>
  </si>
  <si>
    <t>Wholesale Energy Meters</t>
  </si>
  <si>
    <t>Current &amp; Potential Transformer (CT &amp; PT)</t>
  </si>
  <si>
    <t>Smart Meters</t>
  </si>
  <si>
    <t>Meters (Smart Meters)</t>
  </si>
  <si>
    <t>Repeaters - Smart Metering</t>
  </si>
  <si>
    <t>Data Collectors - Smart Metering</t>
  </si>
  <si>
    <t>* TS &amp; MS = Transformer and Municipal Stations UG = Underground Systems S = Monitoring and Control Systems</t>
  </si>
  <si>
    <t>Note 1:</t>
  </si>
  <si>
    <t>Tables F-1 and F-2 above are to be used as a reference in order to complete columns J, K, L and N.</t>
  </si>
  <si>
    <t>See pages 17-19 of Kinetrics Report</t>
  </si>
  <si>
    <t>EB-2024-0115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</si>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</sst>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10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14"/>
      <color theme="1"/>
      <name val="Arial"/>
    </font>
    <font>
      <b/>
      <vertAlign val="superscript"/>
      <sz val="14"/>
      <color theme="1"/>
      <name val="Arial"/>
    </font>
    <font>
      <b/>
      <sz val="11"/>
      <color rgb="FF000000"/>
      <name val="Calibri"/>
    </font>
    <font>
      <b/>
      <sz val="10"/>
      <color rgb="FFFF0000"/>
      <name val="Arial"/>
    </font>
    <font>
      <u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theme="1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1" fillId="3" borderId="1" xfId="0" applyFont="1" applyFill="1" applyBorder="1"/>
    <xf numFmtId="0" fontId="2" fillId="4" borderId="1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8" fillId="4" borderId="4" xfId="0" applyFont="1" applyFill="1" applyBorder="1" applyAlignment="1">
      <alignment horizontal="center" vertical="center"/>
    </xf>
    <xf numFmtId="0" fontId="1" fillId="4" borderId="4" xfId="0" applyFont="1" applyFill="1" applyBorder="1"/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2" xfId="0" applyFont="1" applyBorder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  <xf numFmtId="1" fontId="1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4" fillId="0" borderId="18" xfId="0" applyFont="1" applyBorder="1"/>
    <xf numFmtId="0" fontId="1" fillId="0" borderId="5" xfId="0" applyFont="1" applyBorder="1" applyAlignment="1">
      <alignment horizontal="left" vertical="center"/>
    </xf>
    <xf numFmtId="0" fontId="4" fillId="0" borderId="9" xfId="0" applyFont="1" applyBorder="1"/>
    <xf numFmtId="2" fontId="1" fillId="0" borderId="2" xfId="0" quotePrefix="1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4" fillId="0" borderId="23" xfId="0" applyFont="1" applyBorder="1"/>
    <xf numFmtId="0" fontId="4" fillId="0" borderId="24" xfId="0" applyFont="1" applyBorder="1"/>
    <xf numFmtId="0" fontId="1" fillId="0" borderId="29" xfId="0" applyFont="1" applyBorder="1" applyAlignment="1">
      <alignment horizontal="left" vertical="center"/>
    </xf>
    <xf numFmtId="0" fontId="4" fillId="0" borderId="30" xfId="0" applyFont="1" applyBorder="1"/>
    <xf numFmtId="0" fontId="4" fillId="0" borderId="31" xfId="0" applyFont="1" applyBorder="1"/>
    <xf numFmtId="0" fontId="5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1" fillId="0" borderId="2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4" fillId="0" borderId="16" xfId="0" applyFont="1" applyBorder="1"/>
    <xf numFmtId="0" fontId="4" fillId="0" borderId="20" xfId="0" applyFont="1" applyBorder="1"/>
    <xf numFmtId="0" fontId="1" fillId="0" borderId="12" xfId="0" applyFont="1" applyBorder="1" applyAlignment="1">
      <alignment horizontal="left" vertical="center"/>
    </xf>
    <xf numFmtId="0" fontId="4" fillId="0" borderId="26" xfId="0" applyFont="1" applyBorder="1"/>
    <xf numFmtId="0" fontId="4" fillId="0" borderId="13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2" borderId="0" xfId="0" applyFont="1" applyFill="1" applyAlignment="1">
      <alignment horizontal="right" vertical="top"/>
    </xf>
    <xf numFmtId="0" fontId="4" fillId="0" borderId="0" xfId="0" applyFont="1"/>
    <xf numFmtId="0" fontId="3" fillId="2" borderId="0" xfId="0" applyFont="1" applyFill="1" applyAlignment="1">
      <alignment horizontal="left" vertical="top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rild/Downloads/Updated_2025_Filing_Requirements_Chapter2_Appendices_1.0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A_Fixed Asset Cont_21-25"/>
      <sheetName val="App.2-B_Acctg Instructions"/>
      <sheetName val="App.2-BA_Fixed Asset Cont_26-30"/>
      <sheetName val="Appendix 2-BB Service Life  "/>
      <sheetName val="App.2-C_DepExp_21-25"/>
      <sheetName val="App.2-C_DepExp_26-30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App.2-H_Other_Rev"/>
      <sheetName val="2.1.4_ServiceQuality"/>
      <sheetName val="App.2-IA_Load_Forecast_Instrct"/>
      <sheetName val="App.2-IB_Load_Forecast_Analysis"/>
      <sheetName val="2018 Adjusted SAIDI and SAIFI"/>
      <sheetName val="2019 Adjusted SAIDI and SAIFI"/>
      <sheetName val="2020"/>
      <sheetName val="2.1.4_ServiceQuality old"/>
      <sheetName val="2.1.4 SAIDI SAIFI"/>
      <sheetName val="2.1.7  All Accounts"/>
      <sheetName val="Hidden_Other Revenue"/>
      <sheetName val="Several_Accounts"/>
      <sheetName val="App_2-I LF_CDM"/>
      <sheetName val="lists"/>
      <sheetName val="2.1.2"/>
      <sheetName val="2.1.5.4"/>
      <sheetName val="App.2-JA_OM&amp;A_Summary_Analys"/>
      <sheetName val="App.2-JB_OM&amp;A_Cost _Drivers"/>
      <sheetName val="App.2-JC_OMA Programs"/>
      <sheetName val="Hidden_OM&amp;A Summary"/>
      <sheetName val="OM&amp;A_Expense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OLD App.2-R_Loss Factors"/>
      <sheetName val="NEW App.2-R_Loss Factors"/>
      <sheetName val="App.2-ZA_2026-Com. Exp. Forecas"/>
      <sheetName val="App.2-ZB_2026Cost of Power"/>
      <sheetName val="App.2-ZA_2027-Com. Exp. Forecas"/>
      <sheetName val="App.2-ZB_2027Cost of Power"/>
      <sheetName val="App.2-ZA_2028-Com. Exp. Forecas"/>
      <sheetName val="App.2-ZB_2028Cost of Power"/>
      <sheetName val="App.2-ZA_2029-Com. Exp. Forecas"/>
      <sheetName val="App.2-ZB_2029Cost of Power"/>
      <sheetName val="App.2-ZA_2030-Com. Exp. Forecas"/>
      <sheetName val="App.2-ZB_2030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EB-2024-0115</v>
          </cell>
        </row>
        <row r="24">
          <cell r="E24">
            <v>2026</v>
          </cell>
        </row>
        <row r="26">
          <cell r="E26">
            <v>2024</v>
          </cell>
        </row>
        <row r="28">
          <cell r="E28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">
          <cell r="A1" t="str">
            <v>COMPETITIVE SECTOR MULTI-UNIT RESIDENTIAL SERVICE CLASSIFICATION</v>
          </cell>
        </row>
        <row r="2">
          <cell r="A2" t="str">
            <v>DISTRIBUTED GENERATION [DGEN] SERVICE CLASSIFICATION</v>
          </cell>
        </row>
        <row r="3">
          <cell r="A3" t="str">
            <v>DISTRIBUTED GENERATION SERVICE CLASSIFICATION</v>
          </cell>
        </row>
        <row r="4">
          <cell r="A4" t="str">
            <v>EMBEDDED DISTRIBUTOR SERVICE CLASSIFICATION</v>
          </cell>
        </row>
        <row r="5">
          <cell r="A5" t="str">
            <v>EMBEDDED DISTRIBUTOR SERVICE CLASSIFICATION FOR HYDRO ONE NETWORKS INC.</v>
          </cell>
        </row>
        <row r="6">
          <cell r="A6" t="str">
            <v>ENERGY FROM WASTE SERVICE CLASSIFICATION</v>
          </cell>
        </row>
        <row r="7">
          <cell r="A7" t="str">
            <v>GENERAL SERVICE 1,000 KW AND GREATER SERVICE CLASSIFICATION</v>
          </cell>
        </row>
        <row r="8">
          <cell r="A8" t="str">
            <v>GENERAL SERVICE 1,000 KW OR GREATER SERVICE CLASSIFICATION</v>
          </cell>
        </row>
        <row r="9">
          <cell r="A9" t="str">
            <v>GENERAL SERVICE 1,000 TO 4,999 KW (CO-GENERATION) SERVICE CLASSIFICATION</v>
          </cell>
        </row>
        <row r="10">
          <cell r="A10" t="str">
            <v>GENERAL SERVICE 1,000 TO 4,999 KW SERVICE CLASSIFICATION</v>
          </cell>
        </row>
        <row r="11">
          <cell r="A11" t="str">
            <v>GENERAL SERVICE 1,500 TO 4,999 KW SERVICE CLASSIFICATION</v>
          </cell>
        </row>
        <row r="12">
          <cell r="A12" t="str">
            <v>GENERAL SERVICE 3,000 TO 4,999 KW - INTERMEDIATE USE SERVICE CLASSIFICATION</v>
          </cell>
        </row>
        <row r="13">
          <cell r="A13" t="str">
            <v>GENERAL SERVICE 3,000 TO 4,999 KW SERVICE CLASSIFICATION</v>
          </cell>
        </row>
        <row r="14">
          <cell r="A14" t="str">
            <v>GENERAL SERVICE 50 TO 1,499 KW SERVICE CLASSIFICATION</v>
          </cell>
        </row>
        <row r="15">
          <cell r="A15" t="str">
            <v>GENERAL SERVICE 50 TO 2,999 KW SERVICE CLASSIFICATION</v>
          </cell>
        </row>
        <row r="16">
          <cell r="A16" t="str">
            <v>GENERAL SERVICE 50 to 4,999 kW SERVICE CLASSIFICATION</v>
          </cell>
        </row>
        <row r="17">
          <cell r="A17" t="str">
            <v>GENERAL SERVICE 50 TO 499 KW SERVICE CLASSIFICATION</v>
          </cell>
        </row>
        <row r="18">
          <cell r="A18" t="str">
            <v>GENERAL SERVICE 50 TO 699 KW SERVICE CLASSIFICATION</v>
          </cell>
        </row>
        <row r="19">
          <cell r="A19" t="str">
            <v>GENERAL SERVICE 50 TO 999 KW SERVICE CLASSIFICATION</v>
          </cell>
        </row>
        <row r="20">
          <cell r="A20" t="str">
            <v>GENERAL SERVICE 500 TO 1,499 KW SERVICE CLASSIFICATION</v>
          </cell>
        </row>
        <row r="21">
          <cell r="A21" t="str">
            <v>GENERAL SERVICE 500 TO 4,999 KW SERVICE CLASSIFICATION</v>
          </cell>
        </row>
        <row r="22">
          <cell r="A22" t="str">
            <v>GENERAL SERVICE 700 TO 4,999 KW SERVICE CLASSIFICATION</v>
          </cell>
        </row>
        <row r="23">
          <cell r="A23" t="str">
            <v>GENERAL SERVICE DEMAND BILLED SERVICE CLASSIFICATION</v>
          </cell>
        </row>
        <row r="24">
          <cell r="A24" t="str">
            <v>GENERAL SERVICE ENERGY BILLED SERVICE CLASSIFICATION</v>
          </cell>
        </row>
        <row r="25">
          <cell r="A25" t="str">
            <v>GENERAL SERVICE EQUAL TO OR GREATER THAN 1,500 KW SERVICE CLASSIFICATION</v>
          </cell>
        </row>
        <row r="26">
          <cell r="A26" t="str">
            <v>GENERAL SERVICE GREATER THAN 1,000 KW SERVICE CLASSIFICATION</v>
          </cell>
        </row>
        <row r="27">
          <cell r="A27" t="str">
            <v>GENERAL SERVICE LESS THAN 50 KW SERVICE CLASSIFICATION</v>
          </cell>
        </row>
        <row r="28">
          <cell r="A28" t="str">
            <v>HCI, RESOP, OTHER ENERGY RESOURCE SERVICE CLASSIFICATION</v>
          </cell>
        </row>
        <row r="29">
          <cell r="A29" t="str">
            <v>INTERMEDIATE USER SERVICE CLASSIFICATION</v>
          </cell>
        </row>
        <row r="30">
          <cell r="A30" t="str">
            <v>LARGE USE - 3TS SERVICE CLASSIFICATION</v>
          </cell>
        </row>
        <row r="31">
          <cell r="A31" t="str">
            <v>LARGE USE - FORD ANNEX SERVICE CLASSIFICATION</v>
          </cell>
        </row>
        <row r="32">
          <cell r="A32" t="str">
            <v>LARGE USE - REGULAR SERVICE CLASSIFICATION</v>
          </cell>
        </row>
        <row r="33">
          <cell r="A33" t="str">
            <v>LARGE USE SERVICE CLASSIFICATION</v>
          </cell>
        </row>
        <row r="34">
          <cell r="A34" t="str">
            <v>LARGE USE WITH DEDICATED ASSETS SERVICE CLASSIFICATION</v>
          </cell>
        </row>
        <row r="35">
          <cell r="A35" t="str">
            <v>ONTARIO ELECTRICITY SUPPORT PROGRAM RECIPIENTS</v>
          </cell>
        </row>
        <row r="36">
          <cell r="A36" t="str">
            <v>R1  RESIDENTIAL SERVICE CLASSIFICATION</v>
          </cell>
        </row>
        <row r="37">
          <cell r="A37" t="str">
            <v>R2  RESIDENTIAL SERVICE CLASSIFICATION</v>
          </cell>
        </row>
        <row r="38">
          <cell r="A38" t="str">
            <v>RESIDENTIAL R1 SERVICE CLASSIFICATION</v>
          </cell>
        </row>
        <row r="39">
          <cell r="A39" t="str">
            <v>RESIDENTIAL R2 SERVICE CLASSIFICATION</v>
          </cell>
        </row>
        <row r="40">
          <cell r="A40" t="str">
            <v>RESIDENTIAL SERVICE CLASSIFICATION</v>
          </cell>
        </row>
        <row r="41">
          <cell r="A41" t="str">
            <v>SEASONAL CUSTOMERS SERVICE CLASSIFICATION</v>
          </cell>
        </row>
        <row r="42">
          <cell r="A42" t="str">
            <v>SEASONAL RESIDENTIAL SERVICE CLASSIFICATION</v>
          </cell>
        </row>
        <row r="43">
          <cell r="A43" t="str">
            <v>SEASONAL SERVICE CLASSIFICATION</v>
          </cell>
        </row>
        <row r="44">
          <cell r="A44" t="str">
            <v>SENTINEL LIGHTING SERVICE CLASSIFICATION</v>
          </cell>
        </row>
        <row r="45">
          <cell r="A45" t="str">
            <v xml:space="preserve">STANDBY POWER SERVICE CLASSIFICATION </v>
          </cell>
        </row>
        <row r="46">
          <cell r="A46" t="str">
            <v>SUB TRANSMISSION SERVICE CLASSIFICATION</v>
          </cell>
        </row>
        <row r="47">
          <cell r="A47" t="str">
            <v>UNMETERED SCATTERED LOAD SERVICE CLASSIFICATION</v>
          </cell>
        </row>
        <row r="48">
          <cell r="A48" t="str">
            <v>UR RESIDENTIAL SERVICE CLASSIFICATION</v>
          </cell>
        </row>
        <row r="49">
          <cell r="A49" t="str">
            <v>URBAN GENERAL SERVICE DEMAND BILLED SERVICE CLASSIFICATION</v>
          </cell>
        </row>
        <row r="50">
          <cell r="A50" t="str">
            <v>URBAN GENERAL SERVICE ENERGY BILLED SERVICE CLASSIFICATION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C40E-511E-4366-9732-71897BBD8DAD}">
  <sheetPr>
    <tabColor rgb="FF00B0F0"/>
  </sheetPr>
  <dimension ref="A1:Z1000"/>
  <sheetViews>
    <sheetView showGridLines="0" tabSelected="1" workbookViewId="0">
      <selection activeCell="A10" sqref="A10:Q10"/>
    </sheetView>
  </sheetViews>
  <sheetFormatPr defaultColWidth="12.5546875" defaultRowHeight="15" customHeight="1" x14ac:dyDescent="0.3"/>
  <cols>
    <col min="1" max="1" width="9.44140625" customWidth="1"/>
    <col min="2" max="2" width="6.5546875" customWidth="1"/>
    <col min="3" max="3" width="27.44140625" customWidth="1"/>
    <col min="4" max="4" width="19.5546875" customWidth="1"/>
    <col min="5" max="5" width="10.5546875" customWidth="1"/>
    <col min="6" max="6" width="7.5546875" customWidth="1"/>
    <col min="7" max="7" width="7.44140625" customWidth="1"/>
    <col min="8" max="8" width="8.44140625" customWidth="1"/>
    <col min="9" max="9" width="1" customWidth="1"/>
    <col min="10" max="10" width="10.5546875" customWidth="1"/>
    <col min="11" max="11" width="34" customWidth="1"/>
    <col min="12" max="12" width="8" customWidth="1"/>
    <col min="13" max="13" width="8.5546875" customWidth="1"/>
    <col min="14" max="14" width="8.44140625" customWidth="1"/>
    <col min="15" max="15" width="7.5546875" customWidth="1"/>
    <col min="16" max="16" width="11" customWidth="1"/>
    <col min="17" max="17" width="11.5546875" customWidth="1"/>
    <col min="18" max="26" width="9.44140625" customWidth="1"/>
  </cols>
  <sheetData>
    <row r="1" spans="1:26" ht="12.75" customHeight="1" x14ac:dyDescent="0.3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0</v>
      </c>
      <c r="O1" s="2"/>
      <c r="P1" s="92" t="s">
        <v>150</v>
      </c>
      <c r="Q1" s="55"/>
      <c r="R1" s="1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3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1</v>
      </c>
      <c r="O2" s="2"/>
      <c r="P2" s="93">
        <v>2</v>
      </c>
      <c r="Q2" s="94"/>
      <c r="R2" s="1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3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3" t="s">
        <v>2</v>
      </c>
      <c r="O3" s="2"/>
      <c r="P3" s="93">
        <v>7</v>
      </c>
      <c r="Q3" s="94"/>
      <c r="R3" s="1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3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3" t="s">
        <v>3</v>
      </c>
      <c r="O4" s="2"/>
      <c r="P4" s="93">
        <v>1</v>
      </c>
      <c r="Q4" s="94"/>
      <c r="R4" s="1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3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3" t="s">
        <v>4</v>
      </c>
      <c r="O5" s="2"/>
      <c r="P5" s="93" t="s">
        <v>5</v>
      </c>
      <c r="Q5" s="94"/>
      <c r="R5" s="1"/>
      <c r="S5" s="2"/>
      <c r="T5" s="2"/>
      <c r="U5" s="2"/>
      <c r="V5" s="2"/>
      <c r="W5" s="2"/>
      <c r="X5" s="2"/>
      <c r="Y5" s="2"/>
      <c r="Z5" s="2"/>
    </row>
    <row r="6" spans="1:26" ht="9" customHeight="1" x14ac:dyDescent="0.3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2"/>
      <c r="P6" s="4"/>
      <c r="Q6" s="1"/>
      <c r="R6" s="1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3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3" t="s">
        <v>6</v>
      </c>
      <c r="O7" s="2"/>
      <c r="P7" s="95" t="s">
        <v>151</v>
      </c>
      <c r="Q7" s="94"/>
      <c r="R7" s="1"/>
      <c r="S7" s="2"/>
      <c r="T7" s="2"/>
      <c r="U7" s="2"/>
      <c r="V7" s="2"/>
      <c r="W7" s="2"/>
      <c r="X7" s="2"/>
      <c r="Y7" s="2"/>
      <c r="Z7" s="2"/>
    </row>
    <row r="8" spans="1:26" ht="9" customHeight="1" x14ac:dyDescent="0.3">
      <c r="A8" s="1"/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  <c r="Q8" s="1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 x14ac:dyDescent="0.3">
      <c r="A9" s="91" t="s">
        <v>7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3">
      <c r="A10" s="72" t="s">
        <v>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3">
      <c r="A11" s="72" t="s">
        <v>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2"/>
      <c r="S11" s="2"/>
      <c r="T11" s="2"/>
      <c r="U11" s="2"/>
      <c r="V11" s="2"/>
      <c r="W11" s="2"/>
      <c r="X11" s="2"/>
      <c r="Y11" s="2"/>
      <c r="Z11" s="2"/>
    </row>
    <row r="12" spans="1:26" ht="9" customHeight="1" x14ac:dyDescent="0.3">
      <c r="A12" s="5"/>
      <c r="B12" s="5"/>
      <c r="C12" s="5"/>
      <c r="D12" s="5"/>
      <c r="E12" s="5"/>
      <c r="F12" s="5"/>
      <c r="G12" s="5"/>
      <c r="H12" s="5"/>
      <c r="I12" s="6"/>
      <c r="J12" s="7"/>
      <c r="K12" s="8"/>
      <c r="L12" s="8"/>
      <c r="M12" s="8"/>
      <c r="N12" s="8"/>
      <c r="O12" s="2"/>
      <c r="P12" s="1"/>
      <c r="Q12" s="1"/>
      <c r="R12" s="2"/>
      <c r="S12" s="2"/>
      <c r="T12" s="2"/>
      <c r="U12" s="2"/>
      <c r="V12" s="2"/>
      <c r="W12" s="2"/>
      <c r="X12" s="2"/>
      <c r="Y12" s="2"/>
      <c r="Z12" s="2"/>
    </row>
    <row r="13" spans="1:26" ht="8.25" customHeight="1" x14ac:dyDescent="0.3">
      <c r="A13" s="5"/>
      <c r="B13" s="5"/>
      <c r="C13" s="5"/>
      <c r="D13" s="5"/>
      <c r="E13" s="5"/>
      <c r="F13" s="5"/>
      <c r="G13" s="5"/>
      <c r="H13" s="5"/>
      <c r="I13" s="6"/>
      <c r="J13" s="7"/>
      <c r="K13" s="8"/>
      <c r="L13" s="8"/>
      <c r="M13" s="8"/>
      <c r="N13" s="8"/>
      <c r="O13" s="2"/>
      <c r="P13" s="1"/>
      <c r="Q13" s="1"/>
      <c r="R13" s="2"/>
      <c r="S13" s="2"/>
      <c r="T13" s="2"/>
      <c r="U13" s="2"/>
      <c r="V13" s="2"/>
      <c r="W13" s="2"/>
      <c r="X13" s="2"/>
      <c r="Y13" s="2"/>
      <c r="Z13" s="2"/>
    </row>
    <row r="14" spans="1:26" ht="7.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  <c r="Q14" s="1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3">
      <c r="A15" s="9"/>
      <c r="B15" s="9"/>
      <c r="C15" s="65" t="s">
        <v>10</v>
      </c>
      <c r="D15" s="51"/>
      <c r="E15" s="52"/>
      <c r="F15" s="65" t="s">
        <v>11</v>
      </c>
      <c r="G15" s="51"/>
      <c r="H15" s="51"/>
      <c r="I15" s="10"/>
      <c r="J15" s="62" t="s">
        <v>12</v>
      </c>
      <c r="K15" s="62" t="s">
        <v>13</v>
      </c>
      <c r="L15" s="63" t="s">
        <v>14</v>
      </c>
      <c r="M15" s="52"/>
      <c r="N15" s="64" t="s">
        <v>15</v>
      </c>
      <c r="O15" s="51"/>
      <c r="P15" s="63" t="s">
        <v>16</v>
      </c>
      <c r="Q15" s="5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thickBot="1" x14ac:dyDescent="0.35">
      <c r="A16" s="11" t="s">
        <v>17</v>
      </c>
      <c r="B16" s="11" t="s">
        <v>18</v>
      </c>
      <c r="C16" s="73" t="s">
        <v>19</v>
      </c>
      <c r="D16" s="74"/>
      <c r="E16" s="75"/>
      <c r="F16" s="11" t="s">
        <v>20</v>
      </c>
      <c r="G16" s="11" t="s">
        <v>21</v>
      </c>
      <c r="H16" s="12" t="s">
        <v>22</v>
      </c>
      <c r="I16" s="13"/>
      <c r="J16" s="60"/>
      <c r="K16" s="60"/>
      <c r="L16" s="14" t="s">
        <v>23</v>
      </c>
      <c r="M16" s="14" t="s">
        <v>24</v>
      </c>
      <c r="N16" s="15" t="s">
        <v>23</v>
      </c>
      <c r="O16" s="16" t="s">
        <v>24</v>
      </c>
      <c r="P16" s="17" t="s">
        <v>25</v>
      </c>
      <c r="Q16" s="17" t="s">
        <v>26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3">
      <c r="A17" s="80" t="s">
        <v>27</v>
      </c>
      <c r="B17" s="87">
        <v>1</v>
      </c>
      <c r="C17" s="88" t="s">
        <v>28</v>
      </c>
      <c r="D17" s="90" t="s">
        <v>29</v>
      </c>
      <c r="E17" s="85"/>
      <c r="F17" s="18">
        <v>35</v>
      </c>
      <c r="G17" s="18">
        <v>45</v>
      </c>
      <c r="H17" s="19">
        <v>75</v>
      </c>
      <c r="I17" s="20"/>
      <c r="J17" s="21">
        <v>1830</v>
      </c>
      <c r="K17" s="22" t="s">
        <v>30</v>
      </c>
      <c r="L17" s="23">
        <v>45</v>
      </c>
      <c r="M17" s="24">
        <f t="shared" ref="M17:M39" si="0">IF(ISERROR(1/L17), "", 1/L17)</f>
        <v>2.2222222222222223E-2</v>
      </c>
      <c r="N17" s="23"/>
      <c r="O17" s="25" t="str">
        <f t="shared" ref="O17:O72" si="1">IF(ISERROR(1/N17), "", 1/N17)</f>
        <v/>
      </c>
      <c r="P17" s="26" t="str">
        <f t="shared" ref="P17:P72" si="2">IF(ISBLANK(N17),"",IF(N17&lt;F17,"Yes","No"))</f>
        <v/>
      </c>
      <c r="Q17" s="26" t="str">
        <f t="shared" ref="Q17:Q72" si="3">IF(ISBLANK(N17),"",IF(N17&gt;H17,"Yes","No"))</f>
        <v/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3">
      <c r="A18" s="81"/>
      <c r="B18" s="60"/>
      <c r="C18" s="60"/>
      <c r="D18" s="59" t="s">
        <v>31</v>
      </c>
      <c r="E18" s="27" t="s">
        <v>32</v>
      </c>
      <c r="F18" s="28">
        <v>20</v>
      </c>
      <c r="G18" s="28">
        <v>40</v>
      </c>
      <c r="H18" s="29">
        <v>55</v>
      </c>
      <c r="I18" s="20"/>
      <c r="J18" s="21"/>
      <c r="K18" s="22"/>
      <c r="L18" s="23"/>
      <c r="M18" s="24" t="str">
        <f t="shared" si="0"/>
        <v/>
      </c>
      <c r="N18" s="23"/>
      <c r="O18" s="25" t="str">
        <f t="shared" si="1"/>
        <v/>
      </c>
      <c r="P18" s="26" t="str">
        <f t="shared" si="2"/>
        <v/>
      </c>
      <c r="Q18" s="26" t="str">
        <f t="shared" si="3"/>
        <v/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">
      <c r="A19" s="81"/>
      <c r="B19" s="58"/>
      <c r="C19" s="58"/>
      <c r="D19" s="58"/>
      <c r="E19" s="27" t="s">
        <v>33</v>
      </c>
      <c r="F19" s="28">
        <v>30</v>
      </c>
      <c r="G19" s="28">
        <v>70</v>
      </c>
      <c r="H19" s="29">
        <v>95</v>
      </c>
      <c r="I19" s="20"/>
      <c r="J19" s="30"/>
      <c r="K19" s="31"/>
      <c r="L19" s="23"/>
      <c r="M19" s="24" t="str">
        <f t="shared" si="0"/>
        <v/>
      </c>
      <c r="N19" s="23"/>
      <c r="O19" s="25" t="str">
        <f t="shared" si="1"/>
        <v/>
      </c>
      <c r="P19" s="26" t="str">
        <f t="shared" si="2"/>
        <v/>
      </c>
      <c r="Q19" s="26" t="str">
        <f t="shared" si="3"/>
        <v/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3">
      <c r="A20" s="81"/>
      <c r="B20" s="57">
        <v>2</v>
      </c>
      <c r="C20" s="59" t="s">
        <v>34</v>
      </c>
      <c r="D20" s="79" t="s">
        <v>29</v>
      </c>
      <c r="E20" s="52"/>
      <c r="F20" s="28">
        <v>50</v>
      </c>
      <c r="G20" s="28">
        <v>60</v>
      </c>
      <c r="H20" s="29">
        <v>80</v>
      </c>
      <c r="I20" s="20"/>
      <c r="J20" s="21"/>
      <c r="K20" s="22"/>
      <c r="L20" s="23"/>
      <c r="M20" s="24" t="str">
        <f t="shared" si="0"/>
        <v/>
      </c>
      <c r="N20" s="23"/>
      <c r="O20" s="25" t="str">
        <f t="shared" si="1"/>
        <v/>
      </c>
      <c r="P20" s="26" t="str">
        <f t="shared" si="2"/>
        <v/>
      </c>
      <c r="Q20" s="26" t="str">
        <f t="shared" si="3"/>
        <v/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3">
      <c r="A21" s="81"/>
      <c r="B21" s="60"/>
      <c r="C21" s="60"/>
      <c r="D21" s="59" t="s">
        <v>31</v>
      </c>
      <c r="E21" s="27" t="s">
        <v>32</v>
      </c>
      <c r="F21" s="28">
        <v>20</v>
      </c>
      <c r="G21" s="28">
        <v>40</v>
      </c>
      <c r="H21" s="29">
        <v>55</v>
      </c>
      <c r="I21" s="20"/>
      <c r="J21" s="21"/>
      <c r="K21" s="22"/>
      <c r="L21" s="23"/>
      <c r="M21" s="24" t="str">
        <f t="shared" si="0"/>
        <v/>
      </c>
      <c r="N21" s="23"/>
      <c r="O21" s="25" t="str">
        <f t="shared" si="1"/>
        <v/>
      </c>
      <c r="P21" s="26" t="str">
        <f t="shared" si="2"/>
        <v/>
      </c>
      <c r="Q21" s="26" t="str">
        <f t="shared" si="3"/>
        <v/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3">
      <c r="A22" s="81"/>
      <c r="B22" s="58"/>
      <c r="C22" s="58"/>
      <c r="D22" s="58"/>
      <c r="E22" s="27" t="s">
        <v>33</v>
      </c>
      <c r="F22" s="28">
        <v>30</v>
      </c>
      <c r="G22" s="28">
        <v>70</v>
      </c>
      <c r="H22" s="29">
        <v>95</v>
      </c>
      <c r="I22" s="20"/>
      <c r="J22" s="21"/>
      <c r="K22" s="22"/>
      <c r="L22" s="23"/>
      <c r="M22" s="24" t="str">
        <f t="shared" si="0"/>
        <v/>
      </c>
      <c r="N22" s="23"/>
      <c r="O22" s="25" t="str">
        <f t="shared" si="1"/>
        <v/>
      </c>
      <c r="P22" s="26" t="str">
        <f t="shared" si="2"/>
        <v/>
      </c>
      <c r="Q22" s="26" t="str">
        <f t="shared" si="3"/>
        <v/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3">
      <c r="A23" s="81"/>
      <c r="B23" s="57">
        <v>3</v>
      </c>
      <c r="C23" s="59" t="s">
        <v>35</v>
      </c>
      <c r="D23" s="79" t="s">
        <v>29</v>
      </c>
      <c r="E23" s="52"/>
      <c r="F23" s="28">
        <v>60</v>
      </c>
      <c r="G23" s="28">
        <v>60</v>
      </c>
      <c r="H23" s="29">
        <v>80</v>
      </c>
      <c r="I23" s="20"/>
      <c r="J23" s="21"/>
      <c r="K23" s="22"/>
      <c r="L23" s="23"/>
      <c r="M23" s="24" t="str">
        <f t="shared" si="0"/>
        <v/>
      </c>
      <c r="N23" s="23"/>
      <c r="O23" s="25" t="str">
        <f t="shared" si="1"/>
        <v/>
      </c>
      <c r="P23" s="26" t="str">
        <f t="shared" si="2"/>
        <v/>
      </c>
      <c r="Q23" s="26" t="str">
        <f t="shared" si="3"/>
        <v/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3">
      <c r="A24" s="81"/>
      <c r="B24" s="60"/>
      <c r="C24" s="60"/>
      <c r="D24" s="59" t="s">
        <v>31</v>
      </c>
      <c r="E24" s="27" t="s">
        <v>32</v>
      </c>
      <c r="F24" s="28">
        <v>20</v>
      </c>
      <c r="G24" s="28">
        <v>40</v>
      </c>
      <c r="H24" s="29">
        <v>55</v>
      </c>
      <c r="I24" s="20"/>
      <c r="J24" s="21"/>
      <c r="K24" s="22"/>
      <c r="L24" s="23"/>
      <c r="M24" s="24" t="str">
        <f t="shared" si="0"/>
        <v/>
      </c>
      <c r="N24" s="23"/>
      <c r="O24" s="25" t="str">
        <f t="shared" si="1"/>
        <v/>
      </c>
      <c r="P24" s="26" t="str">
        <f t="shared" si="2"/>
        <v/>
      </c>
      <c r="Q24" s="26" t="str">
        <f t="shared" si="3"/>
        <v/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3">
      <c r="A25" s="81"/>
      <c r="B25" s="58"/>
      <c r="C25" s="58"/>
      <c r="D25" s="58"/>
      <c r="E25" s="27" t="s">
        <v>33</v>
      </c>
      <c r="F25" s="28">
        <v>30</v>
      </c>
      <c r="G25" s="28">
        <v>70</v>
      </c>
      <c r="H25" s="29">
        <v>95</v>
      </c>
      <c r="I25" s="20"/>
      <c r="J25" s="21"/>
      <c r="K25" s="22"/>
      <c r="L25" s="23"/>
      <c r="M25" s="24" t="str">
        <f t="shared" si="0"/>
        <v/>
      </c>
      <c r="N25" s="23"/>
      <c r="O25" s="25" t="str">
        <f t="shared" si="1"/>
        <v/>
      </c>
      <c r="P25" s="26" t="str">
        <f t="shared" si="2"/>
        <v/>
      </c>
      <c r="Q25" s="26" t="str">
        <f t="shared" si="3"/>
        <v/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3">
      <c r="A26" s="81"/>
      <c r="B26" s="28">
        <v>4</v>
      </c>
      <c r="C26" s="79" t="s">
        <v>36</v>
      </c>
      <c r="D26" s="51"/>
      <c r="E26" s="52"/>
      <c r="F26" s="28">
        <v>30</v>
      </c>
      <c r="G26" s="28">
        <v>45</v>
      </c>
      <c r="H26" s="29">
        <v>55</v>
      </c>
      <c r="I26" s="20"/>
      <c r="J26" s="21">
        <v>1835</v>
      </c>
      <c r="K26" s="22" t="s">
        <v>37</v>
      </c>
      <c r="L26" s="23">
        <v>25</v>
      </c>
      <c r="M26" s="24">
        <f t="shared" si="0"/>
        <v>0.04</v>
      </c>
      <c r="N26" s="23"/>
      <c r="O26" s="25" t="str">
        <f t="shared" si="1"/>
        <v/>
      </c>
      <c r="P26" s="26" t="str">
        <f t="shared" si="2"/>
        <v/>
      </c>
      <c r="Q26" s="26" t="str">
        <f t="shared" si="3"/>
        <v/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3">
      <c r="A27" s="81"/>
      <c r="B27" s="28">
        <v>5</v>
      </c>
      <c r="C27" s="79" t="s">
        <v>38</v>
      </c>
      <c r="D27" s="51"/>
      <c r="E27" s="52"/>
      <c r="F27" s="28">
        <v>15</v>
      </c>
      <c r="G27" s="28">
        <v>25</v>
      </c>
      <c r="H27" s="29">
        <v>25</v>
      </c>
      <c r="I27" s="20"/>
      <c r="J27" s="21"/>
      <c r="K27" s="22"/>
      <c r="L27" s="23"/>
      <c r="M27" s="24" t="str">
        <f t="shared" si="0"/>
        <v/>
      </c>
      <c r="N27" s="23"/>
      <c r="O27" s="25" t="str">
        <f t="shared" si="1"/>
        <v/>
      </c>
      <c r="P27" s="26" t="str">
        <f t="shared" si="2"/>
        <v/>
      </c>
      <c r="Q27" s="26" t="str">
        <f t="shared" si="3"/>
        <v/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3">
      <c r="A28" s="81"/>
      <c r="B28" s="28">
        <v>6</v>
      </c>
      <c r="C28" s="79" t="s">
        <v>39</v>
      </c>
      <c r="D28" s="51"/>
      <c r="E28" s="52"/>
      <c r="F28" s="28">
        <v>15</v>
      </c>
      <c r="G28" s="28">
        <v>20</v>
      </c>
      <c r="H28" s="29">
        <v>20</v>
      </c>
      <c r="I28" s="20"/>
      <c r="J28" s="21">
        <v>1970</v>
      </c>
      <c r="K28" s="22" t="s">
        <v>40</v>
      </c>
      <c r="L28" s="23">
        <v>10</v>
      </c>
      <c r="M28" s="24">
        <f t="shared" si="0"/>
        <v>0.1</v>
      </c>
      <c r="N28" s="23"/>
      <c r="O28" s="25" t="str">
        <f t="shared" si="1"/>
        <v/>
      </c>
      <c r="P28" s="26" t="str">
        <f t="shared" si="2"/>
        <v/>
      </c>
      <c r="Q28" s="26" t="str">
        <f t="shared" si="3"/>
        <v/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3">
      <c r="A29" s="81"/>
      <c r="B29" s="28">
        <v>7</v>
      </c>
      <c r="C29" s="79" t="s">
        <v>41</v>
      </c>
      <c r="D29" s="51"/>
      <c r="E29" s="52"/>
      <c r="F29" s="28">
        <v>35</v>
      </c>
      <c r="G29" s="28">
        <v>45</v>
      </c>
      <c r="H29" s="29">
        <v>60</v>
      </c>
      <c r="I29" s="20"/>
      <c r="J29" s="21"/>
      <c r="K29" s="22"/>
      <c r="L29" s="23"/>
      <c r="M29" s="24" t="str">
        <f t="shared" si="0"/>
        <v/>
      </c>
      <c r="N29" s="23"/>
      <c r="O29" s="25" t="str">
        <f t="shared" si="1"/>
        <v/>
      </c>
      <c r="P29" s="26" t="str">
        <f t="shared" si="2"/>
        <v/>
      </c>
      <c r="Q29" s="26" t="str">
        <f t="shared" si="3"/>
        <v/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3">
      <c r="A30" s="81"/>
      <c r="B30" s="28">
        <v>8</v>
      </c>
      <c r="C30" s="79" t="s">
        <v>42</v>
      </c>
      <c r="D30" s="51"/>
      <c r="E30" s="52"/>
      <c r="F30" s="28">
        <v>50</v>
      </c>
      <c r="G30" s="28">
        <v>60</v>
      </c>
      <c r="H30" s="29">
        <v>75</v>
      </c>
      <c r="I30" s="20"/>
      <c r="J30" s="21">
        <v>1835</v>
      </c>
      <c r="K30" s="22" t="s">
        <v>37</v>
      </c>
      <c r="L30" s="23">
        <v>45</v>
      </c>
      <c r="M30" s="24">
        <f t="shared" si="0"/>
        <v>2.2222222222222223E-2</v>
      </c>
      <c r="N30" s="23"/>
      <c r="O30" s="25" t="str">
        <f t="shared" si="1"/>
        <v/>
      </c>
      <c r="P30" s="26" t="str">
        <f t="shared" si="2"/>
        <v/>
      </c>
      <c r="Q30" s="26" t="str">
        <f t="shared" si="3"/>
        <v/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3">
      <c r="A31" s="81"/>
      <c r="B31" s="28">
        <v>9</v>
      </c>
      <c r="C31" s="79" t="s">
        <v>43</v>
      </c>
      <c r="D31" s="51"/>
      <c r="E31" s="52"/>
      <c r="F31" s="28">
        <v>30</v>
      </c>
      <c r="G31" s="28">
        <v>40</v>
      </c>
      <c r="H31" s="29">
        <v>60</v>
      </c>
      <c r="I31" s="20"/>
      <c r="J31" s="21"/>
      <c r="K31" s="22"/>
      <c r="L31" s="23"/>
      <c r="M31" s="24" t="str">
        <f t="shared" si="0"/>
        <v/>
      </c>
      <c r="N31" s="23"/>
      <c r="O31" s="25" t="str">
        <f t="shared" si="1"/>
        <v/>
      </c>
      <c r="P31" s="26" t="str">
        <f t="shared" si="2"/>
        <v/>
      </c>
      <c r="Q31" s="26" t="str">
        <f t="shared" si="3"/>
        <v/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3">
      <c r="A32" s="81"/>
      <c r="B32" s="28">
        <v>10</v>
      </c>
      <c r="C32" s="79" t="s">
        <v>44</v>
      </c>
      <c r="D32" s="51"/>
      <c r="E32" s="52"/>
      <c r="F32" s="28">
        <v>25</v>
      </c>
      <c r="G32" s="28">
        <v>30</v>
      </c>
      <c r="H32" s="29">
        <v>40</v>
      </c>
      <c r="I32" s="20"/>
      <c r="J32" s="21"/>
      <c r="K32" s="22"/>
      <c r="L32" s="23"/>
      <c r="M32" s="24" t="str">
        <f t="shared" si="0"/>
        <v/>
      </c>
      <c r="N32" s="23"/>
      <c r="O32" s="25" t="str">
        <f t="shared" si="1"/>
        <v/>
      </c>
      <c r="P32" s="26" t="str">
        <f t="shared" si="2"/>
        <v/>
      </c>
      <c r="Q32" s="26" t="str">
        <f t="shared" si="3"/>
        <v/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thickBot="1" x14ac:dyDescent="0.35">
      <c r="A33" s="81"/>
      <c r="B33" s="32">
        <v>11</v>
      </c>
      <c r="C33" s="89" t="s">
        <v>45</v>
      </c>
      <c r="D33" s="74"/>
      <c r="E33" s="75"/>
      <c r="F33" s="32">
        <v>25</v>
      </c>
      <c r="G33" s="32">
        <v>40</v>
      </c>
      <c r="H33" s="33">
        <v>55</v>
      </c>
      <c r="I33" s="20"/>
      <c r="J33" s="21">
        <v>1835</v>
      </c>
      <c r="K33" s="22" t="s">
        <v>37</v>
      </c>
      <c r="L33" s="23">
        <v>25</v>
      </c>
      <c r="M33" s="24">
        <f t="shared" si="0"/>
        <v>0.04</v>
      </c>
      <c r="N33" s="23"/>
      <c r="O33" s="25" t="str">
        <f t="shared" si="1"/>
        <v/>
      </c>
      <c r="P33" s="26" t="str">
        <f t="shared" si="2"/>
        <v/>
      </c>
      <c r="Q33" s="26" t="str">
        <f t="shared" si="3"/>
        <v/>
      </c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3">
      <c r="A34" s="80" t="s">
        <v>46</v>
      </c>
      <c r="B34" s="87">
        <v>12</v>
      </c>
      <c r="C34" s="88" t="s">
        <v>47</v>
      </c>
      <c r="D34" s="83" t="s">
        <v>29</v>
      </c>
      <c r="E34" s="85"/>
      <c r="F34" s="18">
        <v>30</v>
      </c>
      <c r="G34" s="18">
        <v>45</v>
      </c>
      <c r="H34" s="19">
        <v>60</v>
      </c>
      <c r="I34" s="20"/>
      <c r="J34" s="21">
        <v>1820</v>
      </c>
      <c r="K34" s="22" t="s">
        <v>48</v>
      </c>
      <c r="L34" s="23">
        <v>45</v>
      </c>
      <c r="M34" s="24">
        <f t="shared" si="0"/>
        <v>2.2222222222222223E-2</v>
      </c>
      <c r="N34" s="23"/>
      <c r="O34" s="25" t="str">
        <f t="shared" si="1"/>
        <v/>
      </c>
      <c r="P34" s="26" t="str">
        <f t="shared" si="2"/>
        <v/>
      </c>
      <c r="Q34" s="26" t="str">
        <f t="shared" si="3"/>
        <v/>
      </c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3">
      <c r="A35" s="81"/>
      <c r="B35" s="60"/>
      <c r="C35" s="60"/>
      <c r="D35" s="50" t="s">
        <v>49</v>
      </c>
      <c r="E35" s="52"/>
      <c r="F35" s="28">
        <v>10</v>
      </c>
      <c r="G35" s="28">
        <v>20</v>
      </c>
      <c r="H35" s="29">
        <v>30</v>
      </c>
      <c r="I35" s="20"/>
      <c r="J35" s="21"/>
      <c r="K35" s="22"/>
      <c r="L35" s="23"/>
      <c r="M35" s="24" t="str">
        <f t="shared" si="0"/>
        <v/>
      </c>
      <c r="N35" s="23"/>
      <c r="O35" s="25" t="str">
        <f t="shared" si="1"/>
        <v/>
      </c>
      <c r="P35" s="26" t="str">
        <f t="shared" si="2"/>
        <v/>
      </c>
      <c r="Q35" s="26" t="str">
        <f t="shared" si="3"/>
        <v/>
      </c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">
      <c r="A36" s="81"/>
      <c r="B36" s="58"/>
      <c r="C36" s="58"/>
      <c r="D36" s="50" t="s">
        <v>50</v>
      </c>
      <c r="E36" s="52"/>
      <c r="F36" s="28">
        <v>20</v>
      </c>
      <c r="G36" s="28">
        <v>30</v>
      </c>
      <c r="H36" s="29">
        <v>60</v>
      </c>
      <c r="I36" s="20"/>
      <c r="J36" s="21"/>
      <c r="K36" s="22"/>
      <c r="L36" s="23"/>
      <c r="M36" s="24" t="str">
        <f t="shared" si="0"/>
        <v/>
      </c>
      <c r="N36" s="23"/>
      <c r="O36" s="25" t="str">
        <f t="shared" si="1"/>
        <v/>
      </c>
      <c r="P36" s="26" t="str">
        <f t="shared" si="2"/>
        <v/>
      </c>
      <c r="Q36" s="26" t="str">
        <f t="shared" si="3"/>
        <v/>
      </c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3">
      <c r="A37" s="81"/>
      <c r="B37" s="26">
        <v>13</v>
      </c>
      <c r="C37" s="50" t="s">
        <v>51</v>
      </c>
      <c r="D37" s="51"/>
      <c r="E37" s="52"/>
      <c r="F37" s="28">
        <v>30</v>
      </c>
      <c r="G37" s="28">
        <v>45</v>
      </c>
      <c r="H37" s="29">
        <v>55</v>
      </c>
      <c r="I37" s="20"/>
      <c r="J37" s="21">
        <v>1820</v>
      </c>
      <c r="K37" s="22" t="s">
        <v>48</v>
      </c>
      <c r="L37" s="23">
        <v>45</v>
      </c>
      <c r="M37" s="24">
        <f t="shared" si="0"/>
        <v>2.2222222222222223E-2</v>
      </c>
      <c r="N37" s="23"/>
      <c r="O37" s="25" t="str">
        <f t="shared" si="1"/>
        <v/>
      </c>
      <c r="P37" s="26" t="str">
        <f t="shared" si="2"/>
        <v/>
      </c>
      <c r="Q37" s="26" t="str">
        <f t="shared" si="3"/>
        <v/>
      </c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3">
      <c r="A38" s="81"/>
      <c r="B38" s="26">
        <v>14</v>
      </c>
      <c r="C38" s="50" t="s">
        <v>52</v>
      </c>
      <c r="D38" s="51"/>
      <c r="E38" s="52"/>
      <c r="F38" s="28">
        <v>30</v>
      </c>
      <c r="G38" s="28">
        <v>40</v>
      </c>
      <c r="H38" s="29">
        <v>40</v>
      </c>
      <c r="I38" s="20"/>
      <c r="J38" s="21"/>
      <c r="K38" s="22"/>
      <c r="L38" s="23"/>
      <c r="M38" s="24" t="str">
        <f t="shared" si="0"/>
        <v/>
      </c>
      <c r="N38" s="23"/>
      <c r="O38" s="25" t="str">
        <f t="shared" si="1"/>
        <v/>
      </c>
      <c r="P38" s="26" t="str">
        <f t="shared" si="2"/>
        <v/>
      </c>
      <c r="Q38" s="26" t="str">
        <f t="shared" si="3"/>
        <v/>
      </c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3">
      <c r="A39" s="81"/>
      <c r="B39" s="57">
        <v>15</v>
      </c>
      <c r="C39" s="59" t="s">
        <v>53</v>
      </c>
      <c r="D39" s="50" t="s">
        <v>29</v>
      </c>
      <c r="E39" s="52"/>
      <c r="F39" s="28">
        <v>10</v>
      </c>
      <c r="G39" s="28">
        <v>20</v>
      </c>
      <c r="H39" s="29">
        <v>30</v>
      </c>
      <c r="I39" s="20"/>
      <c r="J39" s="21"/>
      <c r="K39" s="22"/>
      <c r="L39" s="23"/>
      <c r="M39" s="24" t="str">
        <f t="shared" si="0"/>
        <v/>
      </c>
      <c r="N39" s="23"/>
      <c r="O39" s="25" t="str">
        <f t="shared" si="1"/>
        <v/>
      </c>
      <c r="P39" s="26" t="str">
        <f t="shared" si="2"/>
        <v/>
      </c>
      <c r="Q39" s="26" t="str">
        <f t="shared" si="3"/>
        <v/>
      </c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3">
      <c r="A40" s="81"/>
      <c r="B40" s="60"/>
      <c r="C40" s="60"/>
      <c r="D40" s="50" t="s">
        <v>54</v>
      </c>
      <c r="E40" s="52"/>
      <c r="F40" s="28">
        <v>10</v>
      </c>
      <c r="G40" s="28">
        <v>15</v>
      </c>
      <c r="H40" s="29">
        <v>15</v>
      </c>
      <c r="I40" s="20"/>
      <c r="J40" s="21">
        <v>1825</v>
      </c>
      <c r="K40" s="22" t="s">
        <v>55</v>
      </c>
      <c r="L40" s="34">
        <v>45950</v>
      </c>
      <c r="M40" s="28" t="s">
        <v>56</v>
      </c>
      <c r="N40" s="23"/>
      <c r="O40" s="25" t="str">
        <f t="shared" si="1"/>
        <v/>
      </c>
      <c r="P40" s="26" t="str">
        <f t="shared" si="2"/>
        <v/>
      </c>
      <c r="Q40" s="26" t="str">
        <f t="shared" si="3"/>
        <v/>
      </c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3">
      <c r="A41" s="81"/>
      <c r="B41" s="58"/>
      <c r="C41" s="58"/>
      <c r="D41" s="50" t="s">
        <v>57</v>
      </c>
      <c r="E41" s="52"/>
      <c r="F41" s="28">
        <v>20</v>
      </c>
      <c r="G41" s="28">
        <v>20</v>
      </c>
      <c r="H41" s="29">
        <v>30</v>
      </c>
      <c r="I41" s="20"/>
      <c r="J41" s="21"/>
      <c r="K41" s="22"/>
      <c r="L41" s="23"/>
      <c r="M41" s="24" t="str">
        <f t="shared" ref="M41:M72" si="4">IF(ISERROR(1/L41), "", 1/L41)</f>
        <v/>
      </c>
      <c r="N41" s="23"/>
      <c r="O41" s="25" t="str">
        <f t="shared" si="1"/>
        <v/>
      </c>
      <c r="P41" s="26" t="str">
        <f t="shared" si="2"/>
        <v/>
      </c>
      <c r="Q41" s="26" t="str">
        <f t="shared" si="3"/>
        <v/>
      </c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3">
      <c r="A42" s="81"/>
      <c r="B42" s="57">
        <v>16</v>
      </c>
      <c r="C42" s="35" t="s">
        <v>58</v>
      </c>
      <c r="D42" s="50" t="s">
        <v>29</v>
      </c>
      <c r="E42" s="52"/>
      <c r="F42" s="28">
        <v>30</v>
      </c>
      <c r="G42" s="28">
        <v>40</v>
      </c>
      <c r="H42" s="29">
        <v>60</v>
      </c>
      <c r="I42" s="20"/>
      <c r="J42" s="30">
        <v>1820</v>
      </c>
      <c r="K42" s="31" t="s">
        <v>48</v>
      </c>
      <c r="L42" s="23">
        <v>40</v>
      </c>
      <c r="M42" s="24">
        <f t="shared" si="4"/>
        <v>2.5000000000000001E-2</v>
      </c>
      <c r="N42" s="23"/>
      <c r="O42" s="25" t="str">
        <f t="shared" si="1"/>
        <v/>
      </c>
      <c r="P42" s="26" t="str">
        <f t="shared" si="2"/>
        <v/>
      </c>
      <c r="Q42" s="26" t="str">
        <f t="shared" si="3"/>
        <v/>
      </c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3">
      <c r="A43" s="81"/>
      <c r="B43" s="58"/>
      <c r="C43" s="35"/>
      <c r="D43" s="50" t="s">
        <v>59</v>
      </c>
      <c r="E43" s="52"/>
      <c r="F43" s="28">
        <v>25</v>
      </c>
      <c r="G43" s="28">
        <v>40</v>
      </c>
      <c r="H43" s="29">
        <v>60</v>
      </c>
      <c r="I43" s="20"/>
      <c r="J43" s="30">
        <v>1820</v>
      </c>
      <c r="K43" s="31" t="s">
        <v>48</v>
      </c>
      <c r="L43" s="23">
        <v>25</v>
      </c>
      <c r="M43" s="24">
        <f t="shared" si="4"/>
        <v>0.04</v>
      </c>
      <c r="N43" s="23"/>
      <c r="O43" s="25" t="str">
        <f t="shared" si="1"/>
        <v/>
      </c>
      <c r="P43" s="26" t="str">
        <f t="shared" si="2"/>
        <v/>
      </c>
      <c r="Q43" s="26" t="str">
        <f t="shared" si="3"/>
        <v/>
      </c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3">
      <c r="A44" s="81"/>
      <c r="B44" s="28">
        <v>17</v>
      </c>
      <c r="C44" s="50" t="s">
        <v>60</v>
      </c>
      <c r="D44" s="51"/>
      <c r="E44" s="52"/>
      <c r="F44" s="28">
        <v>35</v>
      </c>
      <c r="G44" s="28">
        <v>45</v>
      </c>
      <c r="H44" s="29">
        <v>65</v>
      </c>
      <c r="I44" s="20"/>
      <c r="J44" s="30"/>
      <c r="K44" s="31"/>
      <c r="L44" s="23"/>
      <c r="M44" s="24" t="str">
        <f t="shared" si="4"/>
        <v/>
      </c>
      <c r="N44" s="23"/>
      <c r="O44" s="25" t="str">
        <f t="shared" si="1"/>
        <v/>
      </c>
      <c r="P44" s="26" t="str">
        <f t="shared" si="2"/>
        <v/>
      </c>
      <c r="Q44" s="26" t="str">
        <f t="shared" si="3"/>
        <v/>
      </c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3">
      <c r="A45" s="81"/>
      <c r="B45" s="28">
        <v>18</v>
      </c>
      <c r="C45" s="50" t="s">
        <v>61</v>
      </c>
      <c r="D45" s="51"/>
      <c r="E45" s="52"/>
      <c r="F45" s="28">
        <v>30</v>
      </c>
      <c r="G45" s="28">
        <v>50</v>
      </c>
      <c r="H45" s="29">
        <v>60</v>
      </c>
      <c r="I45" s="36"/>
      <c r="J45" s="21"/>
      <c r="K45" s="22"/>
      <c r="L45" s="23"/>
      <c r="M45" s="24" t="str">
        <f t="shared" si="4"/>
        <v/>
      </c>
      <c r="N45" s="23"/>
      <c r="O45" s="25" t="str">
        <f t="shared" si="1"/>
        <v/>
      </c>
      <c r="P45" s="26" t="str">
        <f t="shared" si="2"/>
        <v/>
      </c>
      <c r="Q45" s="26" t="str">
        <f t="shared" si="3"/>
        <v/>
      </c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3">
      <c r="A46" s="81"/>
      <c r="B46" s="28">
        <v>19</v>
      </c>
      <c r="C46" s="50" t="s">
        <v>62</v>
      </c>
      <c r="D46" s="51"/>
      <c r="E46" s="52"/>
      <c r="F46" s="28">
        <v>25</v>
      </c>
      <c r="G46" s="28">
        <v>35</v>
      </c>
      <c r="H46" s="29">
        <v>50</v>
      </c>
      <c r="I46" s="37"/>
      <c r="J46" s="21"/>
      <c r="K46" s="22"/>
      <c r="L46" s="23"/>
      <c r="M46" s="24" t="str">
        <f t="shared" si="4"/>
        <v/>
      </c>
      <c r="N46" s="23"/>
      <c r="O46" s="25" t="str">
        <f t="shared" si="1"/>
        <v/>
      </c>
      <c r="P46" s="26" t="str">
        <f t="shared" si="2"/>
        <v/>
      </c>
      <c r="Q46" s="26" t="str">
        <f t="shared" si="3"/>
        <v/>
      </c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3">
      <c r="A47" s="81"/>
      <c r="B47" s="28">
        <v>20</v>
      </c>
      <c r="C47" s="50" t="s">
        <v>63</v>
      </c>
      <c r="D47" s="51"/>
      <c r="E47" s="52"/>
      <c r="F47" s="28">
        <v>10</v>
      </c>
      <c r="G47" s="28">
        <v>30</v>
      </c>
      <c r="H47" s="29">
        <v>45</v>
      </c>
      <c r="I47" s="37"/>
      <c r="J47" s="21"/>
      <c r="K47" s="22"/>
      <c r="L47" s="23"/>
      <c r="M47" s="24" t="str">
        <f t="shared" si="4"/>
        <v/>
      </c>
      <c r="N47" s="23"/>
      <c r="O47" s="25" t="str">
        <f t="shared" si="1"/>
        <v/>
      </c>
      <c r="P47" s="26" t="str">
        <f t="shared" si="2"/>
        <v/>
      </c>
      <c r="Q47" s="26" t="str">
        <f t="shared" si="3"/>
        <v/>
      </c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3">
      <c r="A48" s="81"/>
      <c r="B48" s="28">
        <v>21</v>
      </c>
      <c r="C48" s="50" t="s">
        <v>64</v>
      </c>
      <c r="D48" s="51"/>
      <c r="E48" s="52"/>
      <c r="F48" s="28">
        <v>15</v>
      </c>
      <c r="G48" s="28">
        <v>20</v>
      </c>
      <c r="H48" s="29">
        <v>20</v>
      </c>
      <c r="I48" s="37"/>
      <c r="J48" s="21"/>
      <c r="K48" s="22"/>
      <c r="L48" s="23"/>
      <c r="M48" s="24" t="str">
        <f t="shared" si="4"/>
        <v/>
      </c>
      <c r="N48" s="23"/>
      <c r="O48" s="25" t="str">
        <f t="shared" si="1"/>
        <v/>
      </c>
      <c r="P48" s="26" t="str">
        <f t="shared" si="2"/>
        <v/>
      </c>
      <c r="Q48" s="26" t="str">
        <f t="shared" si="3"/>
        <v/>
      </c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3">
      <c r="A49" s="81"/>
      <c r="B49" s="28">
        <v>22</v>
      </c>
      <c r="C49" s="50" t="s">
        <v>65</v>
      </c>
      <c r="D49" s="51"/>
      <c r="E49" s="52"/>
      <c r="F49" s="28">
        <v>30</v>
      </c>
      <c r="G49" s="28">
        <v>55</v>
      </c>
      <c r="H49" s="29">
        <v>60</v>
      </c>
      <c r="I49" s="37"/>
      <c r="J49" s="21"/>
      <c r="K49" s="22"/>
      <c r="L49" s="23"/>
      <c r="M49" s="24" t="str">
        <f t="shared" si="4"/>
        <v/>
      </c>
      <c r="N49" s="23"/>
      <c r="O49" s="25" t="str">
        <f t="shared" si="1"/>
        <v/>
      </c>
      <c r="P49" s="26" t="str">
        <f t="shared" si="2"/>
        <v/>
      </c>
      <c r="Q49" s="26" t="str">
        <f t="shared" si="3"/>
        <v/>
      </c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thickBot="1" x14ac:dyDescent="0.35">
      <c r="A50" s="82"/>
      <c r="B50" s="38">
        <v>23</v>
      </c>
      <c r="C50" s="66" t="s">
        <v>66</v>
      </c>
      <c r="D50" s="67"/>
      <c r="E50" s="68"/>
      <c r="F50" s="38">
        <v>35</v>
      </c>
      <c r="G50" s="38">
        <v>50</v>
      </c>
      <c r="H50" s="39">
        <v>90</v>
      </c>
      <c r="I50" s="37"/>
      <c r="J50" s="21"/>
      <c r="K50" s="22"/>
      <c r="L50" s="23"/>
      <c r="M50" s="24" t="str">
        <f t="shared" si="4"/>
        <v/>
      </c>
      <c r="N50" s="23"/>
      <c r="O50" s="25" t="str">
        <f t="shared" si="1"/>
        <v/>
      </c>
      <c r="P50" s="26" t="str">
        <f t="shared" si="2"/>
        <v/>
      </c>
      <c r="Q50" s="26" t="str">
        <f t="shared" si="3"/>
        <v/>
      </c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3">
      <c r="A51" s="80" t="s">
        <v>67</v>
      </c>
      <c r="B51" s="18">
        <v>24</v>
      </c>
      <c r="C51" s="83" t="s">
        <v>68</v>
      </c>
      <c r="D51" s="84"/>
      <c r="E51" s="85"/>
      <c r="F51" s="18">
        <v>60</v>
      </c>
      <c r="G51" s="18">
        <v>65</v>
      </c>
      <c r="H51" s="19">
        <v>75</v>
      </c>
      <c r="I51" s="37"/>
      <c r="J51" s="30">
        <v>1845</v>
      </c>
      <c r="K51" s="31" t="s">
        <v>69</v>
      </c>
      <c r="L51" s="23">
        <v>60</v>
      </c>
      <c r="M51" s="24">
        <f t="shared" si="4"/>
        <v>1.6666666666666666E-2</v>
      </c>
      <c r="N51" s="23"/>
      <c r="O51" s="25" t="str">
        <f t="shared" si="1"/>
        <v/>
      </c>
      <c r="P51" s="26" t="str">
        <f t="shared" si="2"/>
        <v/>
      </c>
      <c r="Q51" s="26" t="str">
        <f t="shared" si="3"/>
        <v/>
      </c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3">
      <c r="A52" s="81"/>
      <c r="B52" s="28">
        <v>25</v>
      </c>
      <c r="C52" s="50" t="s">
        <v>70</v>
      </c>
      <c r="D52" s="51"/>
      <c r="E52" s="52"/>
      <c r="F52" s="28">
        <v>20</v>
      </c>
      <c r="G52" s="28">
        <v>25</v>
      </c>
      <c r="H52" s="29">
        <v>25</v>
      </c>
      <c r="I52" s="37"/>
      <c r="J52" s="21"/>
      <c r="K52" s="22"/>
      <c r="L52" s="23"/>
      <c r="M52" s="24" t="str">
        <f t="shared" si="4"/>
        <v/>
      </c>
      <c r="N52" s="23"/>
      <c r="O52" s="25" t="str">
        <f t="shared" si="1"/>
        <v/>
      </c>
      <c r="P52" s="26" t="str">
        <f t="shared" si="2"/>
        <v/>
      </c>
      <c r="Q52" s="26" t="str">
        <f t="shared" si="3"/>
        <v/>
      </c>
      <c r="R52" s="2"/>
      <c r="S52" s="2"/>
      <c r="T52" s="2"/>
      <c r="U52" s="2"/>
      <c r="V52" s="2"/>
      <c r="W52" s="2"/>
      <c r="X52" s="2"/>
      <c r="Y52" s="2"/>
      <c r="Z52" s="2"/>
    </row>
    <row r="53" spans="1:26" ht="27" customHeight="1" x14ac:dyDescent="0.3">
      <c r="A53" s="81"/>
      <c r="B53" s="28">
        <v>26</v>
      </c>
      <c r="C53" s="86" t="s">
        <v>71</v>
      </c>
      <c r="D53" s="51"/>
      <c r="E53" s="52"/>
      <c r="F53" s="28">
        <v>20</v>
      </c>
      <c r="G53" s="28">
        <v>25</v>
      </c>
      <c r="H53" s="29">
        <v>30</v>
      </c>
      <c r="I53" s="37"/>
      <c r="J53" s="21"/>
      <c r="K53" s="22"/>
      <c r="L53" s="23"/>
      <c r="M53" s="24" t="str">
        <f t="shared" si="4"/>
        <v/>
      </c>
      <c r="N53" s="23"/>
      <c r="O53" s="25" t="str">
        <f t="shared" si="1"/>
        <v/>
      </c>
      <c r="P53" s="26" t="str">
        <f t="shared" si="2"/>
        <v/>
      </c>
      <c r="Q53" s="26" t="str">
        <f t="shared" si="3"/>
        <v/>
      </c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3">
      <c r="A54" s="81"/>
      <c r="B54" s="28">
        <v>27</v>
      </c>
      <c r="C54" s="50" t="s">
        <v>72</v>
      </c>
      <c r="D54" s="51"/>
      <c r="E54" s="52"/>
      <c r="F54" s="28">
        <v>20</v>
      </c>
      <c r="G54" s="28">
        <v>25</v>
      </c>
      <c r="H54" s="29">
        <v>30</v>
      </c>
      <c r="I54" s="37"/>
      <c r="J54" s="21"/>
      <c r="K54" s="22"/>
      <c r="L54" s="23"/>
      <c r="M54" s="24" t="str">
        <f t="shared" si="4"/>
        <v/>
      </c>
      <c r="N54" s="23"/>
      <c r="O54" s="25" t="str">
        <f t="shared" si="1"/>
        <v/>
      </c>
      <c r="P54" s="26" t="str">
        <f t="shared" si="2"/>
        <v/>
      </c>
      <c r="Q54" s="26" t="str">
        <f t="shared" si="3"/>
        <v/>
      </c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3">
      <c r="A55" s="81"/>
      <c r="B55" s="28">
        <v>28</v>
      </c>
      <c r="C55" s="40" t="s">
        <v>73</v>
      </c>
      <c r="D55" s="41"/>
      <c r="E55" s="42"/>
      <c r="F55" s="28">
        <v>25</v>
      </c>
      <c r="G55" s="28">
        <v>30</v>
      </c>
      <c r="H55" s="29">
        <v>35</v>
      </c>
      <c r="I55" s="37"/>
      <c r="J55" s="21"/>
      <c r="K55" s="22"/>
      <c r="L55" s="23"/>
      <c r="M55" s="24" t="str">
        <f t="shared" si="4"/>
        <v/>
      </c>
      <c r="N55" s="23"/>
      <c r="O55" s="25" t="str">
        <f t="shared" si="1"/>
        <v/>
      </c>
      <c r="P55" s="26" t="str">
        <f t="shared" si="2"/>
        <v/>
      </c>
      <c r="Q55" s="26" t="str">
        <f t="shared" si="3"/>
        <v/>
      </c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3">
      <c r="A56" s="81"/>
      <c r="B56" s="28">
        <v>29</v>
      </c>
      <c r="C56" s="40" t="s">
        <v>74</v>
      </c>
      <c r="D56" s="41"/>
      <c r="E56" s="42"/>
      <c r="F56" s="28">
        <v>35</v>
      </c>
      <c r="G56" s="28">
        <v>40</v>
      </c>
      <c r="H56" s="29">
        <v>55</v>
      </c>
      <c r="I56" s="37"/>
      <c r="J56" s="21"/>
      <c r="K56" s="22"/>
      <c r="L56" s="23"/>
      <c r="M56" s="24" t="str">
        <f t="shared" si="4"/>
        <v/>
      </c>
      <c r="N56" s="23"/>
      <c r="O56" s="25" t="str">
        <f t="shared" si="1"/>
        <v/>
      </c>
      <c r="P56" s="26" t="str">
        <f t="shared" si="2"/>
        <v/>
      </c>
      <c r="Q56" s="26" t="str">
        <f t="shared" si="3"/>
        <v/>
      </c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3">
      <c r="A57" s="81"/>
      <c r="B57" s="28">
        <v>30</v>
      </c>
      <c r="C57" s="50" t="s">
        <v>75</v>
      </c>
      <c r="D57" s="51"/>
      <c r="E57" s="52"/>
      <c r="F57" s="28">
        <v>70</v>
      </c>
      <c r="G57" s="28">
        <v>75</v>
      </c>
      <c r="H57" s="29">
        <v>80</v>
      </c>
      <c r="I57" s="37"/>
      <c r="J57" s="21"/>
      <c r="K57" s="22"/>
      <c r="L57" s="23"/>
      <c r="M57" s="24" t="str">
        <f t="shared" si="4"/>
        <v/>
      </c>
      <c r="N57" s="23"/>
      <c r="O57" s="25" t="str">
        <f t="shared" si="1"/>
        <v/>
      </c>
      <c r="P57" s="26" t="str">
        <f t="shared" si="2"/>
        <v/>
      </c>
      <c r="Q57" s="26" t="str">
        <f t="shared" si="3"/>
        <v/>
      </c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3">
      <c r="A58" s="81"/>
      <c r="B58" s="28">
        <v>31</v>
      </c>
      <c r="C58" s="50" t="s">
        <v>76</v>
      </c>
      <c r="D58" s="51"/>
      <c r="E58" s="52"/>
      <c r="F58" s="28">
        <v>25</v>
      </c>
      <c r="G58" s="28">
        <v>35</v>
      </c>
      <c r="H58" s="29">
        <v>40</v>
      </c>
      <c r="I58" s="37"/>
      <c r="J58" s="21">
        <v>1855</v>
      </c>
      <c r="K58" s="22" t="s">
        <v>77</v>
      </c>
      <c r="L58" s="23">
        <v>45</v>
      </c>
      <c r="M58" s="24">
        <f t="shared" si="4"/>
        <v>2.2222222222222223E-2</v>
      </c>
      <c r="N58" s="23"/>
      <c r="O58" s="25" t="str">
        <f t="shared" si="1"/>
        <v/>
      </c>
      <c r="P58" s="26" t="str">
        <f t="shared" si="2"/>
        <v/>
      </c>
      <c r="Q58" s="26" t="str">
        <f t="shared" si="3"/>
        <v/>
      </c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3">
      <c r="A59" s="81"/>
      <c r="B59" s="28">
        <v>32</v>
      </c>
      <c r="C59" s="50" t="s">
        <v>78</v>
      </c>
      <c r="D59" s="51"/>
      <c r="E59" s="52"/>
      <c r="F59" s="28">
        <v>35</v>
      </c>
      <c r="G59" s="28">
        <v>40</v>
      </c>
      <c r="H59" s="29">
        <v>60</v>
      </c>
      <c r="I59" s="37"/>
      <c r="J59" s="21">
        <v>1855</v>
      </c>
      <c r="K59" s="22" t="s">
        <v>77</v>
      </c>
      <c r="L59" s="23">
        <v>45</v>
      </c>
      <c r="M59" s="24">
        <f t="shared" si="4"/>
        <v>2.2222222222222223E-2</v>
      </c>
      <c r="N59" s="23"/>
      <c r="O59" s="25" t="str">
        <f t="shared" si="1"/>
        <v/>
      </c>
      <c r="P59" s="26" t="str">
        <f t="shared" si="2"/>
        <v/>
      </c>
      <c r="Q59" s="26" t="str">
        <f t="shared" si="3"/>
        <v/>
      </c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3">
      <c r="A60" s="81"/>
      <c r="B60" s="57">
        <v>33</v>
      </c>
      <c r="C60" s="59" t="s">
        <v>79</v>
      </c>
      <c r="D60" s="79" t="s">
        <v>29</v>
      </c>
      <c r="E60" s="52"/>
      <c r="F60" s="28">
        <v>20</v>
      </c>
      <c r="G60" s="28">
        <v>35</v>
      </c>
      <c r="H60" s="29">
        <v>50</v>
      </c>
      <c r="I60" s="37"/>
      <c r="J60" s="21"/>
      <c r="K60" s="22"/>
      <c r="L60" s="23"/>
      <c r="M60" s="24" t="str">
        <f t="shared" si="4"/>
        <v/>
      </c>
      <c r="N60" s="23"/>
      <c r="O60" s="25" t="str">
        <f t="shared" si="1"/>
        <v/>
      </c>
      <c r="P60" s="26" t="str">
        <f t="shared" si="2"/>
        <v/>
      </c>
      <c r="Q60" s="26" t="str">
        <f t="shared" si="3"/>
        <v/>
      </c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3">
      <c r="A61" s="81"/>
      <c r="B61" s="58"/>
      <c r="C61" s="58"/>
      <c r="D61" s="79" t="s">
        <v>80</v>
      </c>
      <c r="E61" s="52"/>
      <c r="F61" s="28">
        <v>20</v>
      </c>
      <c r="G61" s="28">
        <v>35</v>
      </c>
      <c r="H61" s="29">
        <v>40</v>
      </c>
      <c r="I61" s="37"/>
      <c r="J61" s="21"/>
      <c r="K61" s="22"/>
      <c r="L61" s="23"/>
      <c r="M61" s="24" t="str">
        <f t="shared" si="4"/>
        <v/>
      </c>
      <c r="N61" s="23"/>
      <c r="O61" s="25" t="str">
        <f t="shared" si="1"/>
        <v/>
      </c>
      <c r="P61" s="26" t="str">
        <f t="shared" si="2"/>
        <v/>
      </c>
      <c r="Q61" s="26" t="str">
        <f t="shared" si="3"/>
        <v/>
      </c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3">
      <c r="A62" s="81"/>
      <c r="B62" s="28">
        <v>34</v>
      </c>
      <c r="C62" s="50" t="s">
        <v>81</v>
      </c>
      <c r="D62" s="51"/>
      <c r="E62" s="52"/>
      <c r="F62" s="28">
        <v>25</v>
      </c>
      <c r="G62" s="28">
        <v>40</v>
      </c>
      <c r="H62" s="29">
        <v>45</v>
      </c>
      <c r="I62" s="37"/>
      <c r="J62" s="30">
        <v>1850</v>
      </c>
      <c r="K62" s="31" t="s">
        <v>82</v>
      </c>
      <c r="L62" s="23">
        <v>35</v>
      </c>
      <c r="M62" s="24">
        <f t="shared" si="4"/>
        <v>2.8571428571428571E-2</v>
      </c>
      <c r="N62" s="23"/>
      <c r="O62" s="25" t="str">
        <f t="shared" si="1"/>
        <v/>
      </c>
      <c r="P62" s="26" t="str">
        <f t="shared" si="2"/>
        <v/>
      </c>
      <c r="Q62" s="26" t="str">
        <f t="shared" si="3"/>
        <v/>
      </c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3">
      <c r="A63" s="81"/>
      <c r="B63" s="28">
        <v>35</v>
      </c>
      <c r="C63" s="50" t="s">
        <v>83</v>
      </c>
      <c r="D63" s="51"/>
      <c r="E63" s="52"/>
      <c r="F63" s="28">
        <v>25</v>
      </c>
      <c r="G63" s="28">
        <v>35</v>
      </c>
      <c r="H63" s="29">
        <v>45</v>
      </c>
      <c r="I63" s="37"/>
      <c r="J63" s="30">
        <v>1850</v>
      </c>
      <c r="K63" s="31" t="s">
        <v>82</v>
      </c>
      <c r="L63" s="23">
        <v>35</v>
      </c>
      <c r="M63" s="24">
        <f t="shared" si="4"/>
        <v>2.8571428571428571E-2</v>
      </c>
      <c r="N63" s="23"/>
      <c r="O63" s="25" t="str">
        <f t="shared" si="1"/>
        <v/>
      </c>
      <c r="P63" s="26" t="str">
        <f t="shared" si="2"/>
        <v/>
      </c>
      <c r="Q63" s="26" t="str">
        <f t="shared" si="3"/>
        <v/>
      </c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3">
      <c r="A64" s="81"/>
      <c r="B64" s="28">
        <v>36</v>
      </c>
      <c r="C64" s="50" t="s">
        <v>84</v>
      </c>
      <c r="D64" s="51"/>
      <c r="E64" s="52"/>
      <c r="F64" s="28">
        <v>35</v>
      </c>
      <c r="G64" s="28">
        <v>55</v>
      </c>
      <c r="H64" s="29">
        <v>70</v>
      </c>
      <c r="I64" s="37"/>
      <c r="J64" s="30">
        <v>1840</v>
      </c>
      <c r="K64" s="31" t="s">
        <v>85</v>
      </c>
      <c r="L64" s="23">
        <v>40</v>
      </c>
      <c r="M64" s="24">
        <f t="shared" si="4"/>
        <v>2.5000000000000001E-2</v>
      </c>
      <c r="N64" s="23"/>
      <c r="O64" s="25" t="str">
        <f t="shared" si="1"/>
        <v/>
      </c>
      <c r="P64" s="26" t="str">
        <f t="shared" si="2"/>
        <v/>
      </c>
      <c r="Q64" s="26" t="str">
        <f t="shared" si="3"/>
        <v/>
      </c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3">
      <c r="A65" s="81"/>
      <c r="B65" s="57">
        <v>37</v>
      </c>
      <c r="C65" s="59" t="s">
        <v>86</v>
      </c>
      <c r="D65" s="79" t="s">
        <v>29</v>
      </c>
      <c r="E65" s="52"/>
      <c r="F65" s="28">
        <v>40</v>
      </c>
      <c r="G65" s="28">
        <v>60</v>
      </c>
      <c r="H65" s="29">
        <v>80</v>
      </c>
      <c r="I65" s="37"/>
      <c r="J65" s="21"/>
      <c r="K65" s="22"/>
      <c r="L65" s="23"/>
      <c r="M65" s="24" t="str">
        <f t="shared" si="4"/>
        <v/>
      </c>
      <c r="N65" s="23"/>
      <c r="O65" s="25" t="str">
        <f t="shared" si="1"/>
        <v/>
      </c>
      <c r="P65" s="26" t="str">
        <f t="shared" si="2"/>
        <v/>
      </c>
      <c r="Q65" s="26" t="str">
        <f t="shared" si="3"/>
        <v/>
      </c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3">
      <c r="A66" s="81"/>
      <c r="B66" s="58"/>
      <c r="C66" s="58"/>
      <c r="D66" s="79" t="s">
        <v>87</v>
      </c>
      <c r="E66" s="52"/>
      <c r="F66" s="28">
        <v>20</v>
      </c>
      <c r="G66" s="28">
        <v>30</v>
      </c>
      <c r="H66" s="29">
        <v>45</v>
      </c>
      <c r="I66" s="37"/>
      <c r="J66" s="21"/>
      <c r="K66" s="22"/>
      <c r="L66" s="23"/>
      <c r="M66" s="24" t="str">
        <f t="shared" si="4"/>
        <v/>
      </c>
      <c r="N66" s="23"/>
      <c r="O66" s="25" t="str">
        <f t="shared" si="1"/>
        <v/>
      </c>
      <c r="P66" s="26" t="str">
        <f t="shared" si="2"/>
        <v/>
      </c>
      <c r="Q66" s="26" t="str">
        <f t="shared" si="3"/>
        <v/>
      </c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3">
      <c r="A67" s="81"/>
      <c r="B67" s="28">
        <v>38</v>
      </c>
      <c r="C67" s="50" t="s">
        <v>88</v>
      </c>
      <c r="D67" s="51"/>
      <c r="E67" s="52"/>
      <c r="F67" s="28">
        <v>20</v>
      </c>
      <c r="G67" s="28">
        <v>35</v>
      </c>
      <c r="H67" s="29">
        <v>50</v>
      </c>
      <c r="I67" s="37"/>
      <c r="J67" s="30">
        <v>1845</v>
      </c>
      <c r="K67" s="31" t="s">
        <v>69</v>
      </c>
      <c r="L67" s="23">
        <v>25</v>
      </c>
      <c r="M67" s="24">
        <f t="shared" si="4"/>
        <v>0.04</v>
      </c>
      <c r="N67" s="23"/>
      <c r="O67" s="25" t="str">
        <f t="shared" si="1"/>
        <v/>
      </c>
      <c r="P67" s="26" t="str">
        <f t="shared" si="2"/>
        <v/>
      </c>
      <c r="Q67" s="26" t="str">
        <f t="shared" si="3"/>
        <v/>
      </c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3">
      <c r="A68" s="81"/>
      <c r="B68" s="28">
        <v>39</v>
      </c>
      <c r="C68" s="50" t="s">
        <v>89</v>
      </c>
      <c r="D68" s="51"/>
      <c r="E68" s="52"/>
      <c r="F68" s="28">
        <v>20</v>
      </c>
      <c r="G68" s="28">
        <v>30</v>
      </c>
      <c r="H68" s="29">
        <v>45</v>
      </c>
      <c r="I68" s="37"/>
      <c r="J68" s="21"/>
      <c r="K68" s="22"/>
      <c r="L68" s="23"/>
      <c r="M68" s="24" t="str">
        <f t="shared" si="4"/>
        <v/>
      </c>
      <c r="N68" s="23"/>
      <c r="O68" s="25" t="str">
        <f t="shared" si="1"/>
        <v/>
      </c>
      <c r="P68" s="26" t="str">
        <f t="shared" si="2"/>
        <v/>
      </c>
      <c r="Q68" s="26" t="str">
        <f t="shared" si="3"/>
        <v/>
      </c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3">
      <c r="A69" s="81"/>
      <c r="B69" s="28">
        <v>40</v>
      </c>
      <c r="C69" s="50" t="s">
        <v>90</v>
      </c>
      <c r="D69" s="51"/>
      <c r="E69" s="52"/>
      <c r="F69" s="28">
        <v>30</v>
      </c>
      <c r="G69" s="28">
        <v>50</v>
      </c>
      <c r="H69" s="29">
        <v>85</v>
      </c>
      <c r="I69" s="37"/>
      <c r="J69" s="30">
        <v>1840</v>
      </c>
      <c r="K69" s="31" t="s">
        <v>85</v>
      </c>
      <c r="L69" s="23">
        <v>40</v>
      </c>
      <c r="M69" s="24">
        <f t="shared" si="4"/>
        <v>2.5000000000000001E-2</v>
      </c>
      <c r="N69" s="23"/>
      <c r="O69" s="25" t="str">
        <f t="shared" si="1"/>
        <v/>
      </c>
      <c r="P69" s="26" t="str">
        <f t="shared" si="2"/>
        <v/>
      </c>
      <c r="Q69" s="26" t="str">
        <f t="shared" si="3"/>
        <v/>
      </c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3">
      <c r="A70" s="81"/>
      <c r="B70" s="28">
        <v>41</v>
      </c>
      <c r="C70" s="50" t="s">
        <v>91</v>
      </c>
      <c r="D70" s="51"/>
      <c r="E70" s="52"/>
      <c r="F70" s="28">
        <v>35</v>
      </c>
      <c r="G70" s="28">
        <v>55</v>
      </c>
      <c r="H70" s="29">
        <v>80</v>
      </c>
      <c r="I70" s="37"/>
      <c r="J70" s="30">
        <v>1840</v>
      </c>
      <c r="K70" s="31" t="s">
        <v>85</v>
      </c>
      <c r="L70" s="23">
        <v>40</v>
      </c>
      <c r="M70" s="24">
        <f t="shared" si="4"/>
        <v>2.5000000000000001E-2</v>
      </c>
      <c r="N70" s="23"/>
      <c r="O70" s="25" t="str">
        <f t="shared" si="1"/>
        <v/>
      </c>
      <c r="P70" s="26" t="str">
        <f t="shared" si="2"/>
        <v/>
      </c>
      <c r="Q70" s="26" t="str">
        <f t="shared" si="3"/>
        <v/>
      </c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thickBot="1" x14ac:dyDescent="0.35">
      <c r="A71" s="82"/>
      <c r="B71" s="38">
        <v>42</v>
      </c>
      <c r="C71" s="66" t="s">
        <v>92</v>
      </c>
      <c r="D71" s="67"/>
      <c r="E71" s="68"/>
      <c r="F71" s="38">
        <v>50</v>
      </c>
      <c r="G71" s="38">
        <v>60</v>
      </c>
      <c r="H71" s="39">
        <v>80</v>
      </c>
      <c r="I71" s="37"/>
      <c r="J71" s="21"/>
      <c r="K71" s="22"/>
      <c r="L71" s="23"/>
      <c r="M71" s="24" t="str">
        <f t="shared" si="4"/>
        <v/>
      </c>
      <c r="N71" s="23"/>
      <c r="O71" s="25" t="str">
        <f t="shared" si="1"/>
        <v/>
      </c>
      <c r="P71" s="26" t="str">
        <f t="shared" si="2"/>
        <v/>
      </c>
      <c r="Q71" s="26" t="str">
        <f t="shared" si="3"/>
        <v/>
      </c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thickBot="1" x14ac:dyDescent="0.35">
      <c r="A72" s="43" t="s">
        <v>93</v>
      </c>
      <c r="B72" s="44">
        <v>43</v>
      </c>
      <c r="C72" s="69" t="s">
        <v>94</v>
      </c>
      <c r="D72" s="70"/>
      <c r="E72" s="71"/>
      <c r="F72" s="44">
        <v>15</v>
      </c>
      <c r="G72" s="44">
        <v>20</v>
      </c>
      <c r="H72" s="45">
        <v>30</v>
      </c>
      <c r="I72" s="37"/>
      <c r="J72" s="30">
        <v>1980</v>
      </c>
      <c r="K72" s="31" t="s">
        <v>95</v>
      </c>
      <c r="L72" s="23">
        <v>15</v>
      </c>
      <c r="M72" s="24">
        <f t="shared" si="4"/>
        <v>6.6666666666666666E-2</v>
      </c>
      <c r="N72" s="23"/>
      <c r="O72" s="25" t="str">
        <f t="shared" si="1"/>
        <v/>
      </c>
      <c r="P72" s="26" t="str">
        <f t="shared" si="2"/>
        <v/>
      </c>
      <c r="Q72" s="26" t="str">
        <f t="shared" si="3"/>
        <v/>
      </c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3">
      <c r="A73" s="2"/>
      <c r="B73" s="2"/>
      <c r="C73" s="2"/>
      <c r="D73" s="2"/>
      <c r="E73" s="2"/>
      <c r="F73" s="2"/>
      <c r="G73" s="2"/>
      <c r="H73" s="2"/>
      <c r="I73" s="37"/>
      <c r="J73" s="2"/>
      <c r="K73" s="2"/>
      <c r="L73" s="2"/>
      <c r="M73" s="2"/>
      <c r="N73" s="2"/>
      <c r="O73" s="2"/>
      <c r="P73" s="1"/>
      <c r="Q73" s="1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3">
      <c r="A74" s="2"/>
      <c r="B74" s="2"/>
      <c r="C74" s="2"/>
      <c r="D74" s="2"/>
      <c r="E74" s="2"/>
      <c r="F74" s="2"/>
      <c r="G74" s="2"/>
      <c r="H74" s="2"/>
      <c r="I74" s="37"/>
      <c r="J74" s="2"/>
      <c r="K74" s="2"/>
      <c r="L74" s="2"/>
      <c r="M74" s="2"/>
      <c r="N74" s="2"/>
      <c r="O74" s="2"/>
      <c r="P74" s="1"/>
      <c r="Q74" s="1"/>
      <c r="R74" s="2"/>
      <c r="S74" s="2"/>
      <c r="T74" s="2"/>
      <c r="U74" s="2"/>
      <c r="V74" s="2"/>
      <c r="W74" s="2"/>
      <c r="X74" s="2"/>
      <c r="Y74" s="2"/>
      <c r="Z74" s="2"/>
    </row>
    <row r="75" spans="1:26" ht="18" customHeight="1" x14ac:dyDescent="0.3">
      <c r="A75" s="72" t="s">
        <v>96</v>
      </c>
      <c r="B75" s="55"/>
      <c r="C75" s="55"/>
      <c r="D75" s="55"/>
      <c r="E75" s="55"/>
      <c r="F75" s="55"/>
      <c r="G75" s="55"/>
      <c r="H75" s="55"/>
      <c r="I75" s="37"/>
      <c r="J75" s="2"/>
      <c r="K75" s="2"/>
      <c r="L75" s="2"/>
      <c r="M75" s="2"/>
      <c r="N75" s="2"/>
      <c r="O75" s="2"/>
      <c r="P75" s="1"/>
      <c r="Q75" s="1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3">
      <c r="A76" s="2"/>
      <c r="B76" s="2"/>
      <c r="C76" s="2"/>
      <c r="D76" s="2"/>
      <c r="E76" s="2"/>
      <c r="F76" s="2"/>
      <c r="G76" s="2"/>
      <c r="H76" s="2"/>
      <c r="I76" s="37"/>
      <c r="J76" s="2"/>
      <c r="K76" s="2"/>
      <c r="L76" s="2"/>
      <c r="M76" s="2"/>
      <c r="N76" s="2"/>
      <c r="O76" s="2"/>
      <c r="P76" s="1"/>
      <c r="Q76" s="1"/>
      <c r="R76" s="2"/>
      <c r="S76" s="2"/>
      <c r="T76" s="2"/>
      <c r="U76" s="2"/>
      <c r="V76" s="2"/>
      <c r="W76" s="2"/>
      <c r="X76" s="2"/>
      <c r="Y76" s="2"/>
      <c r="Z76" s="2"/>
    </row>
    <row r="77" spans="1:26" ht="30.75" customHeight="1" x14ac:dyDescent="0.3">
      <c r="A77" s="2"/>
      <c r="B77" s="9"/>
      <c r="C77" s="65" t="s">
        <v>10</v>
      </c>
      <c r="D77" s="51"/>
      <c r="E77" s="52"/>
      <c r="F77" s="73" t="s">
        <v>97</v>
      </c>
      <c r="G77" s="74"/>
      <c r="H77" s="75"/>
      <c r="I77" s="37"/>
      <c r="J77" s="62" t="s">
        <v>12</v>
      </c>
      <c r="K77" s="62" t="s">
        <v>13</v>
      </c>
      <c r="L77" s="63" t="s">
        <v>14</v>
      </c>
      <c r="M77" s="52"/>
      <c r="N77" s="64" t="s">
        <v>15</v>
      </c>
      <c r="O77" s="52"/>
      <c r="P77" s="63" t="s">
        <v>16</v>
      </c>
      <c r="Q77" s="5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3">
      <c r="A78" s="2"/>
      <c r="B78" s="46" t="s">
        <v>18</v>
      </c>
      <c r="C78" s="65" t="s">
        <v>19</v>
      </c>
      <c r="D78" s="51"/>
      <c r="E78" s="52"/>
      <c r="F78" s="76"/>
      <c r="G78" s="77"/>
      <c r="H78" s="78"/>
      <c r="I78" s="37"/>
      <c r="J78" s="60"/>
      <c r="K78" s="60"/>
      <c r="L78" s="14" t="s">
        <v>23</v>
      </c>
      <c r="M78" s="14" t="s">
        <v>24</v>
      </c>
      <c r="N78" s="15" t="s">
        <v>23</v>
      </c>
      <c r="O78" s="14" t="s">
        <v>24</v>
      </c>
      <c r="P78" s="17" t="s">
        <v>98</v>
      </c>
      <c r="Q78" s="17" t="s">
        <v>99</v>
      </c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3">
      <c r="A79" s="2"/>
      <c r="B79" s="28">
        <v>1</v>
      </c>
      <c r="C79" s="50" t="s">
        <v>100</v>
      </c>
      <c r="D79" s="51"/>
      <c r="E79" s="52"/>
      <c r="F79" s="47">
        <v>5</v>
      </c>
      <c r="G79" s="53">
        <v>15</v>
      </c>
      <c r="H79" s="52"/>
      <c r="I79" s="37"/>
      <c r="J79" s="30">
        <v>1915</v>
      </c>
      <c r="K79" s="31" t="s">
        <v>101</v>
      </c>
      <c r="L79" s="23">
        <v>10</v>
      </c>
      <c r="M79" s="24">
        <f>IF(ISERROR(1/L79), "", 1/L79)</f>
        <v>0.1</v>
      </c>
      <c r="N79" s="23"/>
      <c r="O79" s="24" t="str">
        <f t="shared" ref="O79:O103" si="5">IF(ISERROR(1/N79), "", 1/N79)</f>
        <v/>
      </c>
      <c r="P79" s="26" t="str">
        <f t="shared" ref="P79:P103" si="6">IF(ISBLANK(N79),"",IF(N79&lt;F79,"Yes","No"))</f>
        <v/>
      </c>
      <c r="Q79" s="26" t="str">
        <f t="shared" ref="Q79:Q103" si="7">IF(ISBLANK(N79),"",IF(N79&gt;G79,"Yes","No"))</f>
        <v/>
      </c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">
      <c r="A80" s="2"/>
      <c r="B80" s="57">
        <v>2</v>
      </c>
      <c r="C80" s="59" t="s">
        <v>102</v>
      </c>
      <c r="D80" s="50" t="s">
        <v>103</v>
      </c>
      <c r="E80" s="52"/>
      <c r="F80" s="47">
        <v>5</v>
      </c>
      <c r="G80" s="53">
        <v>15</v>
      </c>
      <c r="H80" s="52"/>
      <c r="I80" s="37"/>
      <c r="J80" s="30">
        <v>1930</v>
      </c>
      <c r="K80" s="31" t="s">
        <v>104</v>
      </c>
      <c r="L80" s="34">
        <v>45884</v>
      </c>
      <c r="M80" s="28" t="s">
        <v>105</v>
      </c>
      <c r="N80" s="23"/>
      <c r="O80" s="24" t="str">
        <f t="shared" si="5"/>
        <v/>
      </c>
      <c r="P80" s="26" t="str">
        <f t="shared" si="6"/>
        <v/>
      </c>
      <c r="Q80" s="26" t="str">
        <f t="shared" si="7"/>
        <v/>
      </c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">
      <c r="A81" s="2"/>
      <c r="B81" s="60"/>
      <c r="C81" s="60"/>
      <c r="D81" s="50" t="s">
        <v>106</v>
      </c>
      <c r="E81" s="52"/>
      <c r="F81" s="47">
        <v>5</v>
      </c>
      <c r="G81" s="53">
        <v>20</v>
      </c>
      <c r="H81" s="52"/>
      <c r="I81" s="37"/>
      <c r="J81" s="30">
        <v>1930</v>
      </c>
      <c r="K81" s="31" t="s">
        <v>104</v>
      </c>
      <c r="L81" s="34">
        <v>46006</v>
      </c>
      <c r="M81" s="28" t="s">
        <v>107</v>
      </c>
      <c r="N81" s="23"/>
      <c r="O81" s="24" t="str">
        <f t="shared" si="5"/>
        <v/>
      </c>
      <c r="P81" s="26" t="str">
        <f t="shared" si="6"/>
        <v/>
      </c>
      <c r="Q81" s="26" t="str">
        <f t="shared" si="7"/>
        <v/>
      </c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3">
      <c r="A82" s="2"/>
      <c r="B82" s="58"/>
      <c r="C82" s="58"/>
      <c r="D82" s="50" t="s">
        <v>108</v>
      </c>
      <c r="E82" s="52"/>
      <c r="F82" s="47">
        <v>5</v>
      </c>
      <c r="G82" s="53">
        <v>10</v>
      </c>
      <c r="H82" s="52"/>
      <c r="I82" s="37"/>
      <c r="J82" s="30">
        <v>1930</v>
      </c>
      <c r="K82" s="31" t="s">
        <v>104</v>
      </c>
      <c r="L82" s="23">
        <v>10</v>
      </c>
      <c r="M82" s="24">
        <f>IF(ISERROR(1/L82), "", 1/L82)</f>
        <v>0.1</v>
      </c>
      <c r="N82" s="23"/>
      <c r="O82" s="24" t="str">
        <f t="shared" si="5"/>
        <v/>
      </c>
      <c r="P82" s="26" t="str">
        <f t="shared" si="6"/>
        <v/>
      </c>
      <c r="Q82" s="26" t="str">
        <f t="shared" si="7"/>
        <v/>
      </c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">
      <c r="A83" s="2"/>
      <c r="B83" s="28">
        <v>3</v>
      </c>
      <c r="C83" s="50" t="s">
        <v>109</v>
      </c>
      <c r="D83" s="51"/>
      <c r="E83" s="52"/>
      <c r="F83" s="47">
        <v>50</v>
      </c>
      <c r="G83" s="53">
        <v>75</v>
      </c>
      <c r="H83" s="52"/>
      <c r="I83" s="37"/>
      <c r="J83" s="30">
        <v>1908</v>
      </c>
      <c r="K83" s="31" t="s">
        <v>110</v>
      </c>
      <c r="L83" s="23" t="s">
        <v>111</v>
      </c>
      <c r="M83" s="28" t="s">
        <v>112</v>
      </c>
      <c r="N83" s="23"/>
      <c r="O83" s="24" t="str">
        <f t="shared" si="5"/>
        <v/>
      </c>
      <c r="P83" s="26" t="str">
        <f t="shared" si="6"/>
        <v/>
      </c>
      <c r="Q83" s="26" t="str">
        <f t="shared" si="7"/>
        <v/>
      </c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">
      <c r="A84" s="2"/>
      <c r="B84" s="26">
        <v>4</v>
      </c>
      <c r="C84" s="50" t="s">
        <v>113</v>
      </c>
      <c r="D84" s="51"/>
      <c r="E84" s="52"/>
      <c r="F84" s="61" t="s">
        <v>114</v>
      </c>
      <c r="G84" s="51"/>
      <c r="H84" s="52"/>
      <c r="I84" s="37"/>
      <c r="J84" s="21"/>
      <c r="K84" s="22"/>
      <c r="L84" s="23"/>
      <c r="M84" s="24" t="str">
        <f t="shared" ref="M84:M88" si="8">IF(ISERROR(1/L84), "", 1/L84)</f>
        <v/>
      </c>
      <c r="N84" s="23"/>
      <c r="O84" s="24" t="str">
        <f t="shared" si="5"/>
        <v/>
      </c>
      <c r="P84" s="26" t="str">
        <f t="shared" si="6"/>
        <v/>
      </c>
      <c r="Q84" s="26" t="str">
        <f t="shared" si="7"/>
        <v/>
      </c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3">
      <c r="A85" s="2"/>
      <c r="B85" s="57">
        <v>5</v>
      </c>
      <c r="C85" s="59"/>
      <c r="D85" s="50" t="s">
        <v>115</v>
      </c>
      <c r="E85" s="52"/>
      <c r="F85" s="47">
        <v>20</v>
      </c>
      <c r="G85" s="53">
        <v>75</v>
      </c>
      <c r="H85" s="52"/>
      <c r="I85" s="37"/>
      <c r="J85" s="30">
        <v>1808</v>
      </c>
      <c r="K85" s="31" t="s">
        <v>116</v>
      </c>
      <c r="L85" s="23">
        <v>75</v>
      </c>
      <c r="M85" s="24">
        <f t="shared" si="8"/>
        <v>1.3333333333333334E-2</v>
      </c>
      <c r="N85" s="23"/>
      <c r="O85" s="24" t="str">
        <f t="shared" si="5"/>
        <v/>
      </c>
      <c r="P85" s="26" t="str">
        <f t="shared" si="6"/>
        <v/>
      </c>
      <c r="Q85" s="26" t="str">
        <f t="shared" si="7"/>
        <v/>
      </c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3">
      <c r="A86" s="2"/>
      <c r="B86" s="60"/>
      <c r="C86" s="60"/>
      <c r="D86" s="50" t="s">
        <v>117</v>
      </c>
      <c r="E86" s="52"/>
      <c r="F86" s="47">
        <v>25</v>
      </c>
      <c r="G86" s="53">
        <v>30</v>
      </c>
      <c r="H86" s="52"/>
      <c r="I86" s="37"/>
      <c r="J86" s="30">
        <v>1808</v>
      </c>
      <c r="K86" s="31" t="s">
        <v>116</v>
      </c>
      <c r="L86" s="23">
        <v>20</v>
      </c>
      <c r="M86" s="24">
        <f t="shared" si="8"/>
        <v>0.05</v>
      </c>
      <c r="N86" s="23"/>
      <c r="O86" s="24" t="str">
        <f t="shared" si="5"/>
        <v/>
      </c>
      <c r="P86" s="26" t="str">
        <f t="shared" si="6"/>
        <v/>
      </c>
      <c r="Q86" s="26" t="str">
        <f t="shared" si="7"/>
        <v/>
      </c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3">
      <c r="A87" s="2"/>
      <c r="B87" s="60"/>
      <c r="C87" s="60"/>
      <c r="D87" s="50" t="s">
        <v>118</v>
      </c>
      <c r="E87" s="52"/>
      <c r="F87" s="47">
        <v>25</v>
      </c>
      <c r="G87" s="53">
        <v>60</v>
      </c>
      <c r="H87" s="52"/>
      <c r="I87" s="37"/>
      <c r="J87" s="30"/>
      <c r="K87" s="31"/>
      <c r="L87" s="23"/>
      <c r="M87" s="24" t="str">
        <f t="shared" si="8"/>
        <v/>
      </c>
      <c r="N87" s="23"/>
      <c r="O87" s="24" t="str">
        <f t="shared" si="5"/>
        <v/>
      </c>
      <c r="P87" s="26" t="str">
        <f t="shared" si="6"/>
        <v/>
      </c>
      <c r="Q87" s="26" t="str">
        <f t="shared" si="7"/>
        <v/>
      </c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3">
      <c r="A88" s="2"/>
      <c r="B88" s="58"/>
      <c r="C88" s="58"/>
      <c r="D88" s="50" t="s">
        <v>87</v>
      </c>
      <c r="E88" s="52"/>
      <c r="F88" s="47">
        <v>20</v>
      </c>
      <c r="G88" s="53">
        <v>30</v>
      </c>
      <c r="H88" s="52"/>
      <c r="I88" s="37"/>
      <c r="J88" s="30">
        <v>1808</v>
      </c>
      <c r="K88" s="31" t="s">
        <v>116</v>
      </c>
      <c r="L88" s="23">
        <v>25</v>
      </c>
      <c r="M88" s="24">
        <f t="shared" si="8"/>
        <v>0.04</v>
      </c>
      <c r="N88" s="23"/>
      <c r="O88" s="24" t="str">
        <f t="shared" si="5"/>
        <v/>
      </c>
      <c r="P88" s="26" t="str">
        <f t="shared" si="6"/>
        <v/>
      </c>
      <c r="Q88" s="26" t="str">
        <f t="shared" si="7"/>
        <v/>
      </c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3">
      <c r="A89" s="2"/>
      <c r="B89" s="57">
        <v>6</v>
      </c>
      <c r="C89" s="59" t="s">
        <v>119</v>
      </c>
      <c r="D89" s="50" t="s">
        <v>120</v>
      </c>
      <c r="E89" s="52"/>
      <c r="F89" s="47">
        <v>3</v>
      </c>
      <c r="G89" s="53">
        <v>5</v>
      </c>
      <c r="H89" s="52"/>
      <c r="I89" s="37"/>
      <c r="J89" s="30">
        <v>1920</v>
      </c>
      <c r="K89" s="31" t="s">
        <v>121</v>
      </c>
      <c r="L89" s="34">
        <v>45757</v>
      </c>
      <c r="M89" s="28" t="s">
        <v>122</v>
      </c>
      <c r="N89" s="23"/>
      <c r="O89" s="24" t="str">
        <f t="shared" si="5"/>
        <v/>
      </c>
      <c r="P89" s="26" t="str">
        <f t="shared" si="6"/>
        <v/>
      </c>
      <c r="Q89" s="26" t="str">
        <f t="shared" si="7"/>
        <v/>
      </c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3">
      <c r="A90" s="2"/>
      <c r="B90" s="58"/>
      <c r="C90" s="58"/>
      <c r="D90" s="50" t="s">
        <v>123</v>
      </c>
      <c r="E90" s="52"/>
      <c r="F90" s="47">
        <v>2</v>
      </c>
      <c r="G90" s="53">
        <v>5</v>
      </c>
      <c r="H90" s="52"/>
      <c r="I90" s="37"/>
      <c r="J90" s="30">
        <v>1611</v>
      </c>
      <c r="K90" s="31" t="s">
        <v>124</v>
      </c>
      <c r="L90" s="34">
        <v>45787</v>
      </c>
      <c r="M90" s="28" t="s">
        <v>125</v>
      </c>
      <c r="N90" s="23"/>
      <c r="O90" s="24" t="str">
        <f t="shared" si="5"/>
        <v/>
      </c>
      <c r="P90" s="26" t="str">
        <f t="shared" si="6"/>
        <v/>
      </c>
      <c r="Q90" s="26" t="str">
        <f t="shared" si="7"/>
        <v/>
      </c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3">
      <c r="A91" s="2"/>
      <c r="B91" s="57">
        <v>7</v>
      </c>
      <c r="C91" s="59" t="s">
        <v>126</v>
      </c>
      <c r="D91" s="50" t="s">
        <v>127</v>
      </c>
      <c r="E91" s="52"/>
      <c r="F91" s="47">
        <v>5</v>
      </c>
      <c r="G91" s="53">
        <v>10</v>
      </c>
      <c r="H91" s="52"/>
      <c r="I91" s="37"/>
      <c r="J91" s="30">
        <v>1950</v>
      </c>
      <c r="K91" s="31" t="s">
        <v>128</v>
      </c>
      <c r="L91" s="23">
        <v>15</v>
      </c>
      <c r="M91" s="24">
        <f t="shared" ref="M91:M103" si="9">IF(ISERROR(1/L91), "", 1/L91)</f>
        <v>6.6666666666666666E-2</v>
      </c>
      <c r="N91" s="23"/>
      <c r="O91" s="24" t="str">
        <f t="shared" si="5"/>
        <v/>
      </c>
      <c r="P91" s="26" t="str">
        <f t="shared" si="6"/>
        <v/>
      </c>
      <c r="Q91" s="26" t="str">
        <f t="shared" si="7"/>
        <v/>
      </c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3">
      <c r="A92" s="2"/>
      <c r="B92" s="60"/>
      <c r="C92" s="60"/>
      <c r="D92" s="50" t="s">
        <v>129</v>
      </c>
      <c r="E92" s="52"/>
      <c r="F92" s="47">
        <v>5</v>
      </c>
      <c r="G92" s="53">
        <v>10</v>
      </c>
      <c r="H92" s="52"/>
      <c r="I92" s="37"/>
      <c r="J92" s="30">
        <v>1935</v>
      </c>
      <c r="K92" s="31" t="s">
        <v>130</v>
      </c>
      <c r="L92" s="23">
        <v>10</v>
      </c>
      <c r="M92" s="24">
        <f t="shared" si="9"/>
        <v>0.1</v>
      </c>
      <c r="N92" s="23"/>
      <c r="O92" s="24" t="str">
        <f t="shared" si="5"/>
        <v/>
      </c>
      <c r="P92" s="26" t="str">
        <f t="shared" si="6"/>
        <v/>
      </c>
      <c r="Q92" s="26" t="str">
        <f t="shared" si="7"/>
        <v/>
      </c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3">
      <c r="A93" s="2"/>
      <c r="B93" s="60"/>
      <c r="C93" s="60"/>
      <c r="D93" s="50" t="s">
        <v>131</v>
      </c>
      <c r="E93" s="52"/>
      <c r="F93" s="47">
        <v>5</v>
      </c>
      <c r="G93" s="53">
        <v>10</v>
      </c>
      <c r="H93" s="52"/>
      <c r="I93" s="37"/>
      <c r="J93" s="30">
        <v>1940</v>
      </c>
      <c r="K93" s="31" t="s">
        <v>132</v>
      </c>
      <c r="L93" s="23">
        <v>10</v>
      </c>
      <c r="M93" s="24">
        <f t="shared" si="9"/>
        <v>0.1</v>
      </c>
      <c r="N93" s="23"/>
      <c r="O93" s="24" t="str">
        <f t="shared" si="5"/>
        <v/>
      </c>
      <c r="P93" s="26" t="str">
        <f t="shared" si="6"/>
        <v/>
      </c>
      <c r="Q93" s="26" t="str">
        <f t="shared" si="7"/>
        <v/>
      </c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3">
      <c r="A94" s="2"/>
      <c r="B94" s="58"/>
      <c r="C94" s="58"/>
      <c r="D94" s="50" t="s">
        <v>133</v>
      </c>
      <c r="E94" s="52"/>
      <c r="F94" s="47">
        <v>5</v>
      </c>
      <c r="G94" s="53">
        <v>10</v>
      </c>
      <c r="H94" s="52"/>
      <c r="I94" s="37"/>
      <c r="J94" s="30">
        <v>1945</v>
      </c>
      <c r="K94" s="31" t="s">
        <v>133</v>
      </c>
      <c r="L94" s="23">
        <v>10</v>
      </c>
      <c r="M94" s="24">
        <f t="shared" si="9"/>
        <v>0.1</v>
      </c>
      <c r="N94" s="23"/>
      <c r="O94" s="24" t="str">
        <f t="shared" si="5"/>
        <v/>
      </c>
      <c r="P94" s="26" t="str">
        <f t="shared" si="6"/>
        <v/>
      </c>
      <c r="Q94" s="26" t="str">
        <f t="shared" si="7"/>
        <v/>
      </c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3">
      <c r="A95" s="2"/>
      <c r="B95" s="57">
        <v>8</v>
      </c>
      <c r="C95" s="59" t="s">
        <v>134</v>
      </c>
      <c r="D95" s="50" t="s">
        <v>135</v>
      </c>
      <c r="E95" s="52"/>
      <c r="F95" s="47">
        <v>60</v>
      </c>
      <c r="G95" s="53">
        <v>70</v>
      </c>
      <c r="H95" s="52"/>
      <c r="I95" s="37"/>
      <c r="J95" s="21"/>
      <c r="K95" s="22"/>
      <c r="L95" s="23"/>
      <c r="M95" s="24" t="str">
        <f t="shared" si="9"/>
        <v/>
      </c>
      <c r="N95" s="23"/>
      <c r="O95" s="24" t="str">
        <f t="shared" si="5"/>
        <v/>
      </c>
      <c r="P95" s="26" t="str">
        <f t="shared" si="6"/>
        <v/>
      </c>
      <c r="Q95" s="26" t="str">
        <f t="shared" si="7"/>
        <v/>
      </c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3">
      <c r="A96" s="2"/>
      <c r="B96" s="58"/>
      <c r="C96" s="58"/>
      <c r="D96" s="50" t="s">
        <v>136</v>
      </c>
      <c r="E96" s="52"/>
      <c r="F96" s="47">
        <v>2</v>
      </c>
      <c r="G96" s="53">
        <v>10</v>
      </c>
      <c r="H96" s="52"/>
      <c r="I96" s="37"/>
      <c r="J96" s="30">
        <v>1955</v>
      </c>
      <c r="K96" s="31" t="s">
        <v>137</v>
      </c>
      <c r="L96" s="23">
        <v>8</v>
      </c>
      <c r="M96" s="24">
        <f t="shared" si="9"/>
        <v>0.125</v>
      </c>
      <c r="N96" s="23"/>
      <c r="O96" s="24" t="str">
        <f t="shared" si="5"/>
        <v/>
      </c>
      <c r="P96" s="26" t="str">
        <f t="shared" si="6"/>
        <v/>
      </c>
      <c r="Q96" s="26" t="str">
        <f t="shared" si="7"/>
        <v/>
      </c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3">
      <c r="A97" s="2"/>
      <c r="B97" s="26">
        <v>9</v>
      </c>
      <c r="C97" s="50" t="s">
        <v>138</v>
      </c>
      <c r="D97" s="51"/>
      <c r="E97" s="52"/>
      <c r="F97" s="47">
        <v>25</v>
      </c>
      <c r="G97" s="53">
        <v>35</v>
      </c>
      <c r="H97" s="52"/>
      <c r="I97" s="37"/>
      <c r="J97" s="21"/>
      <c r="K97" s="22"/>
      <c r="L97" s="23"/>
      <c r="M97" s="24" t="str">
        <f t="shared" si="9"/>
        <v/>
      </c>
      <c r="N97" s="23"/>
      <c r="O97" s="24" t="str">
        <f t="shared" si="5"/>
        <v/>
      </c>
      <c r="P97" s="26" t="str">
        <f t="shared" si="6"/>
        <v/>
      </c>
      <c r="Q97" s="26" t="str">
        <f t="shared" si="7"/>
        <v/>
      </c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3">
      <c r="A98" s="2"/>
      <c r="B98" s="26">
        <v>10</v>
      </c>
      <c r="C98" s="50" t="s">
        <v>139</v>
      </c>
      <c r="D98" s="51"/>
      <c r="E98" s="52"/>
      <c r="F98" s="47">
        <v>25</v>
      </c>
      <c r="G98" s="53">
        <v>35</v>
      </c>
      <c r="H98" s="52"/>
      <c r="I98" s="37"/>
      <c r="J98" s="21"/>
      <c r="K98" s="22"/>
      <c r="L98" s="23"/>
      <c r="M98" s="24" t="str">
        <f t="shared" si="9"/>
        <v/>
      </c>
      <c r="N98" s="23"/>
      <c r="O98" s="24" t="str">
        <f t="shared" si="5"/>
        <v/>
      </c>
      <c r="P98" s="26" t="str">
        <f t="shared" si="6"/>
        <v/>
      </c>
      <c r="Q98" s="26" t="str">
        <f t="shared" si="7"/>
        <v/>
      </c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3">
      <c r="A99" s="2"/>
      <c r="B99" s="26">
        <v>11</v>
      </c>
      <c r="C99" s="50" t="s">
        <v>140</v>
      </c>
      <c r="D99" s="51"/>
      <c r="E99" s="52"/>
      <c r="F99" s="47">
        <v>15</v>
      </c>
      <c r="G99" s="53">
        <v>30</v>
      </c>
      <c r="H99" s="52"/>
      <c r="I99" s="37"/>
      <c r="J99" s="30">
        <v>1820</v>
      </c>
      <c r="K99" s="31" t="s">
        <v>48</v>
      </c>
      <c r="L99" s="23">
        <v>15</v>
      </c>
      <c r="M99" s="24">
        <f t="shared" si="9"/>
        <v>6.6666666666666666E-2</v>
      </c>
      <c r="N99" s="23"/>
      <c r="O99" s="24" t="str">
        <f t="shared" si="5"/>
        <v/>
      </c>
      <c r="P99" s="26" t="str">
        <f t="shared" si="6"/>
        <v/>
      </c>
      <c r="Q99" s="26" t="str">
        <f t="shared" si="7"/>
        <v/>
      </c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3">
      <c r="A100" s="2"/>
      <c r="B100" s="26">
        <v>12</v>
      </c>
      <c r="C100" s="50" t="s">
        <v>141</v>
      </c>
      <c r="D100" s="51"/>
      <c r="E100" s="52"/>
      <c r="F100" s="47">
        <v>35</v>
      </c>
      <c r="G100" s="53">
        <v>50</v>
      </c>
      <c r="H100" s="52"/>
      <c r="I100" s="37"/>
      <c r="J100" s="21"/>
      <c r="K100" s="22"/>
      <c r="L100" s="23"/>
      <c r="M100" s="24" t="str">
        <f t="shared" si="9"/>
        <v/>
      </c>
      <c r="N100" s="23"/>
      <c r="O100" s="24" t="str">
        <f t="shared" si="5"/>
        <v/>
      </c>
      <c r="P100" s="26" t="str">
        <f t="shared" si="6"/>
        <v/>
      </c>
      <c r="Q100" s="26" t="str">
        <f t="shared" si="7"/>
        <v/>
      </c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3">
      <c r="A101" s="2"/>
      <c r="B101" s="26">
        <v>13</v>
      </c>
      <c r="C101" s="50" t="s">
        <v>142</v>
      </c>
      <c r="D101" s="51"/>
      <c r="E101" s="52"/>
      <c r="F101" s="47">
        <v>5</v>
      </c>
      <c r="G101" s="53">
        <v>15</v>
      </c>
      <c r="H101" s="52"/>
      <c r="I101" s="37"/>
      <c r="J101" s="30">
        <v>1860</v>
      </c>
      <c r="K101" s="31" t="s">
        <v>143</v>
      </c>
      <c r="L101" s="23">
        <v>15</v>
      </c>
      <c r="M101" s="24">
        <f t="shared" si="9"/>
        <v>6.6666666666666666E-2</v>
      </c>
      <c r="N101" s="23"/>
      <c r="O101" s="24" t="str">
        <f t="shared" si="5"/>
        <v/>
      </c>
      <c r="P101" s="26" t="str">
        <f t="shared" si="6"/>
        <v/>
      </c>
      <c r="Q101" s="26" t="str">
        <f t="shared" si="7"/>
        <v/>
      </c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3">
      <c r="A102" s="2"/>
      <c r="B102" s="26">
        <v>14</v>
      </c>
      <c r="C102" s="50" t="s">
        <v>144</v>
      </c>
      <c r="D102" s="51"/>
      <c r="E102" s="52"/>
      <c r="F102" s="47">
        <v>10</v>
      </c>
      <c r="G102" s="53">
        <v>15</v>
      </c>
      <c r="H102" s="52"/>
      <c r="I102" s="37"/>
      <c r="J102" s="21"/>
      <c r="K102" s="22"/>
      <c r="L102" s="23"/>
      <c r="M102" s="24" t="str">
        <f t="shared" si="9"/>
        <v/>
      </c>
      <c r="N102" s="23"/>
      <c r="O102" s="24" t="str">
        <f t="shared" si="5"/>
        <v/>
      </c>
      <c r="P102" s="26" t="str">
        <f t="shared" si="6"/>
        <v/>
      </c>
      <c r="Q102" s="26" t="str">
        <f t="shared" si="7"/>
        <v/>
      </c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3">
      <c r="A103" s="2"/>
      <c r="B103" s="26">
        <v>15</v>
      </c>
      <c r="C103" s="50" t="s">
        <v>145</v>
      </c>
      <c r="D103" s="51"/>
      <c r="E103" s="52"/>
      <c r="F103" s="47">
        <v>15</v>
      </c>
      <c r="G103" s="53">
        <v>20</v>
      </c>
      <c r="H103" s="52"/>
      <c r="I103" s="37"/>
      <c r="J103" s="21"/>
      <c r="K103" s="22"/>
      <c r="L103" s="23"/>
      <c r="M103" s="24" t="str">
        <f t="shared" si="9"/>
        <v/>
      </c>
      <c r="N103" s="23"/>
      <c r="O103" s="24" t="str">
        <f t="shared" si="5"/>
        <v/>
      </c>
      <c r="P103" s="26" t="str">
        <f t="shared" si="6"/>
        <v/>
      </c>
      <c r="Q103" s="26" t="str">
        <f t="shared" si="7"/>
        <v/>
      </c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9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9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3">
      <c r="A106" s="54" t="s">
        <v>146</v>
      </c>
      <c r="B106" s="55"/>
      <c r="C106" s="55"/>
      <c r="D106" s="55"/>
      <c r="E106" s="55"/>
      <c r="F106" s="55"/>
      <c r="G106" s="55"/>
      <c r="H106" s="55"/>
      <c r="I106" s="2"/>
      <c r="J106" s="2"/>
      <c r="K106" s="2"/>
      <c r="L106" s="2"/>
      <c r="M106" s="2"/>
      <c r="N106" s="2"/>
      <c r="O106" s="2"/>
      <c r="P106" s="1"/>
      <c r="Q106" s="1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9" customHeight="1" x14ac:dyDescent="0.3">
      <c r="A107" s="48"/>
      <c r="B107" s="48"/>
      <c r="C107" s="48"/>
      <c r="D107" s="48"/>
      <c r="E107" s="48"/>
      <c r="F107" s="48"/>
      <c r="G107" s="48"/>
      <c r="H107" s="48"/>
      <c r="I107" s="2"/>
      <c r="J107" s="2"/>
      <c r="K107" s="2"/>
      <c r="L107" s="2"/>
      <c r="M107" s="2"/>
      <c r="N107" s="2"/>
      <c r="O107" s="2"/>
      <c r="P107" s="1"/>
      <c r="Q107" s="1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3">
      <c r="A108" s="3" t="s">
        <v>147</v>
      </c>
      <c r="B108" s="2" t="s">
        <v>148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3">
      <c r="A109" s="2"/>
      <c r="B109" s="56" t="s">
        <v>149</v>
      </c>
      <c r="C109" s="55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3">
      <c r="A112" s="49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  <c r="Q205" s="1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  <c r="Q206" s="1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  <c r="Q207" s="1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1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  <c r="Q209" s="1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  <c r="Q210" s="1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  <c r="Q211" s="1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  <c r="Q212" s="1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  <c r="Q213" s="1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  <c r="Q214" s="1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"/>
      <c r="Q215" s="1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"/>
      <c r="Q216" s="1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"/>
      <c r="Q217" s="1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"/>
      <c r="Q218" s="1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"/>
      <c r="Q219" s="1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"/>
      <c r="Q220" s="1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"/>
      <c r="Q221" s="1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"/>
      <c r="Q222" s="1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"/>
      <c r="Q223" s="1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"/>
      <c r="Q224" s="1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"/>
      <c r="Q225" s="1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"/>
      <c r="Q226" s="1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"/>
      <c r="Q227" s="1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"/>
      <c r="Q228" s="1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"/>
      <c r="Q229" s="1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"/>
      <c r="Q230" s="1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"/>
      <c r="Q231" s="1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"/>
      <c r="Q232" s="1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"/>
      <c r="Q233" s="1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"/>
      <c r="Q234" s="1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"/>
      <c r="Q235" s="1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"/>
      <c r="Q236" s="1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"/>
      <c r="Q237" s="1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"/>
      <c r="Q238" s="1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"/>
      <c r="Q239" s="1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"/>
      <c r="Q240" s="1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"/>
      <c r="Q241" s="1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"/>
      <c r="Q242" s="1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"/>
      <c r="Q243" s="1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"/>
      <c r="Q244" s="1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"/>
      <c r="Q245" s="1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"/>
      <c r="Q246" s="1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"/>
      <c r="Q247" s="1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"/>
      <c r="Q248" s="1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"/>
      <c r="Q249" s="1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"/>
      <c r="Q250" s="1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"/>
      <c r="Q251" s="1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"/>
      <c r="Q252" s="1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"/>
      <c r="Q253" s="1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"/>
      <c r="Q254" s="1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"/>
      <c r="Q255" s="1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"/>
      <c r="Q256" s="1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"/>
      <c r="Q257" s="1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"/>
      <c r="Q258" s="1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"/>
      <c r="Q259" s="1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"/>
      <c r="Q260" s="1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"/>
      <c r="Q261" s="1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"/>
      <c r="Q262" s="1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"/>
      <c r="Q263" s="1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"/>
      <c r="Q264" s="1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"/>
      <c r="Q265" s="1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"/>
      <c r="Q266" s="1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"/>
      <c r="Q267" s="1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"/>
      <c r="Q268" s="1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"/>
      <c r="Q269" s="1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"/>
      <c r="Q270" s="1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"/>
      <c r="Q271" s="1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"/>
      <c r="Q272" s="1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"/>
      <c r="Q273" s="1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"/>
      <c r="Q274" s="1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"/>
      <c r="Q275" s="1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"/>
      <c r="Q276" s="1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"/>
      <c r="Q277" s="1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"/>
      <c r="Q278" s="1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"/>
      <c r="Q279" s="1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"/>
      <c r="Q280" s="1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"/>
      <c r="Q281" s="1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"/>
      <c r="Q282" s="1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"/>
      <c r="Q283" s="1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"/>
      <c r="Q284" s="1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"/>
      <c r="Q285" s="1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"/>
      <c r="Q286" s="1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"/>
      <c r="Q287" s="1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"/>
      <c r="Q288" s="1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"/>
      <c r="Q289" s="1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"/>
      <c r="Q290" s="1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"/>
      <c r="Q291" s="1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"/>
      <c r="Q292" s="1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"/>
      <c r="Q293" s="1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"/>
      <c r="Q294" s="1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"/>
      <c r="Q295" s="1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"/>
      <c r="Q296" s="1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"/>
      <c r="Q297" s="1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"/>
      <c r="Q298" s="1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"/>
      <c r="Q299" s="1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"/>
      <c r="Q300" s="1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"/>
      <c r="Q301" s="1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"/>
      <c r="Q302" s="1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"/>
      <c r="Q303" s="1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"/>
      <c r="Q304" s="1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"/>
      <c r="Q305" s="1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"/>
      <c r="Q306" s="1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"/>
      <c r="Q307" s="1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"/>
      <c r="Q308" s="1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"/>
      <c r="Q309" s="1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"/>
      <c r="Q310" s="1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"/>
      <c r="Q311" s="1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"/>
      <c r="Q312" s="1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"/>
      <c r="Q313" s="1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"/>
      <c r="Q314" s="1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"/>
      <c r="Q315" s="1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"/>
      <c r="Q316" s="1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"/>
      <c r="Q317" s="1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"/>
      <c r="Q318" s="1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"/>
      <c r="Q319" s="1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"/>
      <c r="Q320" s="1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"/>
      <c r="Q321" s="1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"/>
      <c r="Q322" s="1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"/>
      <c r="Q323" s="1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"/>
      <c r="Q324" s="1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"/>
      <c r="Q325" s="1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"/>
      <c r="Q326" s="1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"/>
      <c r="Q327" s="1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"/>
      <c r="Q328" s="1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"/>
      <c r="Q329" s="1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"/>
      <c r="Q330" s="1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"/>
      <c r="Q331" s="1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"/>
      <c r="Q332" s="1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"/>
      <c r="Q333" s="1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"/>
      <c r="Q334" s="1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"/>
      <c r="Q335" s="1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"/>
      <c r="Q336" s="1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"/>
      <c r="Q337" s="1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"/>
      <c r="Q338" s="1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"/>
      <c r="Q339" s="1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"/>
      <c r="Q340" s="1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"/>
      <c r="Q341" s="1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"/>
      <c r="Q342" s="1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"/>
      <c r="Q343" s="1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"/>
      <c r="Q344" s="1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"/>
      <c r="Q345" s="1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"/>
      <c r="Q346" s="1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"/>
      <c r="Q347" s="1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"/>
      <c r="Q348" s="1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"/>
      <c r="Q349" s="1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"/>
      <c r="Q350" s="1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"/>
      <c r="Q351" s="1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"/>
      <c r="Q352" s="1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"/>
      <c r="Q353" s="1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"/>
      <c r="Q354" s="1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"/>
      <c r="Q355" s="1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"/>
      <c r="Q356" s="1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"/>
      <c r="Q357" s="1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"/>
      <c r="Q358" s="1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"/>
      <c r="Q359" s="1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"/>
      <c r="Q360" s="1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"/>
      <c r="Q361" s="1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"/>
      <c r="Q362" s="1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"/>
      <c r="Q363" s="1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"/>
      <c r="Q364" s="1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"/>
      <c r="Q365" s="1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"/>
      <c r="Q366" s="1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"/>
      <c r="Q367" s="1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"/>
      <c r="Q368" s="1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"/>
      <c r="Q369" s="1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"/>
      <c r="Q370" s="1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"/>
      <c r="Q371" s="1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"/>
      <c r="Q372" s="1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"/>
      <c r="Q373" s="1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"/>
      <c r="Q374" s="1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"/>
      <c r="Q375" s="1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"/>
      <c r="Q376" s="1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"/>
      <c r="Q377" s="1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"/>
      <c r="Q378" s="1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"/>
      <c r="Q379" s="1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"/>
      <c r="Q380" s="1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"/>
      <c r="Q381" s="1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"/>
      <c r="Q382" s="1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"/>
      <c r="Q383" s="1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"/>
      <c r="Q384" s="1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"/>
      <c r="Q385" s="1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"/>
      <c r="Q386" s="1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"/>
      <c r="Q387" s="1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"/>
      <c r="Q388" s="1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"/>
      <c r="Q389" s="1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"/>
      <c r="Q390" s="1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"/>
      <c r="Q391" s="1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"/>
      <c r="Q392" s="1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"/>
      <c r="Q393" s="1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"/>
      <c r="Q394" s="1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"/>
      <c r="Q395" s="1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"/>
      <c r="Q396" s="1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"/>
      <c r="Q397" s="1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"/>
      <c r="Q398" s="1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"/>
      <c r="Q399" s="1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"/>
      <c r="Q400" s="1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"/>
      <c r="Q401" s="1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"/>
      <c r="Q402" s="1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"/>
      <c r="Q403" s="1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"/>
      <c r="Q404" s="1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"/>
      <c r="Q405" s="1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"/>
      <c r="Q406" s="1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"/>
      <c r="Q407" s="1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"/>
      <c r="Q408" s="1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"/>
      <c r="Q409" s="1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"/>
      <c r="Q410" s="1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"/>
      <c r="Q411" s="1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"/>
      <c r="Q412" s="1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"/>
      <c r="Q413" s="1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"/>
      <c r="Q414" s="1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"/>
      <c r="Q415" s="1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"/>
      <c r="Q416" s="1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"/>
      <c r="Q417" s="1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"/>
      <c r="Q418" s="1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"/>
      <c r="Q419" s="1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"/>
      <c r="Q420" s="1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"/>
      <c r="Q421" s="1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"/>
      <c r="Q422" s="1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"/>
      <c r="Q423" s="1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"/>
      <c r="Q424" s="1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"/>
      <c r="Q425" s="1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"/>
      <c r="Q426" s="1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"/>
      <c r="Q427" s="1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"/>
      <c r="Q428" s="1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"/>
      <c r="Q429" s="1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"/>
      <c r="Q430" s="1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"/>
      <c r="Q431" s="1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"/>
      <c r="Q432" s="1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"/>
      <c r="Q433" s="1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"/>
      <c r="Q434" s="1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"/>
      <c r="Q435" s="1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"/>
      <c r="Q436" s="1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"/>
      <c r="Q437" s="1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"/>
      <c r="Q438" s="1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"/>
      <c r="Q439" s="1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"/>
      <c r="Q440" s="1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"/>
      <c r="Q441" s="1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"/>
      <c r="Q442" s="1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"/>
      <c r="Q443" s="1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"/>
      <c r="Q444" s="1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"/>
      <c r="Q445" s="1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"/>
      <c r="Q446" s="1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"/>
      <c r="Q447" s="1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"/>
      <c r="Q448" s="1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"/>
      <c r="Q449" s="1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"/>
      <c r="Q450" s="1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"/>
      <c r="Q451" s="1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"/>
      <c r="Q452" s="1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"/>
      <c r="Q453" s="1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"/>
      <c r="Q454" s="1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"/>
      <c r="Q455" s="1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"/>
      <c r="Q456" s="1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"/>
      <c r="Q457" s="1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"/>
      <c r="Q458" s="1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"/>
      <c r="Q459" s="1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"/>
      <c r="Q460" s="1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"/>
      <c r="Q461" s="1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"/>
      <c r="Q462" s="1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"/>
      <c r="Q463" s="1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"/>
      <c r="Q464" s="1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"/>
      <c r="Q465" s="1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"/>
      <c r="Q466" s="1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"/>
      <c r="Q467" s="1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"/>
      <c r="Q468" s="1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"/>
      <c r="Q469" s="1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"/>
      <c r="Q470" s="1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"/>
      <c r="Q471" s="1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"/>
      <c r="Q472" s="1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"/>
      <c r="Q473" s="1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"/>
      <c r="Q474" s="1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"/>
      <c r="Q475" s="1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"/>
      <c r="Q476" s="1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"/>
      <c r="Q477" s="1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"/>
      <c r="Q478" s="1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"/>
      <c r="Q479" s="1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"/>
      <c r="Q480" s="1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"/>
      <c r="Q481" s="1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"/>
      <c r="Q482" s="1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"/>
      <c r="Q483" s="1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"/>
      <c r="Q484" s="1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"/>
      <c r="Q485" s="1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"/>
      <c r="Q486" s="1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"/>
      <c r="Q487" s="1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"/>
      <c r="Q488" s="1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"/>
      <c r="Q489" s="1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"/>
      <c r="Q490" s="1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"/>
      <c r="Q491" s="1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"/>
      <c r="Q492" s="1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"/>
      <c r="Q493" s="1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"/>
      <c r="Q494" s="1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"/>
      <c r="Q495" s="1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"/>
      <c r="Q496" s="1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"/>
      <c r="Q497" s="1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"/>
      <c r="Q498" s="1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"/>
      <c r="Q499" s="1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"/>
      <c r="Q500" s="1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"/>
      <c r="Q501" s="1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"/>
      <c r="Q502" s="1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"/>
      <c r="Q503" s="1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"/>
      <c r="Q504" s="1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"/>
      <c r="Q505" s="1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"/>
      <c r="Q506" s="1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"/>
      <c r="Q507" s="1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"/>
      <c r="Q508" s="1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"/>
      <c r="Q509" s="1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"/>
      <c r="Q510" s="1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"/>
      <c r="Q511" s="1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"/>
      <c r="Q512" s="1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"/>
      <c r="Q513" s="1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"/>
      <c r="Q514" s="1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"/>
      <c r="Q515" s="1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"/>
      <c r="Q516" s="1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"/>
      <c r="Q517" s="1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"/>
      <c r="Q518" s="1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"/>
      <c r="Q519" s="1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"/>
      <c r="Q520" s="1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"/>
      <c r="Q521" s="1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"/>
      <c r="Q522" s="1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"/>
      <c r="Q523" s="1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"/>
      <c r="Q524" s="1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"/>
      <c r="Q525" s="1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"/>
      <c r="Q526" s="1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"/>
      <c r="Q527" s="1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"/>
      <c r="Q528" s="1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"/>
      <c r="Q529" s="1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"/>
      <c r="Q530" s="1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"/>
      <c r="Q531" s="1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"/>
      <c r="Q532" s="1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"/>
      <c r="Q533" s="1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"/>
      <c r="Q534" s="1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"/>
      <c r="Q535" s="1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"/>
      <c r="Q536" s="1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"/>
      <c r="Q537" s="1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"/>
      <c r="Q538" s="1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"/>
      <c r="Q539" s="1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"/>
      <c r="Q540" s="1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"/>
      <c r="Q541" s="1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"/>
      <c r="Q542" s="1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"/>
      <c r="Q543" s="1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"/>
      <c r="Q544" s="1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"/>
      <c r="Q545" s="1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"/>
      <c r="Q546" s="1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"/>
      <c r="Q547" s="1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"/>
      <c r="Q548" s="1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"/>
      <c r="Q549" s="1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"/>
      <c r="Q550" s="1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"/>
      <c r="Q551" s="1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"/>
      <c r="Q552" s="1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"/>
      <c r="Q553" s="1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"/>
      <c r="Q554" s="1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"/>
      <c r="Q555" s="1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"/>
      <c r="Q556" s="1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"/>
      <c r="Q557" s="1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"/>
      <c r="Q558" s="1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"/>
      <c r="Q559" s="1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"/>
      <c r="Q560" s="1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"/>
      <c r="Q561" s="1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"/>
      <c r="Q562" s="1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"/>
      <c r="Q563" s="1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"/>
      <c r="Q564" s="1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"/>
      <c r="Q565" s="1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"/>
      <c r="Q566" s="1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"/>
      <c r="Q567" s="1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"/>
      <c r="Q568" s="1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"/>
      <c r="Q569" s="1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"/>
      <c r="Q570" s="1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"/>
      <c r="Q571" s="1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"/>
      <c r="Q572" s="1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"/>
      <c r="Q573" s="1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"/>
      <c r="Q574" s="1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"/>
      <c r="Q575" s="1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"/>
      <c r="Q576" s="1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"/>
      <c r="Q577" s="1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"/>
      <c r="Q578" s="1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"/>
      <c r="Q579" s="1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"/>
      <c r="Q580" s="1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"/>
      <c r="Q581" s="1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"/>
      <c r="Q582" s="1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"/>
      <c r="Q583" s="1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"/>
      <c r="Q584" s="1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"/>
      <c r="Q585" s="1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"/>
      <c r="Q586" s="1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"/>
      <c r="Q587" s="1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"/>
      <c r="Q588" s="1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"/>
      <c r="Q589" s="1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"/>
      <c r="Q590" s="1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"/>
      <c r="Q591" s="1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"/>
      <c r="Q592" s="1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"/>
      <c r="Q593" s="1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"/>
      <c r="Q594" s="1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"/>
      <c r="Q595" s="1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"/>
      <c r="Q596" s="1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"/>
      <c r="Q597" s="1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"/>
      <c r="Q598" s="1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"/>
      <c r="Q599" s="1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"/>
      <c r="Q600" s="1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"/>
      <c r="Q601" s="1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"/>
      <c r="Q602" s="1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"/>
      <c r="Q603" s="1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"/>
      <c r="Q604" s="1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"/>
      <c r="Q605" s="1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"/>
      <c r="Q606" s="1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"/>
      <c r="Q607" s="1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"/>
      <c r="Q608" s="1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"/>
      <c r="Q609" s="1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"/>
      <c r="Q610" s="1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"/>
      <c r="Q611" s="1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"/>
      <c r="Q612" s="1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"/>
      <c r="Q613" s="1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"/>
      <c r="Q614" s="1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"/>
      <c r="Q615" s="1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"/>
      <c r="Q616" s="1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"/>
      <c r="Q617" s="1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"/>
      <c r="Q618" s="1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"/>
      <c r="Q619" s="1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"/>
      <c r="Q620" s="1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"/>
      <c r="Q621" s="1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"/>
      <c r="Q622" s="1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"/>
      <c r="Q623" s="1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"/>
      <c r="Q624" s="1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"/>
      <c r="Q625" s="1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"/>
      <c r="Q626" s="1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"/>
      <c r="Q627" s="1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"/>
      <c r="Q628" s="1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"/>
      <c r="Q629" s="1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"/>
      <c r="Q630" s="1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"/>
      <c r="Q631" s="1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"/>
      <c r="Q632" s="1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"/>
      <c r="Q633" s="1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"/>
      <c r="Q634" s="1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"/>
      <c r="Q635" s="1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"/>
      <c r="Q636" s="1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"/>
      <c r="Q637" s="1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"/>
      <c r="Q638" s="1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"/>
      <c r="Q639" s="1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"/>
      <c r="Q640" s="1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"/>
      <c r="Q641" s="1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"/>
      <c r="Q642" s="1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"/>
      <c r="Q643" s="1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"/>
      <c r="Q644" s="1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"/>
      <c r="Q645" s="1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"/>
      <c r="Q646" s="1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"/>
      <c r="Q647" s="1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"/>
      <c r="Q648" s="1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"/>
      <c r="Q649" s="1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"/>
      <c r="Q650" s="1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"/>
      <c r="Q651" s="1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"/>
      <c r="Q652" s="1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"/>
      <c r="Q653" s="1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"/>
      <c r="Q654" s="1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"/>
      <c r="Q655" s="1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"/>
      <c r="Q656" s="1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"/>
      <c r="Q657" s="1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"/>
      <c r="Q658" s="1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"/>
      <c r="Q659" s="1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"/>
      <c r="Q660" s="1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"/>
      <c r="Q661" s="1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"/>
      <c r="Q662" s="1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"/>
      <c r="Q663" s="1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"/>
      <c r="Q664" s="1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"/>
      <c r="Q665" s="1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"/>
      <c r="Q666" s="1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"/>
      <c r="Q667" s="1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"/>
      <c r="Q668" s="1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"/>
      <c r="Q669" s="1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"/>
      <c r="Q670" s="1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"/>
      <c r="Q671" s="1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"/>
      <c r="Q672" s="1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"/>
      <c r="Q673" s="1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"/>
      <c r="Q674" s="1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"/>
      <c r="Q675" s="1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"/>
      <c r="Q676" s="1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"/>
      <c r="Q677" s="1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"/>
      <c r="Q678" s="1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"/>
      <c r="Q679" s="1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"/>
      <c r="Q680" s="1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"/>
      <c r="Q681" s="1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"/>
      <c r="Q682" s="1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"/>
      <c r="Q683" s="1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"/>
      <c r="Q684" s="1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"/>
      <c r="Q685" s="1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"/>
      <c r="Q686" s="1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"/>
      <c r="Q687" s="1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"/>
      <c r="Q688" s="1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"/>
      <c r="Q689" s="1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"/>
      <c r="Q690" s="1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"/>
      <c r="Q691" s="1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"/>
      <c r="Q692" s="1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"/>
      <c r="Q693" s="1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"/>
      <c r="Q694" s="1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"/>
      <c r="Q695" s="1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"/>
      <c r="Q696" s="1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"/>
      <c r="Q697" s="1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"/>
      <c r="Q698" s="1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"/>
      <c r="Q699" s="1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"/>
      <c r="Q700" s="1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"/>
      <c r="Q701" s="1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"/>
      <c r="Q702" s="1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"/>
      <c r="Q703" s="1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"/>
      <c r="Q704" s="1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"/>
      <c r="Q705" s="1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"/>
      <c r="Q706" s="1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"/>
      <c r="Q707" s="1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"/>
      <c r="Q708" s="1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"/>
      <c r="Q709" s="1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"/>
      <c r="Q710" s="1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"/>
      <c r="Q711" s="1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"/>
      <c r="Q712" s="1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"/>
      <c r="Q713" s="1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"/>
      <c r="Q714" s="1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"/>
      <c r="Q715" s="1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"/>
      <c r="Q716" s="1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"/>
      <c r="Q717" s="1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"/>
      <c r="Q718" s="1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"/>
      <c r="Q719" s="1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"/>
      <c r="Q720" s="1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"/>
      <c r="Q721" s="1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"/>
      <c r="Q722" s="1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"/>
      <c r="Q723" s="1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"/>
      <c r="Q724" s="1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"/>
      <c r="Q725" s="1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"/>
      <c r="Q726" s="1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"/>
      <c r="Q727" s="1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"/>
      <c r="Q728" s="1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"/>
      <c r="Q729" s="1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"/>
      <c r="Q730" s="1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"/>
      <c r="Q731" s="1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"/>
      <c r="Q732" s="1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"/>
      <c r="Q733" s="1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"/>
      <c r="Q734" s="1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"/>
      <c r="Q735" s="1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"/>
      <c r="Q736" s="1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"/>
      <c r="Q737" s="1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"/>
      <c r="Q738" s="1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"/>
      <c r="Q739" s="1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"/>
      <c r="Q740" s="1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"/>
      <c r="Q741" s="1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"/>
      <c r="Q742" s="1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"/>
      <c r="Q743" s="1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"/>
      <c r="Q744" s="1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"/>
      <c r="Q745" s="1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"/>
      <c r="Q746" s="1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"/>
      <c r="Q747" s="1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"/>
      <c r="Q748" s="1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"/>
      <c r="Q749" s="1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"/>
      <c r="Q750" s="1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"/>
      <c r="Q751" s="1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"/>
      <c r="Q752" s="1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"/>
      <c r="Q753" s="1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"/>
      <c r="Q754" s="1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"/>
      <c r="Q755" s="1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"/>
      <c r="Q756" s="1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"/>
      <c r="Q757" s="1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"/>
      <c r="Q758" s="1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"/>
      <c r="Q759" s="1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"/>
      <c r="Q760" s="1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"/>
      <c r="Q761" s="1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"/>
      <c r="Q762" s="1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"/>
      <c r="Q763" s="1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"/>
      <c r="Q764" s="1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"/>
      <c r="Q765" s="1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"/>
      <c r="Q766" s="1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"/>
      <c r="Q767" s="1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"/>
      <c r="Q768" s="1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"/>
      <c r="Q769" s="1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"/>
      <c r="Q770" s="1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"/>
      <c r="Q771" s="1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"/>
      <c r="Q772" s="1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"/>
      <c r="Q773" s="1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"/>
      <c r="Q774" s="1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"/>
      <c r="Q775" s="1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"/>
      <c r="Q776" s="1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"/>
      <c r="Q777" s="1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"/>
      <c r="Q778" s="1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"/>
      <c r="Q779" s="1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"/>
      <c r="Q780" s="1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"/>
      <c r="Q781" s="1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"/>
      <c r="Q782" s="1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"/>
      <c r="Q783" s="1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"/>
      <c r="Q784" s="1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"/>
      <c r="Q785" s="1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"/>
      <c r="Q786" s="1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"/>
      <c r="Q787" s="1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"/>
      <c r="Q788" s="1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"/>
      <c r="Q789" s="1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"/>
      <c r="Q790" s="1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"/>
      <c r="Q791" s="1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"/>
      <c r="Q792" s="1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"/>
      <c r="Q793" s="1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"/>
      <c r="Q794" s="1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"/>
      <c r="Q795" s="1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"/>
      <c r="Q796" s="1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"/>
      <c r="Q797" s="1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"/>
      <c r="Q798" s="1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"/>
      <c r="Q799" s="1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"/>
      <c r="Q800" s="1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"/>
      <c r="Q801" s="1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"/>
      <c r="Q802" s="1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"/>
      <c r="Q803" s="1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"/>
      <c r="Q804" s="1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"/>
      <c r="Q805" s="1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"/>
      <c r="Q806" s="1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"/>
      <c r="Q807" s="1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"/>
      <c r="Q808" s="1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"/>
      <c r="Q809" s="1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"/>
      <c r="Q810" s="1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"/>
      <c r="Q811" s="1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"/>
      <c r="Q812" s="1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"/>
      <c r="Q813" s="1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"/>
      <c r="Q814" s="1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"/>
      <c r="Q815" s="1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"/>
      <c r="Q816" s="1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"/>
      <c r="Q817" s="1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"/>
      <c r="Q818" s="1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"/>
      <c r="Q819" s="1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"/>
      <c r="Q820" s="1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"/>
      <c r="Q821" s="1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"/>
      <c r="Q822" s="1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"/>
      <c r="Q823" s="1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"/>
      <c r="Q824" s="1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"/>
      <c r="Q825" s="1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"/>
      <c r="Q826" s="1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"/>
      <c r="Q827" s="1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"/>
      <c r="Q828" s="1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"/>
      <c r="Q829" s="1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"/>
      <c r="Q830" s="1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"/>
      <c r="Q831" s="1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"/>
      <c r="Q832" s="1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"/>
      <c r="Q833" s="1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"/>
      <c r="Q834" s="1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"/>
      <c r="Q835" s="1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"/>
      <c r="Q836" s="1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"/>
      <c r="Q837" s="1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"/>
      <c r="Q838" s="1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"/>
      <c r="Q839" s="1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"/>
      <c r="Q840" s="1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"/>
      <c r="Q841" s="1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"/>
      <c r="Q842" s="1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"/>
      <c r="Q843" s="1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"/>
      <c r="Q844" s="1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"/>
      <c r="Q845" s="1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"/>
      <c r="Q846" s="1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"/>
      <c r="Q847" s="1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"/>
      <c r="Q848" s="1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"/>
      <c r="Q849" s="1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"/>
      <c r="Q850" s="1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"/>
      <c r="Q851" s="1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"/>
      <c r="Q852" s="1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"/>
      <c r="Q853" s="1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"/>
      <c r="Q854" s="1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"/>
      <c r="Q855" s="1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"/>
      <c r="Q856" s="1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"/>
      <c r="Q857" s="1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"/>
      <c r="Q858" s="1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"/>
      <c r="Q859" s="1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"/>
      <c r="Q860" s="1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"/>
      <c r="Q861" s="1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"/>
      <c r="Q862" s="1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"/>
      <c r="Q863" s="1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"/>
      <c r="Q864" s="1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"/>
      <c r="Q865" s="1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"/>
      <c r="Q866" s="1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"/>
      <c r="Q867" s="1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"/>
      <c r="Q868" s="1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"/>
      <c r="Q869" s="1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"/>
      <c r="Q870" s="1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"/>
      <c r="Q871" s="1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"/>
      <c r="Q872" s="1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"/>
      <c r="Q873" s="1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"/>
      <c r="Q874" s="1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"/>
      <c r="Q875" s="1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"/>
      <c r="Q876" s="1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"/>
      <c r="Q877" s="1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"/>
      <c r="Q878" s="1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"/>
      <c r="Q879" s="1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"/>
      <c r="Q880" s="1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"/>
      <c r="Q881" s="1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"/>
      <c r="Q882" s="1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"/>
      <c r="Q883" s="1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"/>
      <c r="Q884" s="1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"/>
      <c r="Q885" s="1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"/>
      <c r="Q886" s="1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"/>
      <c r="Q887" s="1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"/>
      <c r="Q888" s="1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"/>
      <c r="Q889" s="1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"/>
      <c r="Q890" s="1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"/>
      <c r="Q891" s="1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"/>
      <c r="Q892" s="1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"/>
      <c r="Q893" s="1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"/>
      <c r="Q894" s="1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"/>
      <c r="Q895" s="1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"/>
      <c r="Q896" s="1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"/>
      <c r="Q897" s="1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"/>
      <c r="Q898" s="1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"/>
      <c r="Q899" s="1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"/>
      <c r="Q900" s="1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"/>
      <c r="Q901" s="1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"/>
      <c r="Q902" s="1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"/>
      <c r="Q903" s="1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"/>
      <c r="Q904" s="1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"/>
      <c r="Q905" s="1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"/>
      <c r="Q906" s="1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"/>
      <c r="Q907" s="1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"/>
      <c r="Q908" s="1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"/>
      <c r="Q909" s="1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"/>
      <c r="Q910" s="1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"/>
      <c r="Q911" s="1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"/>
      <c r="Q912" s="1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"/>
      <c r="Q913" s="1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"/>
      <c r="Q914" s="1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"/>
      <c r="Q915" s="1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"/>
      <c r="Q916" s="1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"/>
      <c r="Q917" s="1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"/>
      <c r="Q918" s="1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"/>
      <c r="Q919" s="1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"/>
      <c r="Q920" s="1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"/>
      <c r="Q921" s="1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"/>
      <c r="Q922" s="1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"/>
      <c r="Q923" s="1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"/>
      <c r="Q924" s="1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"/>
      <c r="Q925" s="1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"/>
      <c r="Q926" s="1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"/>
      <c r="Q927" s="1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"/>
      <c r="Q928" s="1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"/>
      <c r="Q929" s="1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"/>
      <c r="Q930" s="1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"/>
      <c r="Q931" s="1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"/>
      <c r="Q932" s="1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"/>
      <c r="Q933" s="1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"/>
      <c r="Q934" s="1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"/>
      <c r="Q935" s="1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"/>
      <c r="Q936" s="1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"/>
      <c r="Q937" s="1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"/>
      <c r="Q938" s="1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"/>
      <c r="Q939" s="1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"/>
      <c r="Q940" s="1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"/>
      <c r="Q941" s="1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"/>
      <c r="Q942" s="1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"/>
      <c r="Q943" s="1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"/>
      <c r="Q944" s="1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"/>
      <c r="Q945" s="1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"/>
      <c r="Q946" s="1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"/>
      <c r="Q947" s="1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"/>
      <c r="Q948" s="1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"/>
      <c r="Q949" s="1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"/>
      <c r="Q950" s="1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"/>
      <c r="Q951" s="1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"/>
      <c r="Q952" s="1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"/>
      <c r="Q953" s="1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"/>
      <c r="Q954" s="1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"/>
      <c r="Q955" s="1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"/>
      <c r="Q956" s="1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"/>
      <c r="Q957" s="1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"/>
      <c r="Q958" s="1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"/>
      <c r="Q959" s="1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"/>
      <c r="Q960" s="1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"/>
      <c r="Q961" s="1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"/>
      <c r="Q962" s="1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"/>
      <c r="Q963" s="1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"/>
      <c r="Q964" s="1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"/>
      <c r="Q965" s="1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"/>
      <c r="Q966" s="1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"/>
      <c r="Q967" s="1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"/>
      <c r="Q968" s="1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"/>
      <c r="Q969" s="1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"/>
      <c r="Q970" s="1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"/>
      <c r="Q971" s="1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"/>
      <c r="Q972" s="1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"/>
      <c r="Q973" s="1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"/>
      <c r="Q974" s="1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"/>
      <c r="Q975" s="1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"/>
      <c r="Q976" s="1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"/>
      <c r="Q977" s="1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"/>
      <c r="Q978" s="1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"/>
      <c r="Q979" s="1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"/>
      <c r="Q980" s="1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"/>
      <c r="Q981" s="1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"/>
      <c r="Q982" s="1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"/>
      <c r="Q983" s="1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"/>
      <c r="Q984" s="1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"/>
      <c r="Q985" s="1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"/>
      <c r="Q986" s="1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1"/>
      <c r="Q987" s="1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1"/>
      <c r="Q988" s="1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1"/>
      <c r="Q989" s="1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1"/>
      <c r="Q990" s="1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1"/>
      <c r="Q991" s="1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1"/>
      <c r="Q992" s="1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1"/>
      <c r="Q993" s="1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1"/>
      <c r="Q994" s="1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1"/>
      <c r="Q995" s="1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1"/>
      <c r="Q996" s="1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1"/>
      <c r="Q997" s="1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1"/>
      <c r="Q998" s="1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1"/>
      <c r="Q999" s="1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1"/>
      <c r="Q1000" s="1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57">
    <mergeCell ref="P1:Q1"/>
    <mergeCell ref="P2:Q2"/>
    <mergeCell ref="P3:Q3"/>
    <mergeCell ref="P4:Q4"/>
    <mergeCell ref="P5:Q5"/>
    <mergeCell ref="P7:Q7"/>
    <mergeCell ref="A9:Q9"/>
    <mergeCell ref="A10:Q10"/>
    <mergeCell ref="A11:Q11"/>
    <mergeCell ref="C15:E15"/>
    <mergeCell ref="F15:H15"/>
    <mergeCell ref="J15:J16"/>
    <mergeCell ref="K15:K16"/>
    <mergeCell ref="L15:M15"/>
    <mergeCell ref="N15:O15"/>
    <mergeCell ref="P15:Q15"/>
    <mergeCell ref="C16:E16"/>
    <mergeCell ref="A17:A33"/>
    <mergeCell ref="B17:B19"/>
    <mergeCell ref="C17:C19"/>
    <mergeCell ref="D17:E17"/>
    <mergeCell ref="D18:D19"/>
    <mergeCell ref="B20:B22"/>
    <mergeCell ref="C20:C22"/>
    <mergeCell ref="D20:E20"/>
    <mergeCell ref="D21:D22"/>
    <mergeCell ref="C28:E28"/>
    <mergeCell ref="C29:E29"/>
    <mergeCell ref="C30:E30"/>
    <mergeCell ref="C31:E31"/>
    <mergeCell ref="C32:E32"/>
    <mergeCell ref="C33:E33"/>
    <mergeCell ref="B23:B25"/>
    <mergeCell ref="C23:C25"/>
    <mergeCell ref="D23:E23"/>
    <mergeCell ref="D24:D25"/>
    <mergeCell ref="C26:E26"/>
    <mergeCell ref="C27:E27"/>
    <mergeCell ref="B42:B43"/>
    <mergeCell ref="D42:E42"/>
    <mergeCell ref="D43:E43"/>
    <mergeCell ref="A34:A50"/>
    <mergeCell ref="B34:B36"/>
    <mergeCell ref="C34:C36"/>
    <mergeCell ref="D34:E34"/>
    <mergeCell ref="D35:E35"/>
    <mergeCell ref="D36:E36"/>
    <mergeCell ref="C37:E37"/>
    <mergeCell ref="C38:E38"/>
    <mergeCell ref="B39:B41"/>
    <mergeCell ref="C39:C41"/>
    <mergeCell ref="C44:E44"/>
    <mergeCell ref="C45:E45"/>
    <mergeCell ref="C46:E46"/>
    <mergeCell ref="C47:E47"/>
    <mergeCell ref="C48:E48"/>
    <mergeCell ref="C49:E49"/>
    <mergeCell ref="D39:E39"/>
    <mergeCell ref="D40:E40"/>
    <mergeCell ref="D41:E41"/>
    <mergeCell ref="C50:E50"/>
    <mergeCell ref="A51:A71"/>
    <mergeCell ref="C51:E51"/>
    <mergeCell ref="C52:E52"/>
    <mergeCell ref="C53:E53"/>
    <mergeCell ref="C54:E54"/>
    <mergeCell ref="C57:E57"/>
    <mergeCell ref="C58:E58"/>
    <mergeCell ref="C59:E59"/>
    <mergeCell ref="B60:B61"/>
    <mergeCell ref="B65:B66"/>
    <mergeCell ref="C65:C66"/>
    <mergeCell ref="D65:E65"/>
    <mergeCell ref="D66:E66"/>
    <mergeCell ref="C67:E67"/>
    <mergeCell ref="C68:E68"/>
    <mergeCell ref="C60:C61"/>
    <mergeCell ref="D60:E60"/>
    <mergeCell ref="D61:E61"/>
    <mergeCell ref="C62:E62"/>
    <mergeCell ref="C63:E63"/>
    <mergeCell ref="C64:E64"/>
    <mergeCell ref="J77:J78"/>
    <mergeCell ref="K77:K78"/>
    <mergeCell ref="L77:M77"/>
    <mergeCell ref="N77:O77"/>
    <mergeCell ref="P77:Q77"/>
    <mergeCell ref="C78:E78"/>
    <mergeCell ref="C69:E69"/>
    <mergeCell ref="C70:E70"/>
    <mergeCell ref="C71:E71"/>
    <mergeCell ref="C72:E72"/>
    <mergeCell ref="A75:H75"/>
    <mergeCell ref="C77:E77"/>
    <mergeCell ref="F77:H78"/>
    <mergeCell ref="C79:E79"/>
    <mergeCell ref="G79:H79"/>
    <mergeCell ref="B80:B82"/>
    <mergeCell ref="C80:C82"/>
    <mergeCell ref="D80:E80"/>
    <mergeCell ref="G80:H80"/>
    <mergeCell ref="D81:E81"/>
    <mergeCell ref="G81:H81"/>
    <mergeCell ref="D82:E82"/>
    <mergeCell ref="G82:H82"/>
    <mergeCell ref="C83:E83"/>
    <mergeCell ref="G83:H83"/>
    <mergeCell ref="C84:E84"/>
    <mergeCell ref="F84:H84"/>
    <mergeCell ref="B85:B88"/>
    <mergeCell ref="C85:C88"/>
    <mergeCell ref="D85:E85"/>
    <mergeCell ref="G85:H85"/>
    <mergeCell ref="D86:E86"/>
    <mergeCell ref="G86:H86"/>
    <mergeCell ref="D87:E87"/>
    <mergeCell ref="G87:H87"/>
    <mergeCell ref="D88:E88"/>
    <mergeCell ref="G88:H88"/>
    <mergeCell ref="B89:B90"/>
    <mergeCell ref="C89:C90"/>
    <mergeCell ref="D89:E89"/>
    <mergeCell ref="G89:H89"/>
    <mergeCell ref="D90:E90"/>
    <mergeCell ref="G90:H90"/>
    <mergeCell ref="B91:B94"/>
    <mergeCell ref="C91:C94"/>
    <mergeCell ref="D91:E91"/>
    <mergeCell ref="G91:H91"/>
    <mergeCell ref="D92:E92"/>
    <mergeCell ref="G92:H92"/>
    <mergeCell ref="D93:E93"/>
    <mergeCell ref="G93:H93"/>
    <mergeCell ref="D94:E94"/>
    <mergeCell ref="G94:H94"/>
    <mergeCell ref="C97:E97"/>
    <mergeCell ref="G97:H97"/>
    <mergeCell ref="C98:E98"/>
    <mergeCell ref="G98:H98"/>
    <mergeCell ref="C99:E99"/>
    <mergeCell ref="G99:H99"/>
    <mergeCell ref="B95:B96"/>
    <mergeCell ref="C95:C96"/>
    <mergeCell ref="D95:E95"/>
    <mergeCell ref="G95:H95"/>
    <mergeCell ref="D96:E96"/>
    <mergeCell ref="G96:H96"/>
    <mergeCell ref="C103:E103"/>
    <mergeCell ref="G103:H103"/>
    <mergeCell ref="A106:H106"/>
    <mergeCell ref="B109:C109"/>
    <mergeCell ref="C100:E100"/>
    <mergeCell ref="G100:H100"/>
    <mergeCell ref="C101:E101"/>
    <mergeCell ref="G101:H101"/>
    <mergeCell ref="C102:E102"/>
    <mergeCell ref="G102:H102"/>
  </mergeCells>
  <conditionalFormatting sqref="P17:Q72 P79:Q103">
    <cfRule type="cellIs" dxfId="0" priority="1" operator="equal">
      <formula>"Yes"</formula>
    </cfRule>
  </conditionalFormatting>
  <pageMargins left="0.7" right="0.7" top="0.75" bottom="0.75" header="0" footer="0"/>
  <pageSetup scale="4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2-BB Service Life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Thompson, Shayne</cp:lastModifiedBy>
  <dcterms:created xsi:type="dcterms:W3CDTF">2025-03-28T12:57:40Z</dcterms:created>
  <dcterms:modified xsi:type="dcterms:W3CDTF">2025-04-15T19:54:00Z</dcterms:modified>
</cp:coreProperties>
</file>