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dB\.syncclient\1730730958531\tedbeingessner@hydroottawa.com\1A57KotXPQ4x_b5J7Cjmhu89zth9Tvk-w\"/>
    </mc:Choice>
  </mc:AlternateContent>
  <xr:revisionPtr revIDLastSave="0" documentId="13_ncr:1_{108CBD7C-6BB7-473A-8DAA-D70105E5704E}" xr6:coauthVersionLast="47" xr6:coauthVersionMax="47" xr10:uidLastSave="{00000000-0000-0000-0000-000000000000}"/>
  <bookViews>
    <workbookView xWindow="13995" yWindow="-16395" windowWidth="29040" windowHeight="15990" xr2:uid="{C1C83829-901A-42BA-9CA7-4CDFDD24FB2B}"/>
  </bookViews>
  <sheets>
    <sheet name="App.2-C_DepExp_26-30"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0" i="1" l="1"/>
  <c r="E510" i="1"/>
  <c r="D510" i="1"/>
  <c r="C510" i="1"/>
  <c r="I509" i="1"/>
  <c r="H509" i="1"/>
  <c r="F509" i="1"/>
  <c r="I508" i="1"/>
  <c r="H508" i="1"/>
  <c r="F508" i="1"/>
  <c r="I507" i="1"/>
  <c r="H507" i="1"/>
  <c r="F507" i="1"/>
  <c r="I506" i="1"/>
  <c r="K506" i="1" s="1"/>
  <c r="H506" i="1"/>
  <c r="F506" i="1"/>
  <c r="I505" i="1"/>
  <c r="K505" i="1" s="1"/>
  <c r="H505" i="1"/>
  <c r="F505" i="1"/>
  <c r="I504" i="1"/>
  <c r="K504" i="1" s="1"/>
  <c r="H504" i="1"/>
  <c r="F504" i="1"/>
  <c r="I503" i="1"/>
  <c r="H503" i="1"/>
  <c r="F503" i="1"/>
  <c r="I502" i="1"/>
  <c r="H502" i="1"/>
  <c r="F502" i="1"/>
  <c r="I501" i="1"/>
  <c r="H501" i="1"/>
  <c r="F501" i="1"/>
  <c r="I500" i="1"/>
  <c r="H500" i="1"/>
  <c r="F500" i="1"/>
  <c r="I499" i="1"/>
  <c r="H499" i="1"/>
  <c r="F499" i="1"/>
  <c r="I498" i="1"/>
  <c r="H498" i="1"/>
  <c r="F498" i="1"/>
  <c r="I497" i="1"/>
  <c r="H497" i="1"/>
  <c r="F497" i="1"/>
  <c r="I496" i="1"/>
  <c r="H496" i="1"/>
  <c r="F496" i="1"/>
  <c r="I495" i="1"/>
  <c r="H495" i="1"/>
  <c r="F495" i="1"/>
  <c r="I494" i="1"/>
  <c r="K494" i="1" s="1"/>
  <c r="H494" i="1"/>
  <c r="F494" i="1"/>
  <c r="I493" i="1"/>
  <c r="K493" i="1" s="1"/>
  <c r="H493" i="1"/>
  <c r="F493" i="1"/>
  <c r="I492" i="1"/>
  <c r="K492" i="1" s="1"/>
  <c r="H492" i="1"/>
  <c r="F492" i="1"/>
  <c r="I491" i="1"/>
  <c r="H491" i="1"/>
  <c r="F491" i="1"/>
  <c r="I490" i="1"/>
  <c r="H490" i="1"/>
  <c r="F490" i="1"/>
  <c r="I489" i="1"/>
  <c r="H489" i="1"/>
  <c r="F489" i="1"/>
  <c r="I488" i="1"/>
  <c r="K488" i="1" s="1"/>
  <c r="H488" i="1"/>
  <c r="F488" i="1"/>
  <c r="I487" i="1"/>
  <c r="H487" i="1"/>
  <c r="F487" i="1"/>
  <c r="I486" i="1"/>
  <c r="H486" i="1"/>
  <c r="F486" i="1"/>
  <c r="I485" i="1"/>
  <c r="H485" i="1"/>
  <c r="F485" i="1"/>
  <c r="I484" i="1"/>
  <c r="H484" i="1"/>
  <c r="F484" i="1"/>
  <c r="I483" i="1"/>
  <c r="H483" i="1"/>
  <c r="F483" i="1"/>
  <c r="I482" i="1"/>
  <c r="K482" i="1" s="1"/>
  <c r="H482" i="1"/>
  <c r="F482" i="1"/>
  <c r="I481" i="1"/>
  <c r="K481" i="1" s="1"/>
  <c r="H481" i="1"/>
  <c r="F481" i="1"/>
  <c r="I480" i="1"/>
  <c r="K480" i="1" s="1"/>
  <c r="H480" i="1"/>
  <c r="F480" i="1"/>
  <c r="I479" i="1"/>
  <c r="H479" i="1"/>
  <c r="F479" i="1"/>
  <c r="I478" i="1"/>
  <c r="H478" i="1"/>
  <c r="F478" i="1"/>
  <c r="I477" i="1"/>
  <c r="H477" i="1"/>
  <c r="F477" i="1"/>
  <c r="I476" i="1"/>
  <c r="H476" i="1"/>
  <c r="F476" i="1"/>
  <c r="I475" i="1"/>
  <c r="H475" i="1"/>
  <c r="F475" i="1"/>
  <c r="I474" i="1"/>
  <c r="H474" i="1"/>
  <c r="F474" i="1"/>
  <c r="I473" i="1"/>
  <c r="H473" i="1"/>
  <c r="F473" i="1"/>
  <c r="I472" i="1"/>
  <c r="H472" i="1"/>
  <c r="F472" i="1"/>
  <c r="I471" i="1"/>
  <c r="H471" i="1"/>
  <c r="F471" i="1"/>
  <c r="I470" i="1"/>
  <c r="K470" i="1" s="1"/>
  <c r="H470" i="1"/>
  <c r="F470" i="1"/>
  <c r="I469" i="1"/>
  <c r="K469" i="1" s="1"/>
  <c r="H469" i="1"/>
  <c r="F469" i="1"/>
  <c r="H461" i="1"/>
  <c r="E461" i="1"/>
  <c r="D461" i="1"/>
  <c r="C461" i="1"/>
  <c r="J460" i="1"/>
  <c r="L460" i="1" s="1"/>
  <c r="I460" i="1"/>
  <c r="G460" i="1"/>
  <c r="J459" i="1"/>
  <c r="L459" i="1" s="1"/>
  <c r="I459" i="1"/>
  <c r="G459" i="1"/>
  <c r="J458" i="1"/>
  <c r="L458" i="1" s="1"/>
  <c r="I458" i="1"/>
  <c r="G458" i="1"/>
  <c r="J457" i="1"/>
  <c r="L457" i="1" s="1"/>
  <c r="I457" i="1"/>
  <c r="G457" i="1"/>
  <c r="J456" i="1"/>
  <c r="I456" i="1"/>
  <c r="G456" i="1"/>
  <c r="J455" i="1"/>
  <c r="I455" i="1"/>
  <c r="G455" i="1"/>
  <c r="J454" i="1"/>
  <c r="I454" i="1"/>
  <c r="G454" i="1"/>
  <c r="J453" i="1"/>
  <c r="L453" i="1" s="1"/>
  <c r="I453" i="1"/>
  <c r="G453" i="1"/>
  <c r="J452" i="1"/>
  <c r="I452" i="1"/>
  <c r="G452" i="1"/>
  <c r="J451" i="1"/>
  <c r="I451" i="1"/>
  <c r="G451" i="1"/>
  <c r="J450" i="1"/>
  <c r="I450" i="1"/>
  <c r="G450" i="1"/>
  <c r="J449" i="1"/>
  <c r="I449" i="1"/>
  <c r="G449" i="1"/>
  <c r="J448" i="1"/>
  <c r="I448" i="1"/>
  <c r="G448" i="1"/>
  <c r="J447" i="1"/>
  <c r="L447" i="1" s="1"/>
  <c r="I447" i="1"/>
  <c r="G447" i="1"/>
  <c r="J446" i="1"/>
  <c r="L446" i="1" s="1"/>
  <c r="I446" i="1"/>
  <c r="G446" i="1"/>
  <c r="J445" i="1"/>
  <c r="L445" i="1" s="1"/>
  <c r="I445" i="1"/>
  <c r="G445" i="1"/>
  <c r="J444" i="1"/>
  <c r="I444" i="1"/>
  <c r="G444" i="1"/>
  <c r="J443" i="1"/>
  <c r="L443" i="1" s="1"/>
  <c r="I443" i="1"/>
  <c r="G443" i="1"/>
  <c r="J442" i="1"/>
  <c r="L442" i="1" s="1"/>
  <c r="I442" i="1"/>
  <c r="G442" i="1"/>
  <c r="J441" i="1"/>
  <c r="I441" i="1"/>
  <c r="G441" i="1"/>
  <c r="J440" i="1"/>
  <c r="L440" i="1" s="1"/>
  <c r="I440" i="1"/>
  <c r="G440" i="1"/>
  <c r="J439" i="1"/>
  <c r="L439" i="1" s="1"/>
  <c r="I439" i="1"/>
  <c r="G439" i="1"/>
  <c r="J438" i="1"/>
  <c r="I438" i="1"/>
  <c r="G438" i="1"/>
  <c r="J437" i="1"/>
  <c r="L437" i="1" s="1"/>
  <c r="I437" i="1"/>
  <c r="G437" i="1"/>
  <c r="J436" i="1"/>
  <c r="L436" i="1" s="1"/>
  <c r="I436" i="1"/>
  <c r="G436" i="1"/>
  <c r="J435" i="1"/>
  <c r="L435" i="1" s="1"/>
  <c r="I435" i="1"/>
  <c r="G435" i="1"/>
  <c r="J434" i="1"/>
  <c r="L434" i="1" s="1"/>
  <c r="I434" i="1"/>
  <c r="G434" i="1"/>
  <c r="J433" i="1"/>
  <c r="L433" i="1" s="1"/>
  <c r="I433" i="1"/>
  <c r="G433" i="1"/>
  <c r="J432" i="1"/>
  <c r="I432" i="1"/>
  <c r="G432" i="1"/>
  <c r="J431" i="1"/>
  <c r="I431" i="1"/>
  <c r="G431" i="1"/>
  <c r="J430" i="1"/>
  <c r="I430" i="1"/>
  <c r="G430" i="1"/>
  <c r="J429" i="1"/>
  <c r="I429" i="1"/>
  <c r="G429" i="1"/>
  <c r="J428" i="1"/>
  <c r="I428" i="1"/>
  <c r="G428" i="1"/>
  <c r="J427" i="1"/>
  <c r="I427" i="1"/>
  <c r="G427" i="1"/>
  <c r="J426" i="1"/>
  <c r="I426" i="1"/>
  <c r="G426" i="1"/>
  <c r="J425" i="1"/>
  <c r="I425" i="1"/>
  <c r="G425" i="1"/>
  <c r="J424" i="1"/>
  <c r="I424" i="1"/>
  <c r="G424" i="1"/>
  <c r="J423" i="1"/>
  <c r="L423" i="1" s="1"/>
  <c r="I423" i="1"/>
  <c r="G423" i="1"/>
  <c r="J422" i="1"/>
  <c r="L422" i="1" s="1"/>
  <c r="I422" i="1"/>
  <c r="G422" i="1"/>
  <c r="J421" i="1"/>
  <c r="L421" i="1" s="1"/>
  <c r="I421" i="1"/>
  <c r="G421" i="1"/>
  <c r="J420" i="1"/>
  <c r="L420" i="1" s="1"/>
  <c r="I420" i="1"/>
  <c r="G420" i="1"/>
  <c r="H412" i="1"/>
  <c r="E412" i="1"/>
  <c r="D412" i="1"/>
  <c r="C412" i="1"/>
  <c r="J411" i="1"/>
  <c r="L411" i="1" s="1"/>
  <c r="I411" i="1"/>
  <c r="G411" i="1"/>
  <c r="J410" i="1"/>
  <c r="L410" i="1" s="1"/>
  <c r="I410" i="1"/>
  <c r="G410" i="1"/>
  <c r="J409" i="1"/>
  <c r="L409" i="1" s="1"/>
  <c r="I409" i="1"/>
  <c r="G409" i="1"/>
  <c r="J408" i="1"/>
  <c r="L408" i="1" s="1"/>
  <c r="I408" i="1"/>
  <c r="G408" i="1"/>
  <c r="J407" i="1"/>
  <c r="I407" i="1"/>
  <c r="G407" i="1"/>
  <c r="J406" i="1"/>
  <c r="L406" i="1" s="1"/>
  <c r="I406" i="1"/>
  <c r="G406" i="1"/>
  <c r="J405" i="1"/>
  <c r="L405" i="1" s="1"/>
  <c r="I405" i="1"/>
  <c r="G405" i="1"/>
  <c r="J404" i="1"/>
  <c r="I404" i="1"/>
  <c r="G404" i="1"/>
  <c r="J403" i="1"/>
  <c r="L403" i="1" s="1"/>
  <c r="I403" i="1"/>
  <c r="G403" i="1"/>
  <c r="J402" i="1"/>
  <c r="L402" i="1" s="1"/>
  <c r="I402" i="1"/>
  <c r="G402" i="1"/>
  <c r="J401" i="1"/>
  <c r="I401" i="1"/>
  <c r="G401" i="1"/>
  <c r="J400" i="1"/>
  <c r="L400" i="1" s="1"/>
  <c r="I400" i="1"/>
  <c r="G400" i="1"/>
  <c r="J399" i="1"/>
  <c r="L399" i="1" s="1"/>
  <c r="I399" i="1"/>
  <c r="G399" i="1"/>
  <c r="J398" i="1"/>
  <c r="L398" i="1" s="1"/>
  <c r="I398" i="1"/>
  <c r="G398" i="1"/>
  <c r="J397" i="1"/>
  <c r="I397" i="1"/>
  <c r="G397" i="1"/>
  <c r="J396" i="1"/>
  <c r="L396" i="1" s="1"/>
  <c r="I396" i="1"/>
  <c r="G396" i="1"/>
  <c r="J395" i="1"/>
  <c r="I395" i="1"/>
  <c r="G395" i="1"/>
  <c r="J394" i="1"/>
  <c r="I394" i="1"/>
  <c r="G394" i="1"/>
  <c r="J393" i="1"/>
  <c r="L393" i="1" s="1"/>
  <c r="I393" i="1"/>
  <c r="G393" i="1"/>
  <c r="J392" i="1"/>
  <c r="I392" i="1"/>
  <c r="G392" i="1"/>
  <c r="J391" i="1"/>
  <c r="I391" i="1"/>
  <c r="G391" i="1"/>
  <c r="J390" i="1"/>
  <c r="L390" i="1" s="1"/>
  <c r="I390" i="1"/>
  <c r="G390" i="1"/>
  <c r="J389" i="1"/>
  <c r="I389" i="1"/>
  <c r="G389" i="1"/>
  <c r="J388" i="1"/>
  <c r="L388" i="1" s="1"/>
  <c r="I388" i="1"/>
  <c r="G388" i="1"/>
  <c r="J387" i="1"/>
  <c r="L387" i="1" s="1"/>
  <c r="I387" i="1"/>
  <c r="G387" i="1"/>
  <c r="J386" i="1"/>
  <c r="L386" i="1" s="1"/>
  <c r="I386" i="1"/>
  <c r="G386" i="1"/>
  <c r="J385" i="1"/>
  <c r="I385" i="1"/>
  <c r="G385" i="1"/>
  <c r="J384" i="1"/>
  <c r="I384" i="1"/>
  <c r="G384" i="1"/>
  <c r="J383" i="1"/>
  <c r="I383" i="1"/>
  <c r="G383" i="1"/>
  <c r="J382" i="1"/>
  <c r="I382" i="1"/>
  <c r="G382" i="1"/>
  <c r="J381" i="1"/>
  <c r="I381" i="1"/>
  <c r="G381" i="1"/>
  <c r="J380" i="1"/>
  <c r="I380" i="1"/>
  <c r="G380" i="1"/>
  <c r="J379" i="1"/>
  <c r="I379" i="1"/>
  <c r="G379" i="1"/>
  <c r="J378" i="1"/>
  <c r="I378" i="1"/>
  <c r="G378" i="1"/>
  <c r="J377" i="1"/>
  <c r="I377" i="1"/>
  <c r="G377" i="1"/>
  <c r="J376" i="1"/>
  <c r="L376" i="1" s="1"/>
  <c r="I376" i="1"/>
  <c r="G376" i="1"/>
  <c r="J375" i="1"/>
  <c r="L375" i="1" s="1"/>
  <c r="I375" i="1"/>
  <c r="G375" i="1"/>
  <c r="J374" i="1"/>
  <c r="L374" i="1" s="1"/>
  <c r="I374" i="1"/>
  <c r="G374" i="1"/>
  <c r="J373" i="1"/>
  <c r="L373" i="1" s="1"/>
  <c r="I373" i="1"/>
  <c r="G373" i="1"/>
  <c r="J372" i="1"/>
  <c r="L372" i="1" s="1"/>
  <c r="I372" i="1"/>
  <c r="G372" i="1"/>
  <c r="J371" i="1"/>
  <c r="I371" i="1"/>
  <c r="G371" i="1"/>
  <c r="H363" i="1"/>
  <c r="E363" i="1"/>
  <c r="D363" i="1"/>
  <c r="C363" i="1"/>
  <c r="J362" i="1"/>
  <c r="L362" i="1" s="1"/>
  <c r="I362" i="1"/>
  <c r="G362" i="1"/>
  <c r="J361" i="1"/>
  <c r="I361" i="1"/>
  <c r="G361" i="1"/>
  <c r="J360" i="1"/>
  <c r="L360" i="1" s="1"/>
  <c r="I360" i="1"/>
  <c r="G360" i="1"/>
  <c r="J359" i="1"/>
  <c r="L359" i="1" s="1"/>
  <c r="I359" i="1"/>
  <c r="G359" i="1"/>
  <c r="J358" i="1"/>
  <c r="I358" i="1"/>
  <c r="G358" i="1"/>
  <c r="J357" i="1"/>
  <c r="L357" i="1" s="1"/>
  <c r="I357" i="1"/>
  <c r="G357" i="1"/>
  <c r="J356" i="1"/>
  <c r="L356" i="1" s="1"/>
  <c r="I356" i="1"/>
  <c r="G356" i="1"/>
  <c r="J355" i="1"/>
  <c r="I355" i="1"/>
  <c r="G355" i="1"/>
  <c r="J354" i="1"/>
  <c r="L354" i="1" s="1"/>
  <c r="I354" i="1"/>
  <c r="G354" i="1"/>
  <c r="L353" i="1"/>
  <c r="J353" i="1"/>
  <c r="I353" i="1"/>
  <c r="G353" i="1"/>
  <c r="J352" i="1"/>
  <c r="L352" i="1" s="1"/>
  <c r="I352" i="1"/>
  <c r="G352" i="1"/>
  <c r="J351" i="1"/>
  <c r="L351" i="1" s="1"/>
  <c r="I351" i="1"/>
  <c r="G351" i="1"/>
  <c r="J350" i="1"/>
  <c r="I350" i="1"/>
  <c r="G350" i="1"/>
  <c r="J349" i="1"/>
  <c r="I349" i="1"/>
  <c r="G349" i="1"/>
  <c r="J348" i="1"/>
  <c r="I348" i="1"/>
  <c r="G348" i="1"/>
  <c r="J347" i="1"/>
  <c r="I347" i="1"/>
  <c r="G347" i="1"/>
  <c r="J346" i="1"/>
  <c r="I346" i="1"/>
  <c r="G346" i="1"/>
  <c r="J345" i="1"/>
  <c r="I345" i="1"/>
  <c r="G345" i="1"/>
  <c r="J344" i="1"/>
  <c r="I344" i="1"/>
  <c r="G344" i="1"/>
  <c r="J343" i="1"/>
  <c r="I343" i="1"/>
  <c r="G343" i="1"/>
  <c r="J342" i="1"/>
  <c r="L342" i="1" s="1"/>
  <c r="I342" i="1"/>
  <c r="G342" i="1"/>
  <c r="J341" i="1"/>
  <c r="L341" i="1" s="1"/>
  <c r="I341" i="1"/>
  <c r="G341" i="1"/>
  <c r="J340" i="1"/>
  <c r="L340" i="1" s="1"/>
  <c r="I340" i="1"/>
  <c r="G340" i="1"/>
  <c r="J339" i="1"/>
  <c r="L339" i="1" s="1"/>
  <c r="I339" i="1"/>
  <c r="G339" i="1"/>
  <c r="J338" i="1"/>
  <c r="L338" i="1" s="1"/>
  <c r="I338" i="1"/>
  <c r="G338" i="1"/>
  <c r="J337" i="1"/>
  <c r="L337" i="1" s="1"/>
  <c r="I337" i="1"/>
  <c r="G337" i="1"/>
  <c r="J336" i="1"/>
  <c r="L336" i="1" s="1"/>
  <c r="I336" i="1"/>
  <c r="G336" i="1"/>
  <c r="J335" i="1"/>
  <c r="L335" i="1" s="1"/>
  <c r="I335" i="1"/>
  <c r="G335" i="1"/>
  <c r="J334" i="1"/>
  <c r="L334" i="1" s="1"/>
  <c r="I334" i="1"/>
  <c r="G334" i="1"/>
  <c r="J333" i="1"/>
  <c r="L333" i="1" s="1"/>
  <c r="I333" i="1"/>
  <c r="G333" i="1"/>
  <c r="J332" i="1"/>
  <c r="L332" i="1" s="1"/>
  <c r="I332" i="1"/>
  <c r="G332" i="1"/>
  <c r="J331" i="1"/>
  <c r="L331" i="1" s="1"/>
  <c r="I331" i="1"/>
  <c r="G331" i="1"/>
  <c r="J330" i="1"/>
  <c r="L330" i="1" s="1"/>
  <c r="I330" i="1"/>
  <c r="G330" i="1"/>
  <c r="J329" i="1"/>
  <c r="L329" i="1" s="1"/>
  <c r="I329" i="1"/>
  <c r="G329" i="1"/>
  <c r="J328" i="1"/>
  <c r="L328" i="1" s="1"/>
  <c r="I328" i="1"/>
  <c r="G328" i="1"/>
  <c r="J327" i="1"/>
  <c r="L327" i="1" s="1"/>
  <c r="I327" i="1"/>
  <c r="G327" i="1"/>
  <c r="J326" i="1"/>
  <c r="L326" i="1" s="1"/>
  <c r="I326" i="1"/>
  <c r="G326" i="1"/>
  <c r="J325" i="1"/>
  <c r="I325" i="1"/>
  <c r="G325" i="1"/>
  <c r="J324" i="1"/>
  <c r="I324" i="1"/>
  <c r="G324" i="1"/>
  <c r="J323" i="1"/>
  <c r="L323" i="1" s="1"/>
  <c r="I323" i="1"/>
  <c r="G323" i="1"/>
  <c r="J322" i="1"/>
  <c r="I322" i="1"/>
  <c r="G322" i="1"/>
  <c r="H314" i="1"/>
  <c r="E314" i="1"/>
  <c r="D314" i="1"/>
  <c r="C314" i="1"/>
  <c r="J313" i="1"/>
  <c r="L313" i="1" s="1"/>
  <c r="I313" i="1"/>
  <c r="G313" i="1"/>
  <c r="J312" i="1"/>
  <c r="I312" i="1"/>
  <c r="G312" i="1"/>
  <c r="J311" i="1"/>
  <c r="I311" i="1"/>
  <c r="G311" i="1"/>
  <c r="J310" i="1"/>
  <c r="L310" i="1" s="1"/>
  <c r="I310" i="1"/>
  <c r="G310" i="1"/>
  <c r="J309" i="1"/>
  <c r="I309" i="1"/>
  <c r="G309" i="1"/>
  <c r="J308" i="1"/>
  <c r="I308" i="1"/>
  <c r="G308" i="1"/>
  <c r="J307" i="1"/>
  <c r="L307" i="1" s="1"/>
  <c r="I307" i="1"/>
  <c r="G307" i="1"/>
  <c r="J306" i="1"/>
  <c r="L306" i="1" s="1"/>
  <c r="I306" i="1"/>
  <c r="G306" i="1"/>
  <c r="J305" i="1"/>
  <c r="L305" i="1" s="1"/>
  <c r="I305" i="1"/>
  <c r="G305" i="1"/>
  <c r="J304" i="1"/>
  <c r="L304" i="1" s="1"/>
  <c r="I304" i="1"/>
  <c r="G304" i="1"/>
  <c r="J303" i="1"/>
  <c r="L303" i="1" s="1"/>
  <c r="I303" i="1"/>
  <c r="G303" i="1"/>
  <c r="J302" i="1"/>
  <c r="L302" i="1" s="1"/>
  <c r="I302" i="1"/>
  <c r="G302" i="1"/>
  <c r="J301" i="1"/>
  <c r="L301" i="1" s="1"/>
  <c r="I301" i="1"/>
  <c r="G301" i="1"/>
  <c r="J300" i="1"/>
  <c r="L300" i="1" s="1"/>
  <c r="I300" i="1"/>
  <c r="G300" i="1"/>
  <c r="J299" i="1"/>
  <c r="L299" i="1" s="1"/>
  <c r="I299" i="1"/>
  <c r="G299" i="1"/>
  <c r="J298" i="1"/>
  <c r="L298" i="1" s="1"/>
  <c r="I298" i="1"/>
  <c r="G298" i="1"/>
  <c r="J297" i="1"/>
  <c r="L297" i="1" s="1"/>
  <c r="I297" i="1"/>
  <c r="G297" i="1"/>
  <c r="J296" i="1"/>
  <c r="L296" i="1" s="1"/>
  <c r="I296" i="1"/>
  <c r="G296" i="1"/>
  <c r="J295" i="1"/>
  <c r="L295" i="1" s="1"/>
  <c r="I295" i="1"/>
  <c r="G295" i="1"/>
  <c r="J294" i="1"/>
  <c r="L294" i="1" s="1"/>
  <c r="I294" i="1"/>
  <c r="G294" i="1"/>
  <c r="J293" i="1"/>
  <c r="L293" i="1" s="1"/>
  <c r="I293" i="1"/>
  <c r="G293" i="1"/>
  <c r="J292" i="1"/>
  <c r="L292" i="1" s="1"/>
  <c r="I292" i="1"/>
  <c r="G292" i="1"/>
  <c r="J291" i="1"/>
  <c r="I291" i="1"/>
  <c r="G291" i="1"/>
  <c r="J290" i="1"/>
  <c r="I290" i="1"/>
  <c r="G290" i="1"/>
  <c r="J289" i="1"/>
  <c r="I289" i="1"/>
  <c r="G289" i="1"/>
  <c r="J288" i="1"/>
  <c r="I288" i="1"/>
  <c r="G288" i="1"/>
  <c r="J287" i="1"/>
  <c r="L287" i="1" s="1"/>
  <c r="I287" i="1"/>
  <c r="G287" i="1"/>
  <c r="J286" i="1"/>
  <c r="I286" i="1"/>
  <c r="G286" i="1"/>
  <c r="J285" i="1"/>
  <c r="I285" i="1"/>
  <c r="G285" i="1"/>
  <c r="J284" i="1"/>
  <c r="L284" i="1" s="1"/>
  <c r="I284" i="1"/>
  <c r="G284" i="1"/>
  <c r="J283" i="1"/>
  <c r="L283" i="1" s="1"/>
  <c r="I283" i="1"/>
  <c r="G283" i="1"/>
  <c r="J282" i="1"/>
  <c r="L282" i="1" s="1"/>
  <c r="I282" i="1"/>
  <c r="G282" i="1"/>
  <c r="J281" i="1"/>
  <c r="L281" i="1" s="1"/>
  <c r="I281" i="1"/>
  <c r="G281" i="1"/>
  <c r="J280" i="1"/>
  <c r="L280" i="1" s="1"/>
  <c r="I280" i="1"/>
  <c r="G280" i="1"/>
  <c r="J279" i="1"/>
  <c r="L279" i="1" s="1"/>
  <c r="I279" i="1"/>
  <c r="G279" i="1"/>
  <c r="J278" i="1"/>
  <c r="I278" i="1"/>
  <c r="G278" i="1"/>
  <c r="J277" i="1"/>
  <c r="L277" i="1" s="1"/>
  <c r="I277" i="1"/>
  <c r="G277" i="1"/>
  <c r="J276" i="1"/>
  <c r="L276" i="1" s="1"/>
  <c r="I276" i="1"/>
  <c r="G276" i="1"/>
  <c r="J275" i="1"/>
  <c r="L275" i="1" s="1"/>
  <c r="I275" i="1"/>
  <c r="G275" i="1"/>
  <c r="J274" i="1"/>
  <c r="L274" i="1" s="1"/>
  <c r="I274" i="1"/>
  <c r="G274" i="1"/>
  <c r="J273" i="1"/>
  <c r="I273" i="1"/>
  <c r="G273" i="1"/>
  <c r="K265" i="1"/>
  <c r="H265" i="1"/>
  <c r="F265" i="1"/>
  <c r="E265" i="1"/>
  <c r="D265" i="1"/>
  <c r="C265" i="1"/>
  <c r="J264" i="1"/>
  <c r="L264" i="1" s="1"/>
  <c r="I264" i="1"/>
  <c r="G264" i="1"/>
  <c r="J263" i="1"/>
  <c r="L263" i="1" s="1"/>
  <c r="I263" i="1"/>
  <c r="G263" i="1"/>
  <c r="L262" i="1"/>
  <c r="J262" i="1"/>
  <c r="I262" i="1"/>
  <c r="G262" i="1"/>
  <c r="J261" i="1"/>
  <c r="L261" i="1" s="1"/>
  <c r="I261" i="1"/>
  <c r="G261" i="1"/>
  <c r="J260" i="1"/>
  <c r="L260" i="1" s="1"/>
  <c r="I260" i="1"/>
  <c r="G260" i="1"/>
  <c r="I259" i="1"/>
  <c r="G259" i="1"/>
  <c r="J259" i="1" s="1"/>
  <c r="L259" i="1" s="1"/>
  <c r="J258" i="1"/>
  <c r="L258" i="1" s="1"/>
  <c r="I258" i="1"/>
  <c r="G258" i="1"/>
  <c r="J257" i="1"/>
  <c r="L257" i="1" s="1"/>
  <c r="I257" i="1"/>
  <c r="G257" i="1"/>
  <c r="I256" i="1"/>
  <c r="G256" i="1"/>
  <c r="J256" i="1" s="1"/>
  <c r="L256" i="1" s="1"/>
  <c r="J255" i="1"/>
  <c r="L255" i="1" s="1"/>
  <c r="I255" i="1"/>
  <c r="G255" i="1"/>
  <c r="J254" i="1"/>
  <c r="L254" i="1" s="1"/>
  <c r="I254" i="1"/>
  <c r="G254" i="1"/>
  <c r="L253" i="1"/>
  <c r="I253" i="1"/>
  <c r="G253" i="1"/>
  <c r="J253" i="1" s="1"/>
  <c r="J252" i="1"/>
  <c r="L252" i="1" s="1"/>
  <c r="I252" i="1"/>
  <c r="G252" i="1"/>
  <c r="J251" i="1"/>
  <c r="L251" i="1" s="1"/>
  <c r="I251" i="1"/>
  <c r="G251" i="1"/>
  <c r="I250" i="1"/>
  <c r="G250" i="1"/>
  <c r="J250" i="1" s="1"/>
  <c r="L250" i="1" s="1"/>
  <c r="J249" i="1"/>
  <c r="L249" i="1" s="1"/>
  <c r="I249" i="1"/>
  <c r="G249" i="1"/>
  <c r="J248" i="1"/>
  <c r="L248" i="1" s="1"/>
  <c r="I248" i="1"/>
  <c r="G248" i="1"/>
  <c r="L247" i="1"/>
  <c r="J247" i="1"/>
  <c r="I247" i="1"/>
  <c r="G247" i="1"/>
  <c r="J246" i="1"/>
  <c r="L246" i="1" s="1"/>
  <c r="I246" i="1"/>
  <c r="G246" i="1"/>
  <c r="J245" i="1"/>
  <c r="L245" i="1" s="1"/>
  <c r="I245" i="1"/>
  <c r="G245" i="1"/>
  <c r="L244" i="1"/>
  <c r="I244" i="1"/>
  <c r="G244" i="1"/>
  <c r="J244" i="1" s="1"/>
  <c r="J243" i="1"/>
  <c r="L243" i="1" s="1"/>
  <c r="I243" i="1"/>
  <c r="G243" i="1"/>
  <c r="J242" i="1"/>
  <c r="L242" i="1" s="1"/>
  <c r="I242" i="1"/>
  <c r="G242" i="1"/>
  <c r="L241" i="1"/>
  <c r="J241" i="1"/>
  <c r="I241" i="1"/>
  <c r="G241" i="1"/>
  <c r="J240" i="1"/>
  <c r="L240" i="1" s="1"/>
  <c r="I240" i="1"/>
  <c r="G240" i="1"/>
  <c r="J239" i="1"/>
  <c r="L239" i="1" s="1"/>
  <c r="I239" i="1"/>
  <c r="G239" i="1"/>
  <c r="L238" i="1"/>
  <c r="I238" i="1"/>
  <c r="G238" i="1"/>
  <c r="J238" i="1" s="1"/>
  <c r="J237" i="1"/>
  <c r="L237" i="1" s="1"/>
  <c r="I237" i="1"/>
  <c r="G237" i="1"/>
  <c r="J236" i="1"/>
  <c r="L236" i="1" s="1"/>
  <c r="I236" i="1"/>
  <c r="G236" i="1"/>
  <c r="I235" i="1"/>
  <c r="G235" i="1"/>
  <c r="J235" i="1" s="1"/>
  <c r="L235" i="1" s="1"/>
  <c r="J234" i="1"/>
  <c r="L234" i="1" s="1"/>
  <c r="I234" i="1"/>
  <c r="G234" i="1"/>
  <c r="J233" i="1"/>
  <c r="L233" i="1" s="1"/>
  <c r="I233" i="1"/>
  <c r="G233" i="1"/>
  <c r="L232" i="1"/>
  <c r="I232" i="1"/>
  <c r="G232" i="1"/>
  <c r="J232" i="1" s="1"/>
  <c r="J231" i="1"/>
  <c r="L231" i="1" s="1"/>
  <c r="I231" i="1"/>
  <c r="G231" i="1"/>
  <c r="J230" i="1"/>
  <c r="L230" i="1" s="1"/>
  <c r="I230" i="1"/>
  <c r="G230" i="1"/>
  <c r="L229" i="1"/>
  <c r="J229" i="1"/>
  <c r="I229" i="1"/>
  <c r="G229" i="1"/>
  <c r="J228" i="1"/>
  <c r="L228" i="1" s="1"/>
  <c r="I228" i="1"/>
  <c r="G228" i="1"/>
  <c r="J227" i="1"/>
  <c r="L227" i="1" s="1"/>
  <c r="I227" i="1"/>
  <c r="G227" i="1"/>
  <c r="L226" i="1"/>
  <c r="I226" i="1"/>
  <c r="G226" i="1"/>
  <c r="J226" i="1" s="1"/>
  <c r="J225" i="1"/>
  <c r="L225" i="1" s="1"/>
  <c r="I225" i="1"/>
  <c r="G225" i="1"/>
  <c r="J224" i="1"/>
  <c r="I224" i="1"/>
  <c r="G224" i="1"/>
  <c r="K216" i="1"/>
  <c r="H216" i="1"/>
  <c r="F216" i="1"/>
  <c r="E216" i="1"/>
  <c r="D216" i="1"/>
  <c r="C216" i="1"/>
  <c r="J215" i="1"/>
  <c r="L215" i="1" s="1"/>
  <c r="I215" i="1"/>
  <c r="G215" i="1"/>
  <c r="I214" i="1"/>
  <c r="G214" i="1"/>
  <c r="J214" i="1" s="1"/>
  <c r="L214" i="1" s="1"/>
  <c r="L213" i="1"/>
  <c r="J213" i="1"/>
  <c r="I213" i="1"/>
  <c r="G213" i="1"/>
  <c r="J212" i="1"/>
  <c r="L212" i="1" s="1"/>
  <c r="I212" i="1"/>
  <c r="G212" i="1"/>
  <c r="J211" i="1"/>
  <c r="L211" i="1" s="1"/>
  <c r="I211" i="1"/>
  <c r="G211" i="1"/>
  <c r="I210" i="1"/>
  <c r="G210" i="1"/>
  <c r="J210" i="1" s="1"/>
  <c r="L210" i="1" s="1"/>
  <c r="J209" i="1"/>
  <c r="L209" i="1" s="1"/>
  <c r="I209" i="1"/>
  <c r="G209" i="1"/>
  <c r="J208" i="1"/>
  <c r="L208" i="1" s="1"/>
  <c r="I208" i="1"/>
  <c r="G208" i="1"/>
  <c r="I207" i="1"/>
  <c r="G207" i="1"/>
  <c r="J207" i="1" s="1"/>
  <c r="L207" i="1" s="1"/>
  <c r="J206" i="1"/>
  <c r="L206" i="1" s="1"/>
  <c r="I206" i="1"/>
  <c r="G206" i="1"/>
  <c r="I205" i="1"/>
  <c r="G205" i="1"/>
  <c r="J205" i="1" s="1"/>
  <c r="L205" i="1" s="1"/>
  <c r="I204" i="1"/>
  <c r="G204" i="1"/>
  <c r="J204" i="1" s="1"/>
  <c r="L204" i="1" s="1"/>
  <c r="I203" i="1"/>
  <c r="G203" i="1"/>
  <c r="J203" i="1" s="1"/>
  <c r="L203" i="1" s="1"/>
  <c r="I202" i="1"/>
  <c r="G202" i="1"/>
  <c r="J202" i="1" s="1"/>
  <c r="L202" i="1" s="1"/>
  <c r="I201" i="1"/>
  <c r="G201" i="1"/>
  <c r="J201" i="1" s="1"/>
  <c r="L201" i="1" s="1"/>
  <c r="I200" i="1"/>
  <c r="G200" i="1"/>
  <c r="J200" i="1" s="1"/>
  <c r="L200" i="1" s="1"/>
  <c r="I199" i="1"/>
  <c r="G199" i="1"/>
  <c r="J199" i="1" s="1"/>
  <c r="L199" i="1" s="1"/>
  <c r="L198" i="1"/>
  <c r="J198" i="1"/>
  <c r="I198" i="1"/>
  <c r="G198" i="1"/>
  <c r="J197" i="1"/>
  <c r="L197" i="1" s="1"/>
  <c r="I197" i="1"/>
  <c r="G197" i="1"/>
  <c r="J196" i="1"/>
  <c r="L196" i="1" s="1"/>
  <c r="I196" i="1"/>
  <c r="G196" i="1"/>
  <c r="I195" i="1"/>
  <c r="G195" i="1"/>
  <c r="J195" i="1" s="1"/>
  <c r="L195" i="1" s="1"/>
  <c r="J194" i="1"/>
  <c r="L194" i="1" s="1"/>
  <c r="I194" i="1"/>
  <c r="G194" i="1"/>
  <c r="I193" i="1"/>
  <c r="G193" i="1"/>
  <c r="J193" i="1" s="1"/>
  <c r="L193" i="1" s="1"/>
  <c r="L192" i="1"/>
  <c r="J192" i="1"/>
  <c r="I192" i="1"/>
  <c r="G192" i="1"/>
  <c r="I191" i="1"/>
  <c r="G191" i="1"/>
  <c r="J191" i="1" s="1"/>
  <c r="L191" i="1" s="1"/>
  <c r="J190" i="1"/>
  <c r="L190" i="1" s="1"/>
  <c r="I190" i="1"/>
  <c r="G190" i="1"/>
  <c r="I189" i="1"/>
  <c r="G189" i="1"/>
  <c r="J189" i="1" s="1"/>
  <c r="L189" i="1" s="1"/>
  <c r="I188" i="1"/>
  <c r="G188" i="1"/>
  <c r="J188" i="1" s="1"/>
  <c r="L188" i="1" s="1"/>
  <c r="I187" i="1"/>
  <c r="G187" i="1"/>
  <c r="J187" i="1" s="1"/>
  <c r="L187" i="1" s="1"/>
  <c r="I186" i="1"/>
  <c r="G186" i="1"/>
  <c r="J186" i="1" s="1"/>
  <c r="L186" i="1" s="1"/>
  <c r="I185" i="1"/>
  <c r="G185" i="1"/>
  <c r="J185" i="1" s="1"/>
  <c r="L185" i="1" s="1"/>
  <c r="I184" i="1"/>
  <c r="G184" i="1"/>
  <c r="J184" i="1" s="1"/>
  <c r="L184" i="1" s="1"/>
  <c r="I183" i="1"/>
  <c r="G183" i="1"/>
  <c r="J183" i="1" s="1"/>
  <c r="L183" i="1" s="1"/>
  <c r="I182" i="1"/>
  <c r="G182" i="1"/>
  <c r="J182" i="1" s="1"/>
  <c r="L182" i="1" s="1"/>
  <c r="I181" i="1"/>
  <c r="G181" i="1"/>
  <c r="J181" i="1" s="1"/>
  <c r="L181" i="1" s="1"/>
  <c r="L180" i="1"/>
  <c r="J180" i="1"/>
  <c r="I180" i="1"/>
  <c r="G180" i="1"/>
  <c r="I179" i="1"/>
  <c r="G179" i="1"/>
  <c r="J179" i="1" s="1"/>
  <c r="L179" i="1" s="1"/>
  <c r="J178" i="1"/>
  <c r="L178" i="1" s="1"/>
  <c r="I178" i="1"/>
  <c r="G178" i="1"/>
  <c r="I177" i="1"/>
  <c r="G177" i="1"/>
  <c r="J177" i="1" s="1"/>
  <c r="L177" i="1" s="1"/>
  <c r="I176" i="1"/>
  <c r="G176" i="1"/>
  <c r="J176" i="1" s="1"/>
  <c r="L176" i="1" s="1"/>
  <c r="I175" i="1"/>
  <c r="G175" i="1"/>
  <c r="J175" i="1" s="1"/>
  <c r="K167" i="1"/>
  <c r="H167" i="1"/>
  <c r="F167" i="1"/>
  <c r="E167" i="1"/>
  <c r="D167" i="1"/>
  <c r="C167" i="1"/>
  <c r="L166" i="1"/>
  <c r="J166" i="1"/>
  <c r="I166" i="1"/>
  <c r="G166" i="1"/>
  <c r="J165" i="1"/>
  <c r="L165" i="1" s="1"/>
  <c r="I165" i="1"/>
  <c r="G165" i="1"/>
  <c r="J164" i="1"/>
  <c r="L164" i="1" s="1"/>
  <c r="I164" i="1"/>
  <c r="G164" i="1"/>
  <c r="L163" i="1"/>
  <c r="J163" i="1"/>
  <c r="I163" i="1"/>
  <c r="G163" i="1"/>
  <c r="J162" i="1"/>
  <c r="L162" i="1" s="1"/>
  <c r="I162" i="1"/>
  <c r="G162" i="1"/>
  <c r="J161" i="1"/>
  <c r="L161" i="1" s="1"/>
  <c r="I161" i="1"/>
  <c r="G161" i="1"/>
  <c r="L160" i="1"/>
  <c r="J160" i="1"/>
  <c r="I160" i="1"/>
  <c r="G160" i="1"/>
  <c r="J159" i="1"/>
  <c r="L159" i="1" s="1"/>
  <c r="I159" i="1"/>
  <c r="G159" i="1"/>
  <c r="J158" i="1"/>
  <c r="L158" i="1" s="1"/>
  <c r="I158" i="1"/>
  <c r="G158" i="1"/>
  <c r="L157" i="1"/>
  <c r="J157" i="1"/>
  <c r="I157" i="1"/>
  <c r="G157" i="1"/>
  <c r="J156" i="1"/>
  <c r="L156" i="1" s="1"/>
  <c r="I156" i="1"/>
  <c r="G156" i="1"/>
  <c r="J155" i="1"/>
  <c r="L155" i="1" s="1"/>
  <c r="I155" i="1"/>
  <c r="G155" i="1"/>
  <c r="I154" i="1"/>
  <c r="G154" i="1"/>
  <c r="J154" i="1" s="1"/>
  <c r="L154" i="1" s="1"/>
  <c r="J153" i="1"/>
  <c r="L153" i="1" s="1"/>
  <c r="I153" i="1"/>
  <c r="G153" i="1"/>
  <c r="J152" i="1"/>
  <c r="L152" i="1" s="1"/>
  <c r="I152" i="1"/>
  <c r="G152" i="1"/>
  <c r="I151" i="1"/>
  <c r="G151" i="1"/>
  <c r="J151" i="1" s="1"/>
  <c r="L151" i="1" s="1"/>
  <c r="J150" i="1"/>
  <c r="L150" i="1" s="1"/>
  <c r="I150" i="1"/>
  <c r="G150" i="1"/>
  <c r="J149" i="1"/>
  <c r="L149" i="1" s="1"/>
  <c r="I149" i="1"/>
  <c r="G149" i="1"/>
  <c r="L148" i="1"/>
  <c r="J148" i="1"/>
  <c r="I148" i="1"/>
  <c r="G148" i="1"/>
  <c r="J147" i="1"/>
  <c r="L147" i="1" s="1"/>
  <c r="I147" i="1"/>
  <c r="G147" i="1"/>
  <c r="J146" i="1"/>
  <c r="L146" i="1" s="1"/>
  <c r="I146" i="1"/>
  <c r="G146" i="1"/>
  <c r="L145" i="1"/>
  <c r="J145" i="1"/>
  <c r="I145" i="1"/>
  <c r="G145" i="1"/>
  <c r="J144" i="1"/>
  <c r="L144" i="1" s="1"/>
  <c r="I144" i="1"/>
  <c r="G144" i="1"/>
  <c r="J143" i="1"/>
  <c r="L143" i="1" s="1"/>
  <c r="I143" i="1"/>
  <c r="G143" i="1"/>
  <c r="L142" i="1"/>
  <c r="I142" i="1"/>
  <c r="G142" i="1"/>
  <c r="J142" i="1" s="1"/>
  <c r="J141" i="1"/>
  <c r="L141" i="1" s="1"/>
  <c r="I141" i="1"/>
  <c r="G141" i="1"/>
  <c r="J140" i="1"/>
  <c r="L140" i="1" s="1"/>
  <c r="I140" i="1"/>
  <c r="G140" i="1"/>
  <c r="I139" i="1"/>
  <c r="G139" i="1"/>
  <c r="J139" i="1" s="1"/>
  <c r="L139" i="1" s="1"/>
  <c r="J138" i="1"/>
  <c r="L138" i="1" s="1"/>
  <c r="I138" i="1"/>
  <c r="G138" i="1"/>
  <c r="J137" i="1"/>
  <c r="L137" i="1" s="1"/>
  <c r="I137" i="1"/>
  <c r="G137" i="1"/>
  <c r="I136" i="1"/>
  <c r="G136" i="1"/>
  <c r="J136" i="1" s="1"/>
  <c r="L136" i="1" s="1"/>
  <c r="J135" i="1"/>
  <c r="L135" i="1" s="1"/>
  <c r="I135" i="1"/>
  <c r="G135" i="1"/>
  <c r="J134" i="1"/>
  <c r="L134" i="1" s="1"/>
  <c r="I134" i="1"/>
  <c r="G134" i="1"/>
  <c r="I133" i="1"/>
  <c r="G133" i="1"/>
  <c r="J133" i="1" s="1"/>
  <c r="L133" i="1" s="1"/>
  <c r="J132" i="1"/>
  <c r="L132" i="1" s="1"/>
  <c r="I132" i="1"/>
  <c r="G132" i="1"/>
  <c r="J131" i="1"/>
  <c r="L131" i="1" s="1"/>
  <c r="I131" i="1"/>
  <c r="G131" i="1"/>
  <c r="L130" i="1"/>
  <c r="I130" i="1"/>
  <c r="G130" i="1"/>
  <c r="J130" i="1" s="1"/>
  <c r="J129" i="1"/>
  <c r="L129" i="1" s="1"/>
  <c r="I129" i="1"/>
  <c r="G129" i="1"/>
  <c r="J128" i="1"/>
  <c r="L128" i="1" s="1"/>
  <c r="I128" i="1"/>
  <c r="G128" i="1"/>
  <c r="I127" i="1"/>
  <c r="G127" i="1"/>
  <c r="J127" i="1" s="1"/>
  <c r="L127" i="1" s="1"/>
  <c r="J126" i="1"/>
  <c r="L126" i="1" s="1"/>
  <c r="I126" i="1"/>
  <c r="G126" i="1"/>
  <c r="K118" i="1"/>
  <c r="H118" i="1"/>
  <c r="F118" i="1"/>
  <c r="E118" i="1"/>
  <c r="D118" i="1"/>
  <c r="C118" i="1"/>
  <c r="L117" i="1"/>
  <c r="J117" i="1"/>
  <c r="I117" i="1"/>
  <c r="G117" i="1"/>
  <c r="I116" i="1"/>
  <c r="G116" i="1"/>
  <c r="J116" i="1" s="1"/>
  <c r="L116" i="1" s="1"/>
  <c r="J115" i="1"/>
  <c r="L115" i="1" s="1"/>
  <c r="I115" i="1"/>
  <c r="G115" i="1"/>
  <c r="L114" i="1"/>
  <c r="J114" i="1"/>
  <c r="I114" i="1"/>
  <c r="G114" i="1"/>
  <c r="J113" i="1"/>
  <c r="L113" i="1" s="1"/>
  <c r="I113" i="1"/>
  <c r="G113" i="1"/>
  <c r="I112" i="1"/>
  <c r="G112" i="1"/>
  <c r="J112" i="1" s="1"/>
  <c r="L112" i="1" s="1"/>
  <c r="L111" i="1"/>
  <c r="J111" i="1"/>
  <c r="I111" i="1"/>
  <c r="G111" i="1"/>
  <c r="J110" i="1"/>
  <c r="L110" i="1" s="1"/>
  <c r="I110" i="1"/>
  <c r="G110" i="1"/>
  <c r="I109" i="1"/>
  <c r="G109" i="1"/>
  <c r="J109" i="1" s="1"/>
  <c r="L109" i="1" s="1"/>
  <c r="L108" i="1"/>
  <c r="J108" i="1"/>
  <c r="I108" i="1"/>
  <c r="G108" i="1"/>
  <c r="I107" i="1"/>
  <c r="G107" i="1"/>
  <c r="J107" i="1" s="1"/>
  <c r="L107" i="1" s="1"/>
  <c r="I106" i="1"/>
  <c r="G106" i="1"/>
  <c r="J106" i="1" s="1"/>
  <c r="L106" i="1" s="1"/>
  <c r="L105" i="1"/>
  <c r="I105" i="1"/>
  <c r="G105" i="1"/>
  <c r="J105" i="1" s="1"/>
  <c r="I104" i="1"/>
  <c r="G104" i="1"/>
  <c r="J104" i="1" s="1"/>
  <c r="L104" i="1" s="1"/>
  <c r="I103" i="1"/>
  <c r="G103" i="1"/>
  <c r="J103" i="1" s="1"/>
  <c r="L103" i="1" s="1"/>
  <c r="I102" i="1"/>
  <c r="G102" i="1"/>
  <c r="J102" i="1" s="1"/>
  <c r="L102" i="1" s="1"/>
  <c r="I101" i="1"/>
  <c r="G101" i="1"/>
  <c r="J101" i="1" s="1"/>
  <c r="L101" i="1" s="1"/>
  <c r="J100" i="1"/>
  <c r="L100" i="1" s="1"/>
  <c r="I100" i="1"/>
  <c r="G100" i="1"/>
  <c r="L99" i="1"/>
  <c r="J99" i="1"/>
  <c r="I99" i="1"/>
  <c r="G99" i="1"/>
  <c r="J98" i="1"/>
  <c r="L98" i="1" s="1"/>
  <c r="I98" i="1"/>
  <c r="G98" i="1"/>
  <c r="I97" i="1"/>
  <c r="G97" i="1"/>
  <c r="J97" i="1" s="1"/>
  <c r="L97" i="1" s="1"/>
  <c r="L96" i="1"/>
  <c r="J96" i="1"/>
  <c r="I96" i="1"/>
  <c r="G96" i="1"/>
  <c r="I95" i="1"/>
  <c r="G95" i="1"/>
  <c r="J95" i="1" s="1"/>
  <c r="L95" i="1" s="1"/>
  <c r="J94" i="1"/>
  <c r="L94" i="1" s="1"/>
  <c r="I94" i="1"/>
  <c r="G94" i="1"/>
  <c r="I93" i="1"/>
  <c r="G93" i="1"/>
  <c r="J93" i="1" s="1"/>
  <c r="L93" i="1" s="1"/>
  <c r="J92" i="1"/>
  <c r="L92" i="1" s="1"/>
  <c r="I92" i="1"/>
  <c r="G92" i="1"/>
  <c r="I91" i="1"/>
  <c r="G91" i="1"/>
  <c r="J91" i="1" s="1"/>
  <c r="L91" i="1" s="1"/>
  <c r="L90" i="1"/>
  <c r="I90" i="1"/>
  <c r="G90" i="1"/>
  <c r="J90" i="1" s="1"/>
  <c r="I89" i="1"/>
  <c r="G89" i="1"/>
  <c r="J89" i="1" s="1"/>
  <c r="L89" i="1" s="1"/>
  <c r="I88" i="1"/>
  <c r="G88" i="1"/>
  <c r="J88" i="1" s="1"/>
  <c r="L88" i="1" s="1"/>
  <c r="L87" i="1"/>
  <c r="I87" i="1"/>
  <c r="G87" i="1"/>
  <c r="J87" i="1" s="1"/>
  <c r="I86" i="1"/>
  <c r="G86" i="1"/>
  <c r="J86" i="1" s="1"/>
  <c r="L86" i="1" s="1"/>
  <c r="I85" i="1"/>
  <c r="G85" i="1"/>
  <c r="J85" i="1" s="1"/>
  <c r="L85" i="1" s="1"/>
  <c r="I84" i="1"/>
  <c r="G84" i="1"/>
  <c r="J84" i="1" s="1"/>
  <c r="L84" i="1" s="1"/>
  <c r="I83" i="1"/>
  <c r="G83" i="1"/>
  <c r="J83" i="1" s="1"/>
  <c r="L83" i="1" s="1"/>
  <c r="J82" i="1"/>
  <c r="L82" i="1" s="1"/>
  <c r="I82" i="1"/>
  <c r="G82" i="1"/>
  <c r="I81" i="1"/>
  <c r="G81" i="1"/>
  <c r="J81" i="1" s="1"/>
  <c r="L81" i="1" s="1"/>
  <c r="J80" i="1"/>
  <c r="L80" i="1" s="1"/>
  <c r="I80" i="1"/>
  <c r="G80" i="1"/>
  <c r="G118" i="1" s="1"/>
  <c r="I79" i="1"/>
  <c r="G79" i="1"/>
  <c r="J79" i="1" s="1"/>
  <c r="L79" i="1" s="1"/>
  <c r="L78" i="1"/>
  <c r="I78" i="1"/>
  <c r="G78" i="1"/>
  <c r="J78" i="1" s="1"/>
  <c r="I77" i="1"/>
  <c r="G77" i="1"/>
  <c r="J77" i="1" s="1"/>
  <c r="F72" i="1"/>
  <c r="F121" i="1" s="1"/>
  <c r="F170" i="1" s="1"/>
  <c r="F219" i="1" s="1"/>
  <c r="F268" i="1" s="1"/>
  <c r="F317" i="1" s="1"/>
  <c r="F366" i="1" s="1"/>
  <c r="F415" i="1" s="1"/>
  <c r="F464" i="1" s="1"/>
  <c r="K69" i="1"/>
  <c r="H69" i="1"/>
  <c r="F69" i="1"/>
  <c r="E69" i="1"/>
  <c r="D69" i="1"/>
  <c r="C69" i="1"/>
  <c r="J68" i="1"/>
  <c r="L68" i="1" s="1"/>
  <c r="I68" i="1"/>
  <c r="G68" i="1"/>
  <c r="I67" i="1"/>
  <c r="G67" i="1"/>
  <c r="J67" i="1" s="1"/>
  <c r="L67" i="1" s="1"/>
  <c r="J66" i="1"/>
  <c r="L66" i="1" s="1"/>
  <c r="I66" i="1"/>
  <c r="G66" i="1"/>
  <c r="J65" i="1"/>
  <c r="L65" i="1" s="1"/>
  <c r="I65" i="1"/>
  <c r="G65" i="1"/>
  <c r="L64" i="1"/>
  <c r="J64" i="1"/>
  <c r="I64" i="1"/>
  <c r="G64" i="1"/>
  <c r="J63" i="1"/>
  <c r="L63" i="1" s="1"/>
  <c r="I63" i="1"/>
  <c r="G63" i="1"/>
  <c r="J62" i="1"/>
  <c r="L62" i="1" s="1"/>
  <c r="I62" i="1"/>
  <c r="G62" i="1"/>
  <c r="L61" i="1"/>
  <c r="J61" i="1"/>
  <c r="I61" i="1"/>
  <c r="G61" i="1"/>
  <c r="J60" i="1"/>
  <c r="L60" i="1" s="1"/>
  <c r="I60" i="1"/>
  <c r="G60" i="1"/>
  <c r="J59" i="1"/>
  <c r="L59" i="1" s="1"/>
  <c r="I59" i="1"/>
  <c r="G59" i="1"/>
  <c r="I58" i="1"/>
  <c r="G58" i="1"/>
  <c r="J58" i="1" s="1"/>
  <c r="L58" i="1" s="1"/>
  <c r="J57" i="1"/>
  <c r="L57" i="1" s="1"/>
  <c r="I57" i="1"/>
  <c r="G57" i="1"/>
  <c r="J56" i="1"/>
  <c r="L56" i="1" s="1"/>
  <c r="I56" i="1"/>
  <c r="G56" i="1"/>
  <c r="L55" i="1"/>
  <c r="I55" i="1"/>
  <c r="G55" i="1"/>
  <c r="J55" i="1" s="1"/>
  <c r="J54" i="1"/>
  <c r="L54" i="1" s="1"/>
  <c r="I54" i="1"/>
  <c r="G54" i="1"/>
  <c r="J53" i="1"/>
  <c r="L53" i="1" s="1"/>
  <c r="I53" i="1"/>
  <c r="G53" i="1"/>
  <c r="I52" i="1"/>
  <c r="G52" i="1"/>
  <c r="J52" i="1" s="1"/>
  <c r="L52" i="1" s="1"/>
  <c r="J51" i="1"/>
  <c r="L51" i="1" s="1"/>
  <c r="I51" i="1"/>
  <c r="G51" i="1"/>
  <c r="J50" i="1"/>
  <c r="L50" i="1" s="1"/>
  <c r="I50" i="1"/>
  <c r="G50" i="1"/>
  <c r="L49" i="1"/>
  <c r="J49" i="1"/>
  <c r="I49" i="1"/>
  <c r="G49" i="1"/>
  <c r="J48" i="1"/>
  <c r="L48" i="1" s="1"/>
  <c r="I48" i="1"/>
  <c r="G48" i="1"/>
  <c r="J47" i="1"/>
  <c r="L47" i="1" s="1"/>
  <c r="I47" i="1"/>
  <c r="G47" i="1"/>
  <c r="I46" i="1"/>
  <c r="G46" i="1"/>
  <c r="J46" i="1" s="1"/>
  <c r="L46" i="1" s="1"/>
  <c r="J45" i="1"/>
  <c r="L45" i="1" s="1"/>
  <c r="I45" i="1"/>
  <c r="G45" i="1"/>
  <c r="J44" i="1"/>
  <c r="L44" i="1" s="1"/>
  <c r="I44" i="1"/>
  <c r="G44" i="1"/>
  <c r="L43" i="1"/>
  <c r="J43" i="1"/>
  <c r="I43" i="1"/>
  <c r="G43" i="1"/>
  <c r="J42" i="1"/>
  <c r="L42" i="1" s="1"/>
  <c r="I42" i="1"/>
  <c r="G42" i="1"/>
  <c r="J41" i="1"/>
  <c r="L41" i="1" s="1"/>
  <c r="I41" i="1"/>
  <c r="G41" i="1"/>
  <c r="L40" i="1"/>
  <c r="I40" i="1"/>
  <c r="G40" i="1"/>
  <c r="J40" i="1" s="1"/>
  <c r="J39" i="1"/>
  <c r="L39" i="1" s="1"/>
  <c r="I39" i="1"/>
  <c r="G39" i="1"/>
  <c r="J38" i="1"/>
  <c r="L38" i="1" s="1"/>
  <c r="I38" i="1"/>
  <c r="G38" i="1"/>
  <c r="I37" i="1"/>
  <c r="G37" i="1"/>
  <c r="J37" i="1" s="1"/>
  <c r="L37" i="1" s="1"/>
  <c r="J36" i="1"/>
  <c r="L36" i="1" s="1"/>
  <c r="I36" i="1"/>
  <c r="G36" i="1"/>
  <c r="J35" i="1"/>
  <c r="L35" i="1" s="1"/>
  <c r="I35" i="1"/>
  <c r="G35" i="1"/>
  <c r="I34" i="1"/>
  <c r="G34" i="1"/>
  <c r="J34" i="1" s="1"/>
  <c r="L34" i="1" s="1"/>
  <c r="J33" i="1"/>
  <c r="L33" i="1" s="1"/>
  <c r="I33" i="1"/>
  <c r="G33" i="1"/>
  <c r="J32" i="1"/>
  <c r="L32" i="1" s="1"/>
  <c r="I32" i="1"/>
  <c r="G32" i="1"/>
  <c r="L31" i="1"/>
  <c r="J31" i="1"/>
  <c r="I31" i="1"/>
  <c r="G31" i="1"/>
  <c r="G69" i="1" s="1"/>
  <c r="J30" i="1"/>
  <c r="L30" i="1" s="1"/>
  <c r="I30" i="1"/>
  <c r="G30" i="1"/>
  <c r="J29" i="1"/>
  <c r="L29" i="1" s="1"/>
  <c r="I29" i="1"/>
  <c r="G29" i="1"/>
  <c r="L28" i="1"/>
  <c r="I28" i="1"/>
  <c r="G28" i="1"/>
  <c r="J28" i="1" s="1"/>
  <c r="K484" i="1" l="1"/>
  <c r="K487" i="1"/>
  <c r="K490" i="1"/>
  <c r="K483" i="1"/>
  <c r="K486" i="1"/>
  <c r="K489" i="1"/>
  <c r="K509" i="1"/>
  <c r="K507" i="1"/>
  <c r="L343" i="1"/>
  <c r="L346" i="1"/>
  <c r="L382" i="1"/>
  <c r="L385" i="1"/>
  <c r="L426" i="1"/>
  <c r="L429" i="1"/>
  <c r="L432" i="1"/>
  <c r="L449" i="1"/>
  <c r="L452" i="1"/>
  <c r="L455" i="1"/>
  <c r="K473" i="1"/>
  <c r="K476" i="1"/>
  <c r="K479" i="1"/>
  <c r="K496" i="1"/>
  <c r="K499" i="1"/>
  <c r="K502" i="1"/>
  <c r="L355" i="1"/>
  <c r="L371" i="1"/>
  <c r="L441" i="1"/>
  <c r="K485" i="1"/>
  <c r="K508" i="1"/>
  <c r="L285" i="1"/>
  <c r="L291" i="1"/>
  <c r="L308" i="1"/>
  <c r="L324" i="1"/>
  <c r="L391" i="1"/>
  <c r="L397" i="1"/>
  <c r="L344" i="1"/>
  <c r="L347" i="1"/>
  <c r="L350" i="1"/>
  <c r="L377" i="1"/>
  <c r="L380" i="1"/>
  <c r="L383" i="1"/>
  <c r="L424" i="1"/>
  <c r="L427" i="1"/>
  <c r="L430" i="1"/>
  <c r="L450" i="1"/>
  <c r="L456" i="1"/>
  <c r="K471" i="1"/>
  <c r="K474" i="1"/>
  <c r="K477" i="1"/>
  <c r="K497" i="1"/>
  <c r="K500" i="1"/>
  <c r="K503" i="1"/>
  <c r="L288" i="1"/>
  <c r="L311" i="1"/>
  <c r="L394" i="1"/>
  <c r="L438" i="1"/>
  <c r="L444" i="1"/>
  <c r="L286" i="1"/>
  <c r="L289" i="1"/>
  <c r="L309" i="1"/>
  <c r="L312" i="1"/>
  <c r="L325" i="1"/>
  <c r="L389" i="1"/>
  <c r="L392" i="1"/>
  <c r="L395" i="1"/>
  <c r="L345" i="1"/>
  <c r="L348" i="1"/>
  <c r="L378" i="1"/>
  <c r="L381" i="1"/>
  <c r="L425" i="1"/>
  <c r="L428" i="1"/>
  <c r="L431" i="1"/>
  <c r="L448" i="1"/>
  <c r="L451" i="1"/>
  <c r="L454" i="1"/>
  <c r="F510" i="1"/>
  <c r="K475" i="1"/>
  <c r="K478" i="1"/>
  <c r="K495" i="1"/>
  <c r="K498" i="1"/>
  <c r="K501" i="1"/>
  <c r="L358" i="1"/>
  <c r="K491" i="1"/>
  <c r="L401" i="1"/>
  <c r="L404" i="1"/>
  <c r="L407" i="1"/>
  <c r="J461" i="1"/>
  <c r="L167" i="1"/>
  <c r="L175" i="1"/>
  <c r="L216" i="1" s="1"/>
  <c r="J216" i="1"/>
  <c r="J69" i="1"/>
  <c r="G412" i="1"/>
  <c r="J412" i="1"/>
  <c r="L379" i="1"/>
  <c r="L361" i="1"/>
  <c r="J265" i="1"/>
  <c r="L278" i="1"/>
  <c r="J363" i="1"/>
  <c r="L69" i="1"/>
  <c r="G314" i="1"/>
  <c r="L322" i="1"/>
  <c r="G363" i="1"/>
  <c r="L77" i="1"/>
  <c r="L118" i="1" s="1"/>
  <c r="J118" i="1"/>
  <c r="J314" i="1"/>
  <c r="L290" i="1"/>
  <c r="L273" i="1"/>
  <c r="L384" i="1"/>
  <c r="L349" i="1"/>
  <c r="G461" i="1"/>
  <c r="I510" i="1"/>
  <c r="G265" i="1"/>
  <c r="L224" i="1"/>
  <c r="L265" i="1" s="1"/>
  <c r="G167" i="1"/>
  <c r="G216" i="1"/>
  <c r="J167" i="1"/>
  <c r="K472" i="1"/>
  <c r="L363" i="1" l="1"/>
  <c r="L461" i="1"/>
  <c r="K510" i="1"/>
  <c r="L412" i="1"/>
  <c r="L314" i="1"/>
</calcChain>
</file>

<file path=xl/sharedStrings.xml><?xml version="1.0" encoding="utf-8"?>
<sst xmlns="http://schemas.openxmlformats.org/spreadsheetml/2006/main" count="707" uniqueCount="97">
  <si>
    <t>File Number:</t>
  </si>
  <si>
    <t>Exhibit:</t>
  </si>
  <si>
    <t>`</t>
  </si>
  <si>
    <t>Tab:</t>
  </si>
  <si>
    <t>Schedule:</t>
  </si>
  <si>
    <t>Attachment:</t>
  </si>
  <si>
    <t>C</t>
  </si>
  <si>
    <t>Date:</t>
  </si>
  <si>
    <t>Appendix 2-C</t>
  </si>
  <si>
    <t>CGAAP</t>
  </si>
  <si>
    <t>Depreciation and Amortization Expense</t>
  </si>
  <si>
    <t>Revised CGAAP</t>
  </si>
  <si>
    <t>MIFRS</t>
  </si>
  <si>
    <t>General:</t>
  </si>
  <si>
    <t>This appendix is to assess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</si>
  <si>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t>
  </si>
  <si>
    <t>This appendix must be completed under MIFRS for each year for the earlier of: 
1) all historical years back to the Applicant's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</si>
  <si>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Notes:</t>
  </si>
  <si>
    <t xml:space="preserve">This should include assets in column A (excel column C) that become fully depreciated.  </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</si>
  <si>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</si>
  <si>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OEB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</si>
  <si>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its evidence.</t>
  </si>
  <si>
    <t>Year</t>
  </si>
  <si>
    <t>Book Values</t>
  </si>
  <si>
    <t>Service Lives</t>
  </si>
  <si>
    <t>Depreciation Expense</t>
  </si>
  <si>
    <t>Account</t>
  </si>
  <si>
    <t>Description</t>
  </si>
  <si>
    <t>Opening Book Value of Assets</t>
  </si>
  <si>
    <r>
      <rPr>
        <b/>
        <sz val="10"/>
        <color theme="1"/>
        <rFont val="Arial"/>
      </rPr>
      <t xml:space="preserve">Less Fully Depreciated </t>
    </r>
    <r>
      <rPr>
        <b/>
        <vertAlign val="superscript"/>
        <sz val="10"/>
        <color theme="1"/>
        <rFont val="Arial"/>
      </rPr>
      <t>1</t>
    </r>
  </si>
  <si>
    <t>Current Year Additions</t>
  </si>
  <si>
    <t>Disposals</t>
  </si>
  <si>
    <t xml:space="preserve">Net Amount of Assets to be Depreciated </t>
  </si>
  <si>
    <r>
      <rPr>
        <b/>
        <sz val="10"/>
        <color theme="1"/>
        <rFont val="Arial"/>
      </rPr>
      <t xml:space="preserve"> Remaining Life of Assets Existing </t>
    </r>
    <r>
      <rPr>
        <b/>
        <vertAlign val="superscript"/>
        <sz val="10"/>
        <color theme="1"/>
        <rFont val="Arial"/>
      </rPr>
      <t>2</t>
    </r>
  </si>
  <si>
    <t>Depreciation Rate Assets</t>
  </si>
  <si>
    <r>
      <rPr>
        <b/>
        <sz val="10"/>
        <color theme="1"/>
        <rFont val="Arial"/>
      </rPr>
      <t xml:space="preserve">Depreciation Expense on Assets </t>
    </r>
    <r>
      <rPr>
        <b/>
        <vertAlign val="superscript"/>
        <sz val="10"/>
        <color theme="1"/>
        <rFont val="Arial"/>
      </rPr>
      <t>3</t>
    </r>
  </si>
  <si>
    <t xml:space="preserve">Depreciation Expense per Appendix 2-BA Fixed Assets, Column J 
 </t>
  </si>
  <si>
    <r>
      <rPr>
        <b/>
        <sz val="10"/>
        <color theme="1"/>
        <rFont val="Arial"/>
      </rPr>
      <t xml:space="preserve">Variance </t>
    </r>
    <r>
      <rPr>
        <b/>
        <vertAlign val="superscript"/>
        <sz val="10"/>
        <color theme="1"/>
        <rFont val="Arial"/>
      </rPr>
      <t>4</t>
    </r>
  </si>
  <si>
    <t>a</t>
  </si>
  <si>
    <t>b</t>
  </si>
  <si>
    <t>c</t>
  </si>
  <si>
    <t>d</t>
  </si>
  <si>
    <t>e = a-b+0.5*c-d</t>
  </si>
  <si>
    <t>f</t>
  </si>
  <si>
    <t>g = 1/f</t>
  </si>
  <si>
    <t>h = e/f</t>
  </si>
  <si>
    <t>i</t>
  </si>
  <si>
    <t>j = i-h</t>
  </si>
  <si>
    <t>Capital Contributions Paid</t>
  </si>
  <si>
    <t>Computer Software (Formally known as Account 1925)</t>
  </si>
  <si>
    <t>Land Rights (Formally known as Account 1906)</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</si>
  <si>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</si>
  <si>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</si>
  <si>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</si>
  <si>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</si>
  <si>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</si>
  <si>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</si>
  <si>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</si>
  <si>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</si>
  <si>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</si>
  <si>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</si>
  <si>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</si>
  <si>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</si>
  <si>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</si>
  <si>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</si>
  <si>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</si>
  <si>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</si>
  <si>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</si>
  <si>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</si>
  <si>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</si>
  <si>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</si>
  <si>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</si>
  <si>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</si>
  <si>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</si>
  <si>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</si>
  <si>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</si>
  <si>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</si>
  <si>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</si>
  <si>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</si>
  <si>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</si>
  <si>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</si>
  <si>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</si>
  <si>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</si>
  <si>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</si>
  <si>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</si>
  <si>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t>Deferred Revenue</t>
  </si>
  <si>
    <t>Property Under Finance Lease</t>
  </si>
  <si>
    <t>Total</t>
  </si>
  <si>
    <t>App 2-BA check</t>
  </si>
  <si>
    <t>d = a-b+0.5*c</t>
  </si>
  <si>
    <t>e</t>
  </si>
  <si>
    <t>f = 1/e</t>
  </si>
  <si>
    <t>g = d/e</t>
  </si>
  <si>
    <t>h</t>
  </si>
  <si>
    <t>q = h-g</t>
  </si>
  <si>
    <t>ORIGINAL</t>
  </si>
  <si>
    <t>EB-2024-0115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</si>
</sst>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
    <numFmt numFmtId="165" formatCode="&quot;$&quot;#,##0"/>
    <numFmt numFmtId="166" formatCode="_-* #,##0.00_-;\-* #,##0.00_-;_-* &quot;-&quot;??_-;_-@"/>
  </numFmts>
  <fonts count="10" x14ac:knownFonts="1">
    <font>
      <sz val="10"/>
      <color rgb="FF000000"/>
      <name val="Calibri"/>
      <scheme val="minor"/>
    </font>
    <font>
      <sz val="10"/>
      <color theme="1"/>
      <name val="Arial"/>
    </font>
    <font>
      <b/>
      <sz val="10"/>
      <color theme="1"/>
      <name val="Arial"/>
    </font>
    <font>
      <sz val="8"/>
      <color theme="1"/>
      <name val="Arial"/>
    </font>
    <font>
      <sz val="10"/>
      <name val="Arial"/>
    </font>
    <font>
      <b/>
      <sz val="14"/>
      <color theme="1"/>
      <name val="Arial"/>
    </font>
    <font>
      <sz val="11"/>
      <color theme="1"/>
      <name val="Arial"/>
    </font>
    <font>
      <b/>
      <sz val="12"/>
      <color theme="1"/>
      <name val="Arial"/>
    </font>
    <font>
      <b/>
      <vertAlign val="superscript"/>
      <sz val="10"/>
      <color theme="1"/>
      <name val="Arial"/>
    </font>
    <font>
      <sz val="10"/>
      <color rgb="FFFF0000"/>
      <name val="Arial"/>
    </font>
  </fonts>
  <fills count="4">
    <fill>
      <patternFill patternType="none"/>
    </fill>
    <fill>
      <patternFill patternType="gray125"/>
    </fill>
    <fill>
      <patternFill patternType="solid">
        <fgColor rgb="FFEAF1DD"/>
        <bgColor rgb="FFEAF1DD"/>
      </patternFill>
    </fill>
    <fill>
      <patternFill patternType="solid">
        <fgColor rgb="FFFFFFFF"/>
        <bgColor rgb="FFFFFFFF"/>
      </patternFill>
    </fill>
  </fills>
  <borders count="3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94">
    <xf numFmtId="0" fontId="0" fillId="0" borderId="0" xfId="0"/>
    <xf numFmtId="0" fontId="1" fillId="0" borderId="0" xfId="0" applyFont="1"/>
    <xf numFmtId="0" fontId="2" fillId="0" borderId="0" xfId="0" applyFont="1"/>
    <xf numFmtId="0" fontId="3" fillId="0" borderId="0" xfId="0" applyFont="1" applyAlignment="1">
      <alignment horizontal="right" vertical="top"/>
    </xf>
    <xf numFmtId="0" fontId="1" fillId="0" borderId="0" xfId="0" applyFont="1" applyAlignment="1">
      <alignment horizontal="center"/>
    </xf>
    <xf numFmtId="0" fontId="5" fillId="0" borderId="0" xfId="0" applyFont="1"/>
    <xf numFmtId="164" fontId="6" fillId="0" borderId="0" xfId="0" applyNumberFormat="1" applyFont="1"/>
    <xf numFmtId="0" fontId="2" fillId="0" borderId="0" xfId="0" applyFont="1" applyAlignment="1">
      <alignment vertical="top" wrapText="1"/>
    </xf>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horizontal="left" vertical="top" wrapText="1"/>
    </xf>
    <xf numFmtId="0" fontId="5" fillId="0" borderId="0" xfId="0" applyFont="1" applyAlignment="1">
      <alignment horizontal="center"/>
    </xf>
    <xf numFmtId="0" fontId="6" fillId="0" borderId="1" xfId="0" applyFont="1" applyBorder="1" applyAlignment="1">
      <alignment horizontal="center"/>
    </xf>
    <xf numFmtId="0" fontId="2" fillId="0" borderId="0" xfId="0" applyFont="1" applyAlignment="1">
      <alignment horizontal="center" vertical="center" wrapText="1"/>
    </xf>
    <xf numFmtId="0" fontId="7" fillId="0" borderId="5" xfId="0" applyFont="1" applyBorder="1" applyAlignment="1">
      <alignment horizontal="center" wrapText="1"/>
    </xf>
    <xf numFmtId="0" fontId="2" fillId="3" borderId="8" xfId="0" applyFont="1" applyFill="1" applyBorder="1" applyAlignment="1">
      <alignment horizontal="center" vertical="center" wrapText="1"/>
    </xf>
    <xf numFmtId="165" fontId="2"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2" xfId="0" quotePrefix="1" applyFont="1" applyFill="1" applyBorder="1" applyAlignment="1">
      <alignment horizontal="center"/>
    </xf>
    <xf numFmtId="0" fontId="2" fillId="3" borderId="14" xfId="0" quotePrefix="1" applyFont="1" applyFill="1" applyBorder="1" applyAlignment="1">
      <alignment horizontal="center"/>
    </xf>
    <xf numFmtId="0" fontId="2" fillId="3" borderId="15" xfId="0" quotePrefix="1" applyFont="1" applyFill="1" applyBorder="1" applyAlignment="1">
      <alignment horizontal="center"/>
    </xf>
    <xf numFmtId="0" fontId="2" fillId="3" borderId="13" xfId="0" quotePrefix="1" applyFont="1" applyFill="1" applyBorder="1" applyAlignment="1">
      <alignment horizontal="center"/>
    </xf>
    <xf numFmtId="0" fontId="2" fillId="3" borderId="12" xfId="0" applyFont="1" applyFill="1" applyBorder="1" applyAlignment="1">
      <alignment horizontal="center" wrapText="1"/>
    </xf>
    <xf numFmtId="0" fontId="2" fillId="3" borderId="9" xfId="0" quotePrefix="1" applyFont="1" applyFill="1" applyBorder="1" applyAlignment="1">
      <alignment horizontal="center"/>
    </xf>
    <xf numFmtId="0" fontId="1" fillId="0" borderId="16" xfId="0" applyFont="1" applyBorder="1" applyAlignment="1">
      <alignment horizontal="center" vertical="center"/>
    </xf>
    <xf numFmtId="0" fontId="1" fillId="0" borderId="17" xfId="0" applyFont="1" applyBorder="1" applyAlignment="1">
      <alignment vertical="center" wrapText="1"/>
    </xf>
    <xf numFmtId="164" fontId="1" fillId="2" borderId="18" xfId="0" applyNumberFormat="1" applyFont="1" applyFill="1" applyBorder="1"/>
    <xf numFmtId="164" fontId="1" fillId="2" borderId="19" xfId="0" applyNumberFormat="1" applyFont="1" applyFill="1" applyBorder="1"/>
    <xf numFmtId="164" fontId="1" fillId="2" borderId="20" xfId="0" applyNumberFormat="1" applyFont="1" applyFill="1" applyBorder="1"/>
    <xf numFmtId="164" fontId="1" fillId="0" borderId="20" xfId="0" applyNumberFormat="1" applyFont="1" applyBorder="1"/>
    <xf numFmtId="166" fontId="1" fillId="2" borderId="18" xfId="0" applyNumberFormat="1" applyFont="1" applyFill="1" applyBorder="1"/>
    <xf numFmtId="10" fontId="1" fillId="0" borderId="20" xfId="0" applyNumberFormat="1" applyFont="1" applyBorder="1"/>
    <xf numFmtId="164" fontId="2" fillId="0" borderId="18" xfId="0" applyNumberFormat="1" applyFont="1" applyBorder="1"/>
    <xf numFmtId="164" fontId="1" fillId="0" borderId="19" xfId="0" applyNumberFormat="1" applyFont="1" applyBorder="1"/>
    <xf numFmtId="164" fontId="2" fillId="0" borderId="21" xfId="0" applyNumberFormat="1" applyFont="1" applyBorder="1"/>
    <xf numFmtId="0" fontId="9" fillId="0" borderId="0" xfId="0" applyFont="1"/>
    <xf numFmtId="0" fontId="1" fillId="0" borderId="19" xfId="0" applyFont="1" applyBorder="1" applyAlignment="1">
      <alignment horizontal="center" vertical="center"/>
    </xf>
    <xf numFmtId="0" fontId="1" fillId="0" borderId="20" xfId="0" applyFont="1" applyBorder="1" applyAlignment="1">
      <alignment vertical="center" wrapText="1"/>
    </xf>
    <xf numFmtId="10" fontId="1" fillId="0" borderId="19" xfId="0" applyNumberFormat="1" applyFont="1" applyBorder="1"/>
    <xf numFmtId="164" fontId="1" fillId="0" borderId="22" xfId="0" applyNumberFormat="1" applyFont="1" applyBorder="1"/>
    <xf numFmtId="0" fontId="1" fillId="0" borderId="22" xfId="0" applyFont="1" applyBorder="1" applyAlignment="1">
      <alignment horizontal="center" vertical="center"/>
    </xf>
    <xf numFmtId="164" fontId="1" fillId="2" borderId="23" xfId="0" applyNumberFormat="1" applyFont="1" applyFill="1" applyBorder="1"/>
    <xf numFmtId="164" fontId="1" fillId="2" borderId="22" xfId="0" applyNumberFormat="1" applyFont="1" applyFill="1" applyBorder="1"/>
    <xf numFmtId="164" fontId="1" fillId="2" borderId="17" xfId="0" applyNumberFormat="1" applyFont="1" applyFill="1" applyBorder="1"/>
    <xf numFmtId="166" fontId="1" fillId="2" borderId="23" xfId="0" applyNumberFormat="1" applyFont="1" applyFill="1" applyBorder="1"/>
    <xf numFmtId="164" fontId="2" fillId="0" borderId="24" xfId="0" applyNumberFormat="1" applyFont="1" applyBorder="1"/>
    <xf numFmtId="0" fontId="1" fillId="0" borderId="17" xfId="0" applyFont="1" applyBorder="1" applyAlignment="1">
      <alignment vertical="center"/>
    </xf>
    <xf numFmtId="0" fontId="1" fillId="0" borderId="17" xfId="0" applyFont="1" applyBorder="1" applyAlignment="1">
      <alignment horizontal="left" vertical="center"/>
    </xf>
    <xf numFmtId="10" fontId="1" fillId="0" borderId="22" xfId="0" applyNumberFormat="1" applyFont="1" applyBorder="1"/>
    <xf numFmtId="164" fontId="2" fillId="0" borderId="23" xfId="0" applyNumberFormat="1" applyFont="1" applyBorder="1"/>
    <xf numFmtId="0" fontId="1" fillId="0" borderId="22" xfId="0" applyFont="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vertical="center" wrapText="1"/>
    </xf>
    <xf numFmtId="164" fontId="1" fillId="2" borderId="27" xfId="0" applyNumberFormat="1" applyFont="1" applyFill="1" applyBorder="1"/>
    <xf numFmtId="164" fontId="1" fillId="2" borderId="25" xfId="0" applyNumberFormat="1" applyFont="1" applyFill="1" applyBorder="1"/>
    <xf numFmtId="164" fontId="1" fillId="2" borderId="26" xfId="0" applyNumberFormat="1" applyFont="1" applyFill="1" applyBorder="1"/>
    <xf numFmtId="166" fontId="1" fillId="2" borderId="27" xfId="0" applyNumberFormat="1" applyFont="1" applyFill="1" applyBorder="1"/>
    <xf numFmtId="10" fontId="1" fillId="0" borderId="25" xfId="0" applyNumberFormat="1" applyFont="1" applyBorder="1"/>
    <xf numFmtId="164" fontId="2" fillId="0" borderId="27" xfId="0" applyNumberFormat="1" applyFont="1" applyBorder="1"/>
    <xf numFmtId="164" fontId="1" fillId="0" borderId="25" xfId="0" applyNumberFormat="1" applyFont="1" applyBorder="1"/>
    <xf numFmtId="164" fontId="2" fillId="0" borderId="28" xfId="0" applyNumberFormat="1" applyFont="1" applyBorder="1"/>
    <xf numFmtId="0" fontId="1" fillId="0" borderId="8" xfId="0" applyFont="1" applyBorder="1" applyAlignment="1">
      <alignment horizontal="center"/>
    </xf>
    <xf numFmtId="0" fontId="2" fillId="0" borderId="10" xfId="0" applyFont="1" applyBorder="1"/>
    <xf numFmtId="164" fontId="2" fillId="0" borderId="8" xfId="0" applyNumberFormat="1" applyFont="1" applyBorder="1"/>
    <xf numFmtId="164" fontId="2" fillId="0" borderId="29" xfId="0" applyNumberFormat="1" applyFont="1" applyBorder="1"/>
    <xf numFmtId="164" fontId="2" fillId="0" borderId="1" xfId="0" applyNumberFormat="1" applyFont="1" applyBorder="1"/>
    <xf numFmtId="164" fontId="2" fillId="0" borderId="0" xfId="0" applyNumberFormat="1" applyFont="1"/>
    <xf numFmtId="0" fontId="1" fillId="0" borderId="12" xfId="0" applyFont="1" applyBorder="1" applyAlignment="1">
      <alignment horizontal="center"/>
    </xf>
    <xf numFmtId="0" fontId="2" fillId="0" borderId="15" xfId="0" applyFont="1" applyBorder="1"/>
    <xf numFmtId="164" fontId="1" fillId="0" borderId="0" xfId="0" applyNumberFormat="1" applyFont="1"/>
    <xf numFmtId="0" fontId="2" fillId="3"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quotePrefix="1" applyFont="1" applyFill="1" applyBorder="1" applyAlignment="1">
      <alignment horizontal="center"/>
    </xf>
    <xf numFmtId="0" fontId="2" fillId="3" borderId="33" xfId="0" quotePrefix="1" applyFont="1" applyFill="1" applyBorder="1" applyAlignment="1">
      <alignment horizontal="center"/>
    </xf>
    <xf numFmtId="164" fontId="1" fillId="0" borderId="21" xfId="0" applyNumberFormat="1" applyFont="1" applyBorder="1"/>
    <xf numFmtId="164" fontId="1" fillId="0" borderId="24" xfId="0" applyNumberFormat="1" applyFont="1" applyBorder="1"/>
    <xf numFmtId="164" fontId="1" fillId="0" borderId="28" xfId="0" applyNumberFormat="1" applyFont="1" applyBorder="1"/>
    <xf numFmtId="0" fontId="7" fillId="0" borderId="2" xfId="0" applyFont="1" applyBorder="1" applyAlignment="1">
      <alignment horizontal="center" vertical="center"/>
    </xf>
    <xf numFmtId="0" fontId="4" fillId="0" borderId="3" xfId="0" applyFont="1" applyBorder="1"/>
    <xf numFmtId="0" fontId="7" fillId="0" borderId="2" xfId="0" applyFont="1" applyBorder="1" applyAlignment="1">
      <alignment horizontal="center" wrapText="1"/>
    </xf>
    <xf numFmtId="0" fontId="4" fillId="0" borderId="4" xfId="0" applyFont="1" applyBorder="1"/>
    <xf numFmtId="0" fontId="2" fillId="3" borderId="6" xfId="0" applyFont="1" applyFill="1" applyBorder="1" applyAlignment="1">
      <alignment vertical="center"/>
    </xf>
    <xf numFmtId="0" fontId="4" fillId="0" borderId="12" xfId="0" applyFont="1" applyBorder="1"/>
    <xf numFmtId="0" fontId="2" fillId="3" borderId="7" xfId="0" applyFont="1" applyFill="1" applyBorder="1" applyAlignment="1">
      <alignment vertical="center"/>
    </xf>
    <xf numFmtId="0" fontId="4" fillId="0" borderId="13" xfId="0" applyFont="1" applyBorder="1"/>
    <xf numFmtId="0" fontId="1" fillId="0" borderId="0" xfId="0" applyFont="1" applyAlignment="1">
      <alignment horizontal="left" vertical="top" wrapText="1"/>
    </xf>
    <xf numFmtId="0" fontId="0" fillId="0" borderId="0" xfId="0"/>
    <xf numFmtId="0" fontId="5" fillId="0" borderId="0" xfId="0" applyFont="1" applyAlignment="1">
      <alignment horizontal="center"/>
    </xf>
    <xf numFmtId="0" fontId="3" fillId="0" borderId="0" xfId="0" applyFont="1" applyAlignment="1">
      <alignment horizontal="right" vertical="top"/>
    </xf>
    <xf numFmtId="0" fontId="3" fillId="2" borderId="0" xfId="0" applyFont="1" applyFill="1" applyAlignment="1">
      <alignment horizontal="right" vertical="top"/>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4">
          <cell r="E14" t="str">
            <v>Hydro Ottawa Limited</v>
          </cell>
        </row>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row r="154">
          <cell r="D154">
            <v>1469458661.6099997</v>
          </cell>
        </row>
      </sheetData>
      <sheetData sheetId="11"/>
      <sheetData sheetId="12">
        <row r="91">
          <cell r="D91">
            <v>1931368471.9699988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F592-610C-4BE2-8DC9-E0DC3D2A019F}">
  <sheetPr>
    <tabColor rgb="FF00B0F0"/>
  </sheetPr>
  <dimension ref="A1:Z1000"/>
  <sheetViews>
    <sheetView showGridLines="0" tabSelected="1" workbookViewId="0"/>
  </sheetViews>
  <sheetFormatPr defaultColWidth="12.5546875" defaultRowHeight="15" customHeight="1" x14ac:dyDescent="0.3"/>
  <cols>
    <col min="1" max="1" width="9.109375" customWidth="1"/>
    <col min="2" max="2" width="53.109375" customWidth="1"/>
    <col min="3" max="3" width="14.6640625" customWidth="1"/>
    <col min="4" max="5" width="13.33203125" customWidth="1"/>
    <col min="6" max="6" width="15.88671875" customWidth="1"/>
    <col min="7" max="7" width="14.6640625" customWidth="1"/>
    <col min="8" max="8" width="13" customWidth="1"/>
    <col min="9" max="9" width="23.88671875" customWidth="1"/>
    <col min="10" max="10" width="13.88671875" customWidth="1"/>
    <col min="11" max="11" width="20.44140625" bestFit="1" customWidth="1"/>
    <col min="12" max="12" width="9.6640625" bestFit="1" customWidth="1"/>
    <col min="13" max="16" width="9.109375" customWidth="1"/>
    <col min="17" max="17" width="8.5546875" hidden="1" customWidth="1"/>
    <col min="18" max="26" width="8.5546875" customWidth="1"/>
  </cols>
  <sheetData>
    <row r="1" spans="1:26" ht="12.75" customHeight="1" x14ac:dyDescent="0.3">
      <c r="A1" s="1"/>
      <c r="B1" s="1"/>
      <c r="C1" s="1"/>
      <c r="D1" s="1"/>
      <c r="E1" s="1"/>
      <c r="F1" s="1"/>
      <c r="G1" s="1"/>
      <c r="H1" s="2" t="s">
        <v>0</v>
      </c>
      <c r="I1" s="1"/>
      <c r="J1" s="91" t="s">
        <v>96</v>
      </c>
      <c r="K1" s="89"/>
      <c r="L1" s="1"/>
      <c r="M1" s="1"/>
      <c r="N1" s="1"/>
      <c r="O1" s="1"/>
      <c r="P1" s="1"/>
      <c r="Q1" s="1"/>
      <c r="R1" s="1"/>
      <c r="S1" s="1"/>
      <c r="T1" s="1"/>
      <c r="U1" s="1"/>
      <c r="V1" s="1"/>
      <c r="W1" s="1"/>
      <c r="X1" s="1"/>
      <c r="Y1" s="1"/>
      <c r="Z1" s="1"/>
    </row>
    <row r="2" spans="1:26" ht="12.75" customHeight="1" x14ac:dyDescent="0.3">
      <c r="A2" s="1"/>
      <c r="B2" s="1"/>
      <c r="C2" s="1"/>
      <c r="D2" s="1"/>
      <c r="E2" s="1"/>
      <c r="F2" s="1"/>
      <c r="G2" s="1"/>
      <c r="H2" s="2" t="s">
        <v>1</v>
      </c>
      <c r="I2" s="1"/>
      <c r="J2" s="92">
        <v>2</v>
      </c>
      <c r="K2" s="93"/>
      <c r="L2" s="1"/>
      <c r="M2" s="1"/>
      <c r="N2" s="1"/>
      <c r="O2" s="1"/>
      <c r="P2" s="1"/>
      <c r="Q2" s="1"/>
      <c r="R2" s="1"/>
      <c r="S2" s="1"/>
      <c r="T2" s="1"/>
      <c r="U2" s="1"/>
      <c r="V2" s="1"/>
      <c r="W2" s="1"/>
      <c r="X2" s="1"/>
      <c r="Y2" s="1"/>
      <c r="Z2" s="1"/>
    </row>
    <row r="3" spans="1:26" ht="12.75" customHeight="1" x14ac:dyDescent="0.3">
      <c r="A3" s="1" t="s">
        <v>2</v>
      </c>
      <c r="B3" s="1"/>
      <c r="C3" s="1"/>
      <c r="D3" s="1"/>
      <c r="E3" s="1"/>
      <c r="F3" s="1"/>
      <c r="G3" s="1"/>
      <c r="H3" s="2" t="s">
        <v>3</v>
      </c>
      <c r="I3" s="1"/>
      <c r="J3" s="92">
        <v>7</v>
      </c>
      <c r="K3" s="93"/>
      <c r="L3" s="1"/>
      <c r="M3" s="1"/>
      <c r="N3" s="1"/>
      <c r="O3" s="1"/>
      <c r="P3" s="1"/>
      <c r="Q3" s="1"/>
      <c r="R3" s="1"/>
      <c r="S3" s="1"/>
      <c r="T3" s="1"/>
      <c r="U3" s="1"/>
      <c r="V3" s="1"/>
      <c r="W3" s="1"/>
      <c r="X3" s="1"/>
      <c r="Y3" s="1"/>
      <c r="Z3" s="1"/>
    </row>
    <row r="4" spans="1:26" ht="12.75" customHeight="1" x14ac:dyDescent="0.3">
      <c r="A4" s="1"/>
      <c r="B4" s="1"/>
      <c r="C4" s="1"/>
      <c r="D4" s="1"/>
      <c r="E4" s="1"/>
      <c r="F4" s="1"/>
      <c r="G4" s="1"/>
      <c r="H4" s="2" t="s">
        <v>4</v>
      </c>
      <c r="I4" s="1"/>
      <c r="J4" s="92">
        <v>1</v>
      </c>
      <c r="K4" s="93"/>
      <c r="L4" s="1"/>
      <c r="M4" s="1"/>
      <c r="N4" s="1"/>
      <c r="O4" s="1"/>
      <c r="P4" s="1"/>
      <c r="Q4" s="1"/>
      <c r="R4" s="1"/>
      <c r="S4" s="1"/>
      <c r="T4" s="1"/>
      <c r="U4" s="1"/>
      <c r="V4" s="1"/>
      <c r="W4" s="1"/>
      <c r="X4" s="1"/>
      <c r="Y4" s="1"/>
      <c r="Z4" s="1"/>
    </row>
    <row r="5" spans="1:26" ht="12.75" customHeight="1" x14ac:dyDescent="0.3">
      <c r="A5" s="1"/>
      <c r="B5" s="1"/>
      <c r="C5" s="1"/>
      <c r="D5" s="1"/>
      <c r="E5" s="1"/>
      <c r="F5" s="1"/>
      <c r="G5" s="1"/>
      <c r="H5" s="2" t="s">
        <v>5</v>
      </c>
      <c r="I5" s="1"/>
      <c r="J5" s="92" t="s">
        <v>6</v>
      </c>
      <c r="K5" s="93"/>
      <c r="L5" s="1"/>
      <c r="M5" s="1"/>
      <c r="N5" s="1"/>
      <c r="O5" s="1"/>
      <c r="P5" s="1"/>
      <c r="Q5" s="1"/>
      <c r="R5" s="1"/>
      <c r="S5" s="1"/>
      <c r="T5" s="1"/>
      <c r="U5" s="1"/>
      <c r="V5" s="1"/>
      <c r="W5" s="1"/>
      <c r="X5" s="1"/>
      <c r="Y5" s="1"/>
      <c r="Z5" s="1"/>
    </row>
    <row r="6" spans="1:26" ht="12.75" customHeight="1" x14ac:dyDescent="0.3">
      <c r="A6" s="1"/>
      <c r="B6" s="1"/>
      <c r="C6" s="1"/>
      <c r="D6" s="1"/>
      <c r="E6" s="1"/>
      <c r="F6" s="1"/>
      <c r="G6" s="1"/>
      <c r="H6" s="2"/>
      <c r="I6" s="1"/>
      <c r="J6" s="3"/>
      <c r="K6" s="4"/>
      <c r="L6" s="1"/>
      <c r="M6" s="1"/>
      <c r="N6" s="1"/>
      <c r="O6" s="1"/>
      <c r="P6" s="1"/>
      <c r="Q6" s="1"/>
      <c r="R6" s="1"/>
      <c r="S6" s="1"/>
      <c r="T6" s="1"/>
      <c r="U6" s="1"/>
      <c r="V6" s="1"/>
      <c r="W6" s="1"/>
      <c r="X6" s="1"/>
      <c r="Y6" s="1"/>
      <c r="Z6" s="1"/>
    </row>
    <row r="7" spans="1:26" ht="12.75" customHeight="1" x14ac:dyDescent="0.3">
      <c r="A7" s="1"/>
      <c r="B7" s="1"/>
      <c r="C7" s="1"/>
      <c r="D7" s="1"/>
      <c r="E7" s="1"/>
      <c r="F7" s="1"/>
      <c r="G7" s="1"/>
      <c r="H7" s="2" t="s">
        <v>7</v>
      </c>
      <c r="I7" s="1"/>
      <c r="J7" s="92" t="s">
        <v>95</v>
      </c>
      <c r="K7" s="92"/>
      <c r="L7" s="1"/>
      <c r="M7" s="1"/>
      <c r="N7" s="1"/>
      <c r="O7" s="1"/>
      <c r="P7" s="1"/>
      <c r="Q7" s="1"/>
      <c r="R7" s="1"/>
      <c r="S7" s="1"/>
      <c r="T7" s="1"/>
      <c r="U7" s="1"/>
      <c r="V7" s="1"/>
      <c r="W7" s="1"/>
      <c r="X7" s="1"/>
      <c r="Y7" s="1"/>
      <c r="Z7" s="1"/>
    </row>
    <row r="8" spans="1:26" ht="12.75" customHeight="1" x14ac:dyDescent="0.3">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3">
      <c r="A9" s="90" t="s">
        <v>8</v>
      </c>
      <c r="B9" s="89"/>
      <c r="C9" s="89"/>
      <c r="D9" s="89"/>
      <c r="E9" s="89"/>
      <c r="F9" s="89"/>
      <c r="G9" s="89"/>
      <c r="H9" s="89"/>
      <c r="I9" s="89"/>
      <c r="J9" s="89"/>
      <c r="K9" s="89"/>
      <c r="L9" s="1"/>
      <c r="M9" s="1"/>
      <c r="N9" s="1"/>
      <c r="O9" s="1"/>
      <c r="P9" s="1"/>
      <c r="Q9" s="1" t="s">
        <v>9</v>
      </c>
      <c r="R9" s="1"/>
      <c r="S9" s="1"/>
      <c r="T9" s="1"/>
      <c r="U9" s="1"/>
      <c r="V9" s="1"/>
      <c r="W9" s="1"/>
      <c r="X9" s="1"/>
      <c r="Y9" s="1"/>
      <c r="Z9" s="1"/>
    </row>
    <row r="10" spans="1:26" ht="12.75" customHeight="1" x14ac:dyDescent="0.3">
      <c r="A10" s="90" t="s">
        <v>10</v>
      </c>
      <c r="B10" s="89"/>
      <c r="C10" s="89"/>
      <c r="D10" s="89"/>
      <c r="E10" s="89"/>
      <c r="F10" s="89"/>
      <c r="G10" s="89"/>
      <c r="H10" s="89"/>
      <c r="I10" s="89"/>
      <c r="J10" s="89"/>
      <c r="K10" s="89"/>
      <c r="L10" s="1"/>
      <c r="M10" s="1"/>
      <c r="N10" s="1"/>
      <c r="O10" s="1"/>
      <c r="P10" s="1"/>
      <c r="Q10" s="1" t="s">
        <v>11</v>
      </c>
      <c r="R10" s="1"/>
      <c r="S10" s="1"/>
      <c r="T10" s="1"/>
      <c r="U10" s="1"/>
      <c r="V10" s="1"/>
      <c r="W10" s="1"/>
      <c r="X10" s="1"/>
      <c r="Y10" s="1"/>
      <c r="Z10" s="1"/>
    </row>
    <row r="11" spans="1:26" ht="12.75" customHeight="1" x14ac:dyDescent="0.3">
      <c r="A11" s="5"/>
      <c r="B11" s="5"/>
      <c r="C11" s="5"/>
      <c r="D11" s="1"/>
      <c r="E11" s="1"/>
      <c r="F11" s="1"/>
      <c r="G11" s="5"/>
      <c r="H11" s="5"/>
      <c r="I11" s="5"/>
      <c r="J11" s="5"/>
      <c r="K11" s="5"/>
      <c r="L11" s="1"/>
      <c r="M11" s="1"/>
      <c r="N11" s="1"/>
      <c r="O11" s="1"/>
      <c r="P11" s="1"/>
      <c r="Q11" s="1" t="s">
        <v>12</v>
      </c>
      <c r="R11" s="1"/>
      <c r="S11" s="1"/>
      <c r="T11" s="1"/>
      <c r="U11" s="1"/>
      <c r="V11" s="1"/>
      <c r="W11" s="1"/>
      <c r="X11" s="1"/>
      <c r="Y11" s="1"/>
      <c r="Z11" s="1"/>
    </row>
    <row r="12" spans="1:26" ht="12.75" customHeight="1" x14ac:dyDescent="0.3">
      <c r="A12" s="5"/>
      <c r="B12" s="5"/>
      <c r="C12" s="5"/>
      <c r="D12" s="1"/>
      <c r="E12" s="5"/>
      <c r="F12" s="6"/>
      <c r="G12" s="5"/>
      <c r="H12" s="5"/>
      <c r="I12" s="5"/>
      <c r="J12" s="5"/>
      <c r="K12" s="5"/>
      <c r="L12" s="1"/>
      <c r="M12" s="1"/>
      <c r="N12" s="1"/>
      <c r="O12" s="1"/>
      <c r="P12" s="1"/>
      <c r="Q12" s="1"/>
      <c r="R12" s="1"/>
      <c r="S12" s="1"/>
      <c r="T12" s="1"/>
      <c r="U12" s="1"/>
      <c r="V12" s="1"/>
      <c r="W12" s="1"/>
      <c r="X12" s="1"/>
      <c r="Y12" s="1"/>
      <c r="Z12" s="1"/>
    </row>
    <row r="13" spans="1:26" ht="12.75" customHeight="1" x14ac:dyDescent="0.3">
      <c r="A13" s="2" t="s">
        <v>13</v>
      </c>
      <c r="B13" s="1" t="s">
        <v>14</v>
      </c>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3">
      <c r="A14" s="1"/>
      <c r="B14" s="88" t="s">
        <v>15</v>
      </c>
      <c r="C14" s="89"/>
      <c r="D14" s="89"/>
      <c r="E14" s="89"/>
      <c r="F14" s="89"/>
      <c r="G14" s="89"/>
      <c r="H14" s="89"/>
      <c r="I14" s="89"/>
      <c r="J14" s="89"/>
      <c r="K14" s="89"/>
      <c r="L14" s="1"/>
      <c r="M14" s="1"/>
      <c r="N14" s="1"/>
      <c r="O14" s="1"/>
      <c r="P14" s="1"/>
      <c r="Q14" s="1"/>
      <c r="R14" s="1"/>
      <c r="S14" s="1"/>
      <c r="T14" s="1"/>
      <c r="U14" s="1"/>
      <c r="V14" s="1"/>
      <c r="W14" s="1"/>
      <c r="X14" s="1"/>
      <c r="Y14" s="1"/>
      <c r="Z14" s="1"/>
    </row>
    <row r="15" spans="1:26" ht="12.75" customHeight="1" x14ac:dyDescent="0.3">
      <c r="A15" s="2"/>
      <c r="B15" s="88" t="s">
        <v>16</v>
      </c>
      <c r="C15" s="89"/>
      <c r="D15" s="89"/>
      <c r="E15" s="89"/>
      <c r="F15" s="89"/>
      <c r="G15" s="89"/>
      <c r="H15" s="89"/>
      <c r="I15" s="89"/>
      <c r="J15" s="89"/>
      <c r="K15" s="89"/>
      <c r="L15" s="1"/>
      <c r="M15" s="1"/>
      <c r="N15" s="1"/>
      <c r="O15" s="1"/>
      <c r="P15" s="1"/>
      <c r="Q15" s="1"/>
      <c r="R15" s="1"/>
      <c r="S15" s="1"/>
      <c r="T15" s="1"/>
      <c r="U15" s="1"/>
      <c r="V15" s="1"/>
      <c r="W15" s="1"/>
      <c r="X15" s="1"/>
      <c r="Y15" s="1"/>
      <c r="Z15" s="1"/>
    </row>
    <row r="16" spans="1:26" ht="12.75" customHeight="1" x14ac:dyDescent="0.3">
      <c r="A16" s="1"/>
      <c r="B16" s="7"/>
      <c r="C16" s="7"/>
      <c r="D16" s="7"/>
      <c r="E16" s="7"/>
      <c r="F16" s="7"/>
      <c r="G16" s="7"/>
      <c r="H16" s="7"/>
      <c r="I16" s="7"/>
      <c r="J16" s="7"/>
      <c r="K16" s="7"/>
      <c r="L16" s="1"/>
      <c r="M16" s="1"/>
      <c r="N16" s="1"/>
      <c r="O16" s="1"/>
      <c r="P16" s="1"/>
      <c r="Q16" s="1"/>
      <c r="R16" s="1"/>
      <c r="S16" s="1"/>
      <c r="T16" s="1"/>
      <c r="U16" s="1"/>
      <c r="V16" s="1"/>
      <c r="W16" s="1"/>
      <c r="X16" s="1"/>
      <c r="Y16" s="1"/>
      <c r="Z16" s="1"/>
    </row>
    <row r="17" spans="1:26" ht="12.75" customHeight="1" x14ac:dyDescent="0.3">
      <c r="A17" s="2" t="s">
        <v>17</v>
      </c>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3">
      <c r="A18" s="8">
        <v>1</v>
      </c>
      <c r="B18" s="88" t="s">
        <v>18</v>
      </c>
      <c r="C18" s="89"/>
      <c r="D18" s="89"/>
      <c r="E18" s="89"/>
      <c r="F18" s="89"/>
      <c r="G18" s="89"/>
      <c r="H18" s="89"/>
      <c r="I18" s="89"/>
      <c r="J18" s="89"/>
      <c r="K18" s="89"/>
      <c r="L18" s="1"/>
      <c r="M18" s="1"/>
      <c r="N18" s="1"/>
      <c r="O18" s="1"/>
      <c r="P18" s="1"/>
      <c r="Q18" s="1"/>
      <c r="R18" s="1"/>
      <c r="S18" s="1"/>
      <c r="T18" s="1"/>
      <c r="U18" s="1"/>
      <c r="V18" s="1"/>
      <c r="W18" s="1"/>
      <c r="X18" s="1"/>
      <c r="Y18" s="1"/>
      <c r="Z18" s="1"/>
    </row>
    <row r="19" spans="1:26" ht="12.75" customHeight="1" x14ac:dyDescent="0.3">
      <c r="A19" s="8">
        <v>2</v>
      </c>
      <c r="B19" s="88" t="s">
        <v>19</v>
      </c>
      <c r="C19" s="89"/>
      <c r="D19" s="89"/>
      <c r="E19" s="89"/>
      <c r="F19" s="89"/>
      <c r="G19" s="89"/>
      <c r="H19" s="89"/>
      <c r="I19" s="89"/>
      <c r="J19" s="89"/>
      <c r="K19" s="89"/>
      <c r="L19" s="1"/>
      <c r="M19" s="1"/>
      <c r="N19" s="1"/>
      <c r="O19" s="1"/>
      <c r="P19" s="1"/>
      <c r="Q19" s="1"/>
      <c r="R19" s="1"/>
      <c r="S19" s="1"/>
      <c r="T19" s="1"/>
      <c r="U19" s="1"/>
      <c r="V19" s="1"/>
      <c r="W19" s="1"/>
      <c r="X19" s="1"/>
      <c r="Y19" s="1"/>
      <c r="Z19" s="1"/>
    </row>
    <row r="20" spans="1:26" ht="12.75" customHeight="1" x14ac:dyDescent="0.3">
      <c r="A20" s="8">
        <v>3</v>
      </c>
      <c r="B20" s="9" t="s">
        <v>20</v>
      </c>
      <c r="C20" s="10"/>
      <c r="D20" s="10"/>
      <c r="E20" s="10"/>
      <c r="F20" s="10"/>
      <c r="G20" s="10"/>
      <c r="H20" s="10"/>
      <c r="I20" s="10"/>
      <c r="J20" s="10"/>
      <c r="K20" s="10"/>
      <c r="L20" s="1"/>
      <c r="M20" s="1"/>
      <c r="N20" s="1"/>
      <c r="O20" s="1"/>
      <c r="P20" s="1"/>
      <c r="Q20" s="1"/>
      <c r="R20" s="1"/>
      <c r="S20" s="1"/>
      <c r="T20" s="1"/>
      <c r="U20" s="1"/>
      <c r="V20" s="1"/>
      <c r="W20" s="1"/>
      <c r="X20" s="1"/>
      <c r="Y20" s="1"/>
      <c r="Z20" s="1"/>
    </row>
    <row r="21" spans="1:26" ht="12.75" customHeight="1" x14ac:dyDescent="0.3">
      <c r="A21" s="8">
        <v>4</v>
      </c>
      <c r="B21" s="88" t="s">
        <v>21</v>
      </c>
      <c r="C21" s="89"/>
      <c r="D21" s="89"/>
      <c r="E21" s="89"/>
      <c r="F21" s="89"/>
      <c r="G21" s="89"/>
      <c r="H21" s="89"/>
      <c r="I21" s="89"/>
      <c r="J21" s="89"/>
      <c r="K21" s="89"/>
      <c r="L21" s="1"/>
      <c r="M21" s="1"/>
      <c r="N21" s="1"/>
      <c r="O21" s="1"/>
      <c r="P21" s="1"/>
      <c r="Q21" s="1"/>
      <c r="R21" s="1"/>
      <c r="S21" s="1"/>
      <c r="T21" s="1"/>
      <c r="U21" s="1"/>
      <c r="V21" s="1"/>
      <c r="W21" s="1"/>
      <c r="X21" s="1"/>
      <c r="Y21" s="1"/>
      <c r="Z21" s="1"/>
    </row>
    <row r="22" spans="1:26" ht="12.75" customHeight="1" thickBot="1" x14ac:dyDescent="0.35">
      <c r="A22" s="8"/>
      <c r="B22" s="10"/>
      <c r="C22" s="10"/>
      <c r="D22" s="10"/>
      <c r="E22" s="10"/>
      <c r="F22" s="10"/>
      <c r="G22" s="10"/>
      <c r="H22" s="10"/>
      <c r="I22" s="10"/>
      <c r="J22" s="10"/>
      <c r="K22" s="10"/>
      <c r="L22" s="1"/>
      <c r="M22" s="1"/>
      <c r="N22" s="1"/>
      <c r="O22" s="1"/>
      <c r="P22" s="1"/>
      <c r="Q22" s="1"/>
      <c r="R22" s="1"/>
      <c r="S22" s="1"/>
      <c r="T22" s="1"/>
      <c r="U22" s="1"/>
      <c r="V22" s="1"/>
      <c r="W22" s="1"/>
      <c r="X22" s="1"/>
      <c r="Y22" s="1"/>
      <c r="Z22" s="1"/>
    </row>
    <row r="23" spans="1:26" ht="18" customHeight="1" thickBot="1" x14ac:dyDescent="0.35">
      <c r="A23" s="11"/>
      <c r="B23" s="11"/>
      <c r="C23" s="11"/>
      <c r="D23" s="11"/>
      <c r="E23" s="5" t="s">
        <v>22</v>
      </c>
      <c r="F23" s="12">
        <v>2026</v>
      </c>
      <c r="G23" s="11"/>
      <c r="H23" s="11"/>
      <c r="I23" s="11"/>
      <c r="J23" s="11"/>
      <c r="K23" s="11"/>
      <c r="L23" s="1"/>
      <c r="M23" s="1"/>
      <c r="N23" s="1"/>
      <c r="O23" s="1"/>
      <c r="P23" s="1"/>
      <c r="Q23" s="1"/>
      <c r="R23" s="1"/>
      <c r="S23" s="1"/>
      <c r="T23" s="1"/>
      <c r="U23" s="1"/>
      <c r="V23" s="1"/>
      <c r="W23" s="1"/>
      <c r="X23" s="1"/>
      <c r="Y23" s="1"/>
      <c r="Z23" s="1"/>
    </row>
    <row r="24" spans="1:26" ht="12.75" customHeight="1" thickBot="1" x14ac:dyDescent="0.35">
      <c r="A24" s="13"/>
      <c r="B24" s="13"/>
      <c r="C24" s="13"/>
      <c r="D24" s="13"/>
      <c r="E24" s="13"/>
      <c r="F24" s="13"/>
      <c r="G24" s="13"/>
      <c r="H24" s="13"/>
      <c r="I24" s="13"/>
      <c r="J24" s="13"/>
      <c r="K24" s="13"/>
      <c r="L24" s="1"/>
      <c r="M24" s="1"/>
      <c r="N24" s="1"/>
      <c r="O24" s="1"/>
      <c r="P24" s="1"/>
      <c r="Q24" s="1">
        <v>2017</v>
      </c>
      <c r="R24" s="1"/>
      <c r="S24" s="1"/>
      <c r="T24" s="1"/>
      <c r="U24" s="1"/>
      <c r="V24" s="1"/>
      <c r="W24" s="1"/>
      <c r="X24" s="1"/>
      <c r="Y24" s="1"/>
      <c r="Z24" s="1"/>
    </row>
    <row r="25" spans="1:26" ht="18.75" customHeight="1" thickBot="1" x14ac:dyDescent="0.35">
      <c r="A25" s="11"/>
      <c r="B25" s="11"/>
      <c r="C25" s="80" t="s">
        <v>23</v>
      </c>
      <c r="D25" s="81"/>
      <c r="E25" s="81"/>
      <c r="F25" s="81"/>
      <c r="G25" s="82" t="s">
        <v>24</v>
      </c>
      <c r="H25" s="83"/>
      <c r="I25" s="14" t="s">
        <v>25</v>
      </c>
      <c r="J25" s="11"/>
      <c r="K25" s="11"/>
      <c r="L25" s="1"/>
      <c r="M25" s="1"/>
      <c r="N25" s="1"/>
      <c r="O25" s="1"/>
      <c r="P25" s="1"/>
      <c r="Q25" s="1">
        <v>2018</v>
      </c>
      <c r="R25" s="1"/>
      <c r="S25" s="1"/>
      <c r="T25" s="1"/>
      <c r="U25" s="1"/>
      <c r="V25" s="1"/>
      <c r="W25" s="1"/>
      <c r="X25" s="1"/>
      <c r="Y25" s="1"/>
      <c r="Z25" s="1"/>
    </row>
    <row r="26" spans="1:26" ht="63.75" customHeight="1" thickBot="1" x14ac:dyDescent="0.35">
      <c r="A26" s="84" t="s">
        <v>26</v>
      </c>
      <c r="B26" s="86" t="s">
        <v>27</v>
      </c>
      <c r="C26" s="15" t="s">
        <v>28</v>
      </c>
      <c r="D26" s="16" t="s">
        <v>29</v>
      </c>
      <c r="E26" s="17" t="s">
        <v>30</v>
      </c>
      <c r="F26" s="18" t="s">
        <v>31</v>
      </c>
      <c r="G26" s="18" t="s">
        <v>32</v>
      </c>
      <c r="H26" s="15" t="s">
        <v>33</v>
      </c>
      <c r="I26" s="19" t="s">
        <v>34</v>
      </c>
      <c r="J26" s="20" t="s">
        <v>35</v>
      </c>
      <c r="K26" s="17" t="s">
        <v>36</v>
      </c>
      <c r="L26" s="19" t="s">
        <v>37</v>
      </c>
      <c r="M26" s="1"/>
      <c r="N26" s="1"/>
      <c r="O26" s="1"/>
      <c r="P26" s="1"/>
      <c r="Q26" s="1"/>
      <c r="R26" s="1"/>
      <c r="S26" s="1"/>
      <c r="T26" s="1"/>
      <c r="U26" s="1"/>
      <c r="V26" s="1"/>
      <c r="W26" s="1"/>
      <c r="X26" s="1"/>
      <c r="Y26" s="1"/>
      <c r="Z26" s="1"/>
    </row>
    <row r="27" spans="1:26" ht="12.75" customHeight="1" thickBot="1" x14ac:dyDescent="0.35">
      <c r="A27" s="85"/>
      <c r="B27" s="87"/>
      <c r="C27" s="21" t="s">
        <v>38</v>
      </c>
      <c r="D27" s="22" t="s">
        <v>39</v>
      </c>
      <c r="E27" s="23" t="s">
        <v>40</v>
      </c>
      <c r="F27" s="23" t="s">
        <v>41</v>
      </c>
      <c r="G27" s="24" t="s">
        <v>42</v>
      </c>
      <c r="H27" s="25" t="s">
        <v>43</v>
      </c>
      <c r="I27" s="23" t="s">
        <v>44</v>
      </c>
      <c r="J27" s="21" t="s">
        <v>45</v>
      </c>
      <c r="K27" s="26" t="s">
        <v>46</v>
      </c>
      <c r="L27" s="24" t="s">
        <v>47</v>
      </c>
      <c r="M27" s="1"/>
      <c r="N27" s="1"/>
      <c r="O27" s="1"/>
      <c r="P27" s="1"/>
      <c r="Q27" s="1"/>
      <c r="R27" s="1"/>
      <c r="S27" s="1"/>
      <c r="T27" s="1"/>
      <c r="U27" s="1"/>
      <c r="V27" s="1"/>
      <c r="W27" s="1"/>
      <c r="X27" s="1"/>
      <c r="Y27" s="1"/>
      <c r="Z27" s="1"/>
    </row>
    <row r="28" spans="1:26" ht="12.75" customHeight="1" x14ac:dyDescent="0.3">
      <c r="A28" s="27">
        <v>1609</v>
      </c>
      <c r="B28" s="28" t="s">
        <v>48</v>
      </c>
      <c r="C28" s="29">
        <v>67302376.060000002</v>
      </c>
      <c r="D28" s="30">
        <v>0</v>
      </c>
      <c r="E28" s="30">
        <v>7696835.9500000002</v>
      </c>
      <c r="F28" s="31">
        <v>0</v>
      </c>
      <c r="G28" s="32">
        <f t="shared" ref="G28:G68" si="0">C28-D28+(E28*0.5)-F28</f>
        <v>71150794.034999996</v>
      </c>
      <c r="H28" s="33">
        <v>37.686970000000002</v>
      </c>
      <c r="I28" s="34">
        <f t="shared" ref="I28:I68" si="1">IF(H28=0,0,1/H28)</f>
        <v>2.6534369836577469E-2</v>
      </c>
      <c r="J28" s="35">
        <f t="shared" ref="J28:J68" si="2">IF(H28=0,0,+G28/H28)</f>
        <v>1887941.48309084</v>
      </c>
      <c r="K28" s="36">
        <v>1908925.65</v>
      </c>
      <c r="L28" s="37">
        <f t="shared" ref="L28:L68" si="3">IF(ISERROR(+K28-J28), 0, +K28-J28)</f>
        <v>20984.16690915986</v>
      </c>
      <c r="M28" s="38"/>
      <c r="N28" s="1"/>
      <c r="O28" s="1"/>
      <c r="P28" s="1"/>
      <c r="Q28" s="1"/>
      <c r="R28" s="1"/>
      <c r="S28" s="1"/>
      <c r="T28" s="1"/>
      <c r="U28" s="1"/>
      <c r="V28" s="1"/>
      <c r="W28" s="1"/>
      <c r="X28" s="1"/>
      <c r="Y28" s="1"/>
      <c r="Z28" s="1"/>
    </row>
    <row r="29" spans="1:26" ht="12.75" customHeight="1" x14ac:dyDescent="0.3">
      <c r="A29" s="39">
        <v>1611</v>
      </c>
      <c r="B29" s="40" t="s">
        <v>49</v>
      </c>
      <c r="C29" s="29">
        <v>26043340.07</v>
      </c>
      <c r="D29" s="30">
        <v>292059.26500000001</v>
      </c>
      <c r="E29" s="31">
        <v>9693868.1400000006</v>
      </c>
      <c r="F29" s="31">
        <v>0</v>
      </c>
      <c r="G29" s="32">
        <f t="shared" si="0"/>
        <v>30598214.875</v>
      </c>
      <c r="H29" s="33">
        <v>3.34389</v>
      </c>
      <c r="I29" s="41">
        <f t="shared" si="1"/>
        <v>0.29905289946738678</v>
      </c>
      <c r="J29" s="35">
        <f t="shared" si="2"/>
        <v>9150484.8768948745</v>
      </c>
      <c r="K29" s="42">
        <v>9154212.9000000004</v>
      </c>
      <c r="L29" s="37">
        <f t="shared" si="3"/>
        <v>3728.0231051258743</v>
      </c>
      <c r="M29" s="1"/>
      <c r="N29" s="1"/>
      <c r="O29" s="1"/>
      <c r="P29" s="1"/>
      <c r="Q29" s="1"/>
      <c r="R29" s="1"/>
      <c r="S29" s="1"/>
      <c r="T29" s="1"/>
      <c r="U29" s="1"/>
      <c r="V29" s="1"/>
      <c r="W29" s="1"/>
      <c r="X29" s="1"/>
      <c r="Y29" s="1"/>
      <c r="Z29" s="1"/>
    </row>
    <row r="30" spans="1:26" ht="12.75" customHeight="1" x14ac:dyDescent="0.3">
      <c r="A30" s="43">
        <v>1612</v>
      </c>
      <c r="B30" s="28" t="s">
        <v>50</v>
      </c>
      <c r="C30" s="44">
        <v>2507555.58</v>
      </c>
      <c r="D30" s="45">
        <v>0</v>
      </c>
      <c r="E30" s="46">
        <v>0</v>
      </c>
      <c r="F30" s="46">
        <v>0</v>
      </c>
      <c r="G30" s="32">
        <f t="shared" si="0"/>
        <v>2507555.58</v>
      </c>
      <c r="H30" s="47">
        <v>31.693339999999999</v>
      </c>
      <c r="I30" s="41">
        <f t="shared" si="1"/>
        <v>3.1552370308714703E-2</v>
      </c>
      <c r="J30" s="35">
        <f t="shared" si="2"/>
        <v>79119.322229843878</v>
      </c>
      <c r="K30" s="42">
        <v>79124.23</v>
      </c>
      <c r="L30" s="48">
        <f t="shared" si="3"/>
        <v>4.9077701561182039</v>
      </c>
      <c r="M30" s="1"/>
      <c r="N30" s="1"/>
      <c r="O30" s="1"/>
      <c r="P30" s="1"/>
      <c r="Q30" s="1"/>
      <c r="R30" s="1"/>
      <c r="S30" s="1"/>
      <c r="T30" s="1"/>
      <c r="U30" s="1"/>
      <c r="V30" s="1"/>
      <c r="W30" s="1"/>
      <c r="X30" s="1"/>
      <c r="Y30" s="1"/>
      <c r="Z30" s="1"/>
    </row>
    <row r="31" spans="1:26" ht="12.75" customHeight="1" x14ac:dyDescent="0.3">
      <c r="A31" s="43">
        <v>1805</v>
      </c>
      <c r="B31" s="28" t="s">
        <v>51</v>
      </c>
      <c r="C31" s="44">
        <v>17630335.800000001</v>
      </c>
      <c r="D31" s="45">
        <v>0</v>
      </c>
      <c r="E31" s="46">
        <v>0</v>
      </c>
      <c r="F31" s="46">
        <v>0</v>
      </c>
      <c r="G31" s="32">
        <f t="shared" si="0"/>
        <v>17630335.800000001</v>
      </c>
      <c r="H31" s="47">
        <v>0</v>
      </c>
      <c r="I31" s="41">
        <f t="shared" si="1"/>
        <v>0</v>
      </c>
      <c r="J31" s="35">
        <f t="shared" si="2"/>
        <v>0</v>
      </c>
      <c r="K31" s="42">
        <v>0</v>
      </c>
      <c r="L31" s="48">
        <f t="shared" si="3"/>
        <v>0</v>
      </c>
      <c r="M31" s="1"/>
      <c r="N31" s="1"/>
      <c r="O31" s="1"/>
      <c r="P31" s="1"/>
      <c r="Q31" s="1"/>
      <c r="R31" s="1"/>
      <c r="S31" s="1"/>
      <c r="T31" s="1"/>
      <c r="U31" s="1"/>
      <c r="V31" s="1"/>
      <c r="W31" s="1"/>
      <c r="X31" s="1"/>
      <c r="Y31" s="1"/>
      <c r="Z31" s="1"/>
    </row>
    <row r="32" spans="1:26" ht="12.75" customHeight="1" x14ac:dyDescent="0.3">
      <c r="A32" s="43">
        <v>1808</v>
      </c>
      <c r="B32" s="28" t="s">
        <v>52</v>
      </c>
      <c r="C32" s="44">
        <v>58783707.810000002</v>
      </c>
      <c r="D32" s="45">
        <v>1772.8</v>
      </c>
      <c r="E32" s="46">
        <v>4317323.28</v>
      </c>
      <c r="F32" s="46">
        <v>0</v>
      </c>
      <c r="G32" s="32">
        <f t="shared" si="0"/>
        <v>60940596.650000006</v>
      </c>
      <c r="H32" s="47">
        <v>34.29336</v>
      </c>
      <c r="I32" s="41">
        <f t="shared" si="1"/>
        <v>2.9160163950105792E-2</v>
      </c>
      <c r="J32" s="35">
        <f t="shared" si="2"/>
        <v>1777037.7895312679</v>
      </c>
      <c r="K32" s="42">
        <v>1819377.69</v>
      </c>
      <c r="L32" s="48">
        <f t="shared" si="3"/>
        <v>42339.900468731998</v>
      </c>
      <c r="M32" s="1"/>
      <c r="N32" s="1"/>
      <c r="O32" s="1"/>
      <c r="P32" s="1"/>
      <c r="Q32" s="1"/>
      <c r="R32" s="1"/>
      <c r="S32" s="1"/>
      <c r="T32" s="1"/>
      <c r="U32" s="1"/>
      <c r="V32" s="1"/>
      <c r="W32" s="1"/>
      <c r="X32" s="1"/>
      <c r="Y32" s="1"/>
      <c r="Z32" s="1"/>
    </row>
    <row r="33" spans="1:26" ht="12.75" customHeight="1" x14ac:dyDescent="0.3">
      <c r="A33" s="43">
        <v>1810</v>
      </c>
      <c r="B33" s="28" t="s">
        <v>53</v>
      </c>
      <c r="C33" s="44">
        <v>0</v>
      </c>
      <c r="D33" s="45">
        <v>0</v>
      </c>
      <c r="E33" s="46">
        <v>0</v>
      </c>
      <c r="F33" s="46">
        <v>0</v>
      </c>
      <c r="G33" s="32">
        <f t="shared" si="0"/>
        <v>0</v>
      </c>
      <c r="H33" s="47">
        <v>0</v>
      </c>
      <c r="I33" s="41">
        <f t="shared" si="1"/>
        <v>0</v>
      </c>
      <c r="J33" s="35">
        <f t="shared" si="2"/>
        <v>0</v>
      </c>
      <c r="K33" s="42">
        <v>0</v>
      </c>
      <c r="L33" s="48">
        <f t="shared" si="3"/>
        <v>0</v>
      </c>
      <c r="M33" s="1"/>
      <c r="N33" s="1"/>
      <c r="O33" s="1"/>
      <c r="P33" s="1"/>
      <c r="Q33" s="1"/>
      <c r="R33" s="1"/>
      <c r="S33" s="1"/>
      <c r="T33" s="1"/>
      <c r="U33" s="1"/>
      <c r="V33" s="1"/>
      <c r="W33" s="1"/>
      <c r="X33" s="1"/>
      <c r="Y33" s="1"/>
      <c r="Z33" s="1"/>
    </row>
    <row r="34" spans="1:26" ht="12.75" customHeight="1" x14ac:dyDescent="0.3">
      <c r="A34" s="43">
        <v>1815</v>
      </c>
      <c r="B34" s="28" t="s">
        <v>54</v>
      </c>
      <c r="C34" s="44">
        <v>122290968.59999999</v>
      </c>
      <c r="D34" s="45">
        <v>7743.268</v>
      </c>
      <c r="E34" s="46">
        <v>23541133.890000001</v>
      </c>
      <c r="F34" s="46">
        <v>91542</v>
      </c>
      <c r="G34" s="32">
        <f t="shared" si="0"/>
        <v>133962250.27699998</v>
      </c>
      <c r="H34" s="47">
        <v>25.728190000000001</v>
      </c>
      <c r="I34" s="41">
        <f t="shared" si="1"/>
        <v>3.8867872166677871E-2</v>
      </c>
      <c r="J34" s="35">
        <f t="shared" si="2"/>
        <v>5206827.6189269423</v>
      </c>
      <c r="K34" s="42">
        <v>5368264.8899999997</v>
      </c>
      <c r="L34" s="48">
        <f t="shared" si="3"/>
        <v>161437.27107305732</v>
      </c>
      <c r="M34" s="1"/>
      <c r="N34" s="1"/>
      <c r="O34" s="1"/>
      <c r="P34" s="1"/>
      <c r="Q34" s="1"/>
      <c r="R34" s="1"/>
      <c r="S34" s="1"/>
      <c r="T34" s="1"/>
      <c r="U34" s="1"/>
      <c r="V34" s="1"/>
      <c r="W34" s="1"/>
      <c r="X34" s="1"/>
      <c r="Y34" s="1"/>
      <c r="Z34" s="1"/>
    </row>
    <row r="35" spans="1:26" ht="12.75" customHeight="1" x14ac:dyDescent="0.3">
      <c r="A35" s="43">
        <v>1820</v>
      </c>
      <c r="B35" s="28" t="s">
        <v>55</v>
      </c>
      <c r="C35" s="44">
        <v>104568940.58</v>
      </c>
      <c r="D35" s="45">
        <v>7564.9070000000002</v>
      </c>
      <c r="E35" s="46">
        <v>10399692.91</v>
      </c>
      <c r="F35" s="46">
        <v>34193</v>
      </c>
      <c r="G35" s="32">
        <f t="shared" si="0"/>
        <v>109727029.12799999</v>
      </c>
      <c r="H35" s="47">
        <v>25.039899999999999</v>
      </c>
      <c r="I35" s="41">
        <f t="shared" si="1"/>
        <v>3.9936261726284852E-2</v>
      </c>
      <c r="J35" s="35">
        <f t="shared" si="2"/>
        <v>4382087.3537034886</v>
      </c>
      <c r="K35" s="42">
        <v>4472660.28</v>
      </c>
      <c r="L35" s="48">
        <f t="shared" si="3"/>
        <v>90572.926296511665</v>
      </c>
      <c r="M35" s="1"/>
      <c r="N35" s="1"/>
      <c r="O35" s="1"/>
      <c r="P35" s="1"/>
      <c r="Q35" s="1"/>
      <c r="R35" s="1"/>
      <c r="S35" s="1"/>
      <c r="T35" s="1"/>
      <c r="U35" s="1"/>
      <c r="V35" s="1"/>
      <c r="W35" s="1"/>
      <c r="X35" s="1"/>
      <c r="Y35" s="1"/>
      <c r="Z35" s="1"/>
    </row>
    <row r="36" spans="1:26" ht="12.75" customHeight="1" x14ac:dyDescent="0.3">
      <c r="A36" s="43">
        <v>1825</v>
      </c>
      <c r="B36" s="28" t="s">
        <v>56</v>
      </c>
      <c r="C36" s="44">
        <v>0</v>
      </c>
      <c r="D36" s="45">
        <v>0</v>
      </c>
      <c r="E36" s="46">
        <v>2400000</v>
      </c>
      <c r="F36" s="46">
        <v>0</v>
      </c>
      <c r="G36" s="32">
        <f t="shared" si="0"/>
        <v>1200000</v>
      </c>
      <c r="H36" s="47">
        <v>20</v>
      </c>
      <c r="I36" s="41">
        <f t="shared" si="1"/>
        <v>0.05</v>
      </c>
      <c r="J36" s="35">
        <f t="shared" si="2"/>
        <v>60000</v>
      </c>
      <c r="K36" s="42">
        <v>60000</v>
      </c>
      <c r="L36" s="48">
        <f t="shared" si="3"/>
        <v>0</v>
      </c>
      <c r="M36" s="1"/>
      <c r="N36" s="1"/>
      <c r="O36" s="1"/>
      <c r="P36" s="1"/>
      <c r="Q36" s="1"/>
      <c r="R36" s="1"/>
      <c r="S36" s="1"/>
      <c r="T36" s="1"/>
      <c r="U36" s="1"/>
      <c r="V36" s="1"/>
      <c r="W36" s="1"/>
      <c r="X36" s="1"/>
      <c r="Y36" s="1"/>
      <c r="Z36" s="1"/>
    </row>
    <row r="37" spans="1:26" ht="12.75" customHeight="1" x14ac:dyDescent="0.3">
      <c r="A37" s="43">
        <v>1830</v>
      </c>
      <c r="B37" s="28" t="s">
        <v>57</v>
      </c>
      <c r="C37" s="44">
        <v>168147900.69</v>
      </c>
      <c r="D37" s="45">
        <v>0</v>
      </c>
      <c r="E37" s="46">
        <v>23816187.41</v>
      </c>
      <c r="F37" s="46">
        <v>107106</v>
      </c>
      <c r="G37" s="32">
        <f t="shared" si="0"/>
        <v>179948888.39500001</v>
      </c>
      <c r="H37" s="47">
        <v>34.235709999999997</v>
      </c>
      <c r="I37" s="41">
        <f t="shared" si="1"/>
        <v>2.9209267165775155E-2</v>
      </c>
      <c r="J37" s="35">
        <f t="shared" si="2"/>
        <v>5256175.1573138116</v>
      </c>
      <c r="K37" s="42">
        <v>5262795.1500000004</v>
      </c>
      <c r="L37" s="48">
        <f t="shared" si="3"/>
        <v>6619.9926861887798</v>
      </c>
      <c r="M37" s="1"/>
      <c r="N37" s="1"/>
      <c r="O37" s="1"/>
      <c r="P37" s="1"/>
      <c r="Q37" s="1"/>
      <c r="R37" s="1"/>
      <c r="S37" s="1"/>
      <c r="T37" s="1"/>
      <c r="U37" s="1"/>
      <c r="V37" s="1"/>
      <c r="W37" s="1"/>
      <c r="X37" s="1"/>
      <c r="Y37" s="1"/>
      <c r="Z37" s="1"/>
    </row>
    <row r="38" spans="1:26" ht="12.75" customHeight="1" x14ac:dyDescent="0.3">
      <c r="A38" s="43">
        <v>1835</v>
      </c>
      <c r="B38" s="28" t="s">
        <v>58</v>
      </c>
      <c r="C38" s="44">
        <v>150173551.30000001</v>
      </c>
      <c r="D38" s="45">
        <v>3183.4690000000001</v>
      </c>
      <c r="E38" s="46">
        <v>26080617.260000002</v>
      </c>
      <c r="F38" s="46">
        <v>4443</v>
      </c>
      <c r="G38" s="32">
        <f t="shared" si="0"/>
        <v>163206233.461</v>
      </c>
      <c r="H38" s="47">
        <v>32.363410000000002</v>
      </c>
      <c r="I38" s="41">
        <f t="shared" si="1"/>
        <v>3.0899092524551645E-2</v>
      </c>
      <c r="J38" s="35">
        <f t="shared" si="2"/>
        <v>5042924.5082950154</v>
      </c>
      <c r="K38" s="42">
        <v>5043475.12</v>
      </c>
      <c r="L38" s="48">
        <f t="shared" si="3"/>
        <v>550.61170498467982</v>
      </c>
      <c r="M38" s="1"/>
      <c r="N38" s="1"/>
      <c r="O38" s="1"/>
      <c r="P38" s="1"/>
      <c r="Q38" s="1"/>
      <c r="R38" s="1"/>
      <c r="S38" s="1"/>
      <c r="T38" s="1"/>
      <c r="U38" s="1"/>
      <c r="V38" s="1"/>
      <c r="W38" s="1"/>
      <c r="X38" s="1"/>
      <c r="Y38" s="1"/>
      <c r="Z38" s="1"/>
    </row>
    <row r="39" spans="1:26" ht="12.75" customHeight="1" x14ac:dyDescent="0.3">
      <c r="A39" s="43">
        <v>1840</v>
      </c>
      <c r="B39" s="28" t="s">
        <v>59</v>
      </c>
      <c r="C39" s="44">
        <v>416558805.74000001</v>
      </c>
      <c r="D39" s="45">
        <v>0</v>
      </c>
      <c r="E39" s="46">
        <v>57584025.399999999</v>
      </c>
      <c r="F39" s="46">
        <v>9696</v>
      </c>
      <c r="G39" s="32">
        <f t="shared" si="0"/>
        <v>445341122.44</v>
      </c>
      <c r="H39" s="47">
        <v>32.934550000000002</v>
      </c>
      <c r="I39" s="41">
        <f t="shared" si="1"/>
        <v>3.0363250750351834E-2</v>
      </c>
      <c r="J39" s="35">
        <f t="shared" si="2"/>
        <v>13522004.170088857</v>
      </c>
      <c r="K39" s="42">
        <v>13523260.01</v>
      </c>
      <c r="L39" s="48">
        <f t="shared" si="3"/>
        <v>1255.8399111423641</v>
      </c>
      <c r="M39" s="1"/>
      <c r="N39" s="1"/>
      <c r="O39" s="1"/>
      <c r="P39" s="1"/>
      <c r="Q39" s="1"/>
      <c r="R39" s="1"/>
      <c r="S39" s="1"/>
      <c r="T39" s="1"/>
      <c r="U39" s="1"/>
      <c r="V39" s="1"/>
      <c r="W39" s="1"/>
      <c r="X39" s="1"/>
      <c r="Y39" s="1"/>
      <c r="Z39" s="1"/>
    </row>
    <row r="40" spans="1:26" ht="12.75" customHeight="1" x14ac:dyDescent="0.3">
      <c r="A40" s="43">
        <v>1845</v>
      </c>
      <c r="B40" s="28" t="s">
        <v>60</v>
      </c>
      <c r="C40" s="44">
        <v>230539529.65000001</v>
      </c>
      <c r="D40" s="45">
        <v>31400.721000000001</v>
      </c>
      <c r="E40" s="46">
        <v>26312313.550000001</v>
      </c>
      <c r="F40" s="46">
        <v>147521</v>
      </c>
      <c r="G40" s="32">
        <f t="shared" si="0"/>
        <v>243516764.70400003</v>
      </c>
      <c r="H40" s="47">
        <v>25.845970000000001</v>
      </c>
      <c r="I40" s="41">
        <f t="shared" si="1"/>
        <v>3.8690751401475744E-2</v>
      </c>
      <c r="J40" s="35">
        <f t="shared" si="2"/>
        <v>9421846.6052541267</v>
      </c>
      <c r="K40" s="42">
        <v>9433750.1799999997</v>
      </c>
      <c r="L40" s="48">
        <f t="shared" si="3"/>
        <v>11903.574745872989</v>
      </c>
      <c r="M40" s="1"/>
      <c r="N40" s="1"/>
      <c r="O40" s="1"/>
      <c r="P40" s="1"/>
      <c r="Q40" s="1"/>
      <c r="R40" s="1"/>
      <c r="S40" s="1"/>
      <c r="T40" s="1"/>
      <c r="U40" s="1"/>
      <c r="V40" s="1"/>
      <c r="W40" s="1"/>
      <c r="X40" s="1"/>
      <c r="Y40" s="1"/>
      <c r="Z40" s="1"/>
    </row>
    <row r="41" spans="1:26" ht="12.75" customHeight="1" x14ac:dyDescent="0.3">
      <c r="A41" s="43">
        <v>1850</v>
      </c>
      <c r="B41" s="28" t="s">
        <v>61</v>
      </c>
      <c r="C41" s="44">
        <v>122460714.25</v>
      </c>
      <c r="D41" s="45">
        <v>18571.588</v>
      </c>
      <c r="E41" s="46">
        <v>15023099.800000001</v>
      </c>
      <c r="F41" s="46">
        <v>575031</v>
      </c>
      <c r="G41" s="32">
        <f t="shared" si="0"/>
        <v>129378661.56200001</v>
      </c>
      <c r="H41" s="47">
        <v>26.06906</v>
      </c>
      <c r="I41" s="41">
        <f t="shared" si="1"/>
        <v>3.8359649331429671E-2</v>
      </c>
      <c r="J41" s="35">
        <f t="shared" si="2"/>
        <v>4962920.0884880396</v>
      </c>
      <c r="K41" s="42">
        <v>5007587.82</v>
      </c>
      <c r="L41" s="48">
        <f t="shared" si="3"/>
        <v>44667.731511960737</v>
      </c>
      <c r="M41" s="1"/>
      <c r="N41" s="1"/>
      <c r="O41" s="1"/>
      <c r="P41" s="1"/>
      <c r="Q41" s="1"/>
      <c r="R41" s="1"/>
      <c r="S41" s="1"/>
      <c r="T41" s="1"/>
      <c r="U41" s="1"/>
      <c r="V41" s="1"/>
      <c r="W41" s="1"/>
      <c r="X41" s="1"/>
      <c r="Y41" s="1"/>
      <c r="Z41" s="1"/>
    </row>
    <row r="42" spans="1:26" ht="12.75" customHeight="1" x14ac:dyDescent="0.3">
      <c r="A42" s="43">
        <v>1855</v>
      </c>
      <c r="B42" s="28" t="s">
        <v>62</v>
      </c>
      <c r="C42" s="44">
        <v>85236439.430000007</v>
      </c>
      <c r="D42" s="45">
        <v>3855.3670000000002</v>
      </c>
      <c r="E42" s="46">
        <v>6741623.6200000001</v>
      </c>
      <c r="F42" s="46">
        <v>15167</v>
      </c>
      <c r="G42" s="32">
        <f t="shared" si="0"/>
        <v>88588228.873000011</v>
      </c>
      <c r="H42" s="47">
        <v>33.15663</v>
      </c>
      <c r="I42" s="41">
        <f t="shared" si="1"/>
        <v>3.0159880542745147E-2</v>
      </c>
      <c r="J42" s="35">
        <f t="shared" si="2"/>
        <v>2671810.4003030467</v>
      </c>
      <c r="K42" s="42">
        <v>2672890.85</v>
      </c>
      <c r="L42" s="48">
        <f t="shared" si="3"/>
        <v>1080.4496969534084</v>
      </c>
      <c r="M42" s="1"/>
      <c r="N42" s="1"/>
      <c r="O42" s="1"/>
      <c r="P42" s="1"/>
      <c r="Q42" s="1"/>
      <c r="R42" s="1"/>
      <c r="S42" s="1"/>
      <c r="T42" s="1"/>
      <c r="U42" s="1"/>
      <c r="V42" s="1"/>
      <c r="W42" s="1"/>
      <c r="X42" s="1"/>
      <c r="Y42" s="1"/>
      <c r="Z42" s="1"/>
    </row>
    <row r="43" spans="1:26" ht="12.75" customHeight="1" x14ac:dyDescent="0.3">
      <c r="A43" s="43">
        <v>1860</v>
      </c>
      <c r="B43" s="28" t="s">
        <v>63</v>
      </c>
      <c r="C43" s="44"/>
      <c r="D43" s="45"/>
      <c r="E43" s="46"/>
      <c r="F43" s="46"/>
      <c r="G43" s="32">
        <f t="shared" si="0"/>
        <v>0</v>
      </c>
      <c r="H43" s="47"/>
      <c r="I43" s="41">
        <f t="shared" si="1"/>
        <v>0</v>
      </c>
      <c r="J43" s="35">
        <f t="shared" si="2"/>
        <v>0</v>
      </c>
      <c r="K43" s="42">
        <v>0</v>
      </c>
      <c r="L43" s="48">
        <f t="shared" si="3"/>
        <v>0</v>
      </c>
      <c r="M43" s="1"/>
      <c r="N43" s="1"/>
      <c r="O43" s="1"/>
      <c r="P43" s="1"/>
      <c r="Q43" s="1"/>
      <c r="R43" s="1"/>
      <c r="S43" s="1"/>
      <c r="T43" s="1"/>
      <c r="U43" s="1"/>
      <c r="V43" s="1"/>
      <c r="W43" s="1"/>
      <c r="X43" s="1"/>
      <c r="Y43" s="1"/>
      <c r="Z43" s="1"/>
    </row>
    <row r="44" spans="1:26" ht="12.75" customHeight="1" x14ac:dyDescent="0.3">
      <c r="A44" s="43">
        <v>1860</v>
      </c>
      <c r="B44" s="28" t="s">
        <v>64</v>
      </c>
      <c r="C44" s="44">
        <v>33934659.030000001</v>
      </c>
      <c r="D44" s="45">
        <v>56693.042999999998</v>
      </c>
      <c r="E44" s="46">
        <v>16459453.77</v>
      </c>
      <c r="F44" s="46">
        <v>462480</v>
      </c>
      <c r="G44" s="32">
        <f t="shared" si="0"/>
        <v>41645212.872000001</v>
      </c>
      <c r="H44" s="47">
        <v>10.599600000000001</v>
      </c>
      <c r="I44" s="41">
        <f t="shared" si="1"/>
        <v>9.4343182761613645E-2</v>
      </c>
      <c r="J44" s="35">
        <f t="shared" si="2"/>
        <v>3928941.9291294012</v>
      </c>
      <c r="K44" s="42">
        <v>3940751.17</v>
      </c>
      <c r="L44" s="48">
        <f t="shared" si="3"/>
        <v>11809.240870598704</v>
      </c>
      <c r="M44" s="1"/>
      <c r="N44" s="1"/>
      <c r="O44" s="1"/>
      <c r="P44" s="1"/>
      <c r="Q44" s="1"/>
      <c r="R44" s="1"/>
      <c r="S44" s="1"/>
      <c r="T44" s="1"/>
      <c r="U44" s="1"/>
      <c r="V44" s="1"/>
      <c r="W44" s="1"/>
      <c r="X44" s="1"/>
      <c r="Y44" s="1"/>
      <c r="Z44" s="1"/>
    </row>
    <row r="45" spans="1:26" ht="12.75" customHeight="1" x14ac:dyDescent="0.3">
      <c r="A45" s="43">
        <v>1905</v>
      </c>
      <c r="B45" s="28" t="s">
        <v>51</v>
      </c>
      <c r="C45" s="44">
        <v>16812909.260000002</v>
      </c>
      <c r="D45" s="45">
        <v>0</v>
      </c>
      <c r="E45" s="46">
        <v>0</v>
      </c>
      <c r="F45" s="46">
        <v>0</v>
      </c>
      <c r="G45" s="32">
        <f t="shared" si="0"/>
        <v>16812909.260000002</v>
      </c>
      <c r="H45" s="47">
        <v>0</v>
      </c>
      <c r="I45" s="41">
        <f t="shared" si="1"/>
        <v>0</v>
      </c>
      <c r="J45" s="35">
        <f t="shared" si="2"/>
        <v>0</v>
      </c>
      <c r="K45" s="42">
        <v>0</v>
      </c>
      <c r="L45" s="48">
        <f t="shared" si="3"/>
        <v>0</v>
      </c>
      <c r="M45" s="1"/>
      <c r="N45" s="1"/>
      <c r="O45" s="1"/>
      <c r="P45" s="1"/>
      <c r="Q45" s="1"/>
      <c r="R45" s="1"/>
      <c r="S45" s="1"/>
      <c r="T45" s="1"/>
      <c r="U45" s="1"/>
      <c r="V45" s="1"/>
      <c r="W45" s="1"/>
      <c r="X45" s="1"/>
      <c r="Y45" s="1"/>
      <c r="Z45" s="1"/>
    </row>
    <row r="46" spans="1:26" ht="12.75" customHeight="1" x14ac:dyDescent="0.3">
      <c r="A46" s="43">
        <v>1908</v>
      </c>
      <c r="B46" s="28" t="s">
        <v>65</v>
      </c>
      <c r="C46" s="44">
        <v>57535368.170000002</v>
      </c>
      <c r="D46" s="45">
        <v>0</v>
      </c>
      <c r="E46" s="46">
        <v>1711240.49</v>
      </c>
      <c r="F46" s="46">
        <v>0</v>
      </c>
      <c r="G46" s="32">
        <f t="shared" si="0"/>
        <v>58390988.414999999</v>
      </c>
      <c r="H46" s="47">
        <v>25.504449999999999</v>
      </c>
      <c r="I46" s="41">
        <f t="shared" si="1"/>
        <v>3.9208843946840655E-2</v>
      </c>
      <c r="J46" s="35">
        <f t="shared" si="2"/>
        <v>2289443.1526655154</v>
      </c>
      <c r="K46" s="42">
        <v>2265545.71</v>
      </c>
      <c r="L46" s="48">
        <f t="shared" si="3"/>
        <v>-23897.442665515468</v>
      </c>
      <c r="M46" s="1"/>
      <c r="N46" s="1"/>
      <c r="O46" s="1"/>
      <c r="P46" s="1"/>
      <c r="Q46" s="1"/>
      <c r="R46" s="1"/>
      <c r="S46" s="1"/>
      <c r="T46" s="1"/>
      <c r="U46" s="1"/>
      <c r="V46" s="1"/>
      <c r="W46" s="1"/>
      <c r="X46" s="1"/>
      <c r="Y46" s="1"/>
      <c r="Z46" s="1"/>
    </row>
    <row r="47" spans="1:26" ht="12.75" customHeight="1" x14ac:dyDescent="0.3">
      <c r="A47" s="43">
        <v>1910</v>
      </c>
      <c r="B47" s="28" t="s">
        <v>53</v>
      </c>
      <c r="C47" s="44">
        <v>0</v>
      </c>
      <c r="D47" s="45">
        <v>0</v>
      </c>
      <c r="E47" s="46">
        <v>0</v>
      </c>
      <c r="F47" s="46">
        <v>0</v>
      </c>
      <c r="G47" s="32">
        <f t="shared" si="0"/>
        <v>0</v>
      </c>
      <c r="H47" s="47">
        <v>0</v>
      </c>
      <c r="I47" s="41">
        <f t="shared" si="1"/>
        <v>0</v>
      </c>
      <c r="J47" s="35">
        <f t="shared" si="2"/>
        <v>0</v>
      </c>
      <c r="K47" s="42">
        <v>0</v>
      </c>
      <c r="L47" s="48">
        <f t="shared" si="3"/>
        <v>0</v>
      </c>
      <c r="M47" s="1"/>
      <c r="N47" s="1"/>
      <c r="O47" s="1"/>
      <c r="P47" s="1"/>
      <c r="Q47" s="1"/>
      <c r="R47" s="1"/>
      <c r="S47" s="1"/>
      <c r="T47" s="1"/>
      <c r="U47" s="1"/>
      <c r="V47" s="1"/>
      <c r="W47" s="1"/>
      <c r="X47" s="1"/>
      <c r="Y47" s="1"/>
      <c r="Z47" s="1"/>
    </row>
    <row r="48" spans="1:26" ht="12.75" customHeight="1" x14ac:dyDescent="0.3">
      <c r="A48" s="43">
        <v>1915</v>
      </c>
      <c r="B48" s="28" t="s">
        <v>66</v>
      </c>
      <c r="C48" s="44">
        <v>1440335.63</v>
      </c>
      <c r="D48" s="45">
        <v>3658.2359999999999</v>
      </c>
      <c r="E48" s="46">
        <v>0</v>
      </c>
      <c r="F48" s="46">
        <v>0</v>
      </c>
      <c r="G48" s="32">
        <f t="shared" si="0"/>
        <v>1436677.3939999999</v>
      </c>
      <c r="H48" s="47">
        <v>3.9392499999999999</v>
      </c>
      <c r="I48" s="41">
        <f t="shared" si="1"/>
        <v>0.25385542933299488</v>
      </c>
      <c r="J48" s="35">
        <f t="shared" si="2"/>
        <v>364708.35666687816</v>
      </c>
      <c r="K48" s="42">
        <v>365251.36</v>
      </c>
      <c r="L48" s="48">
        <f t="shared" si="3"/>
        <v>543.0033331218292</v>
      </c>
      <c r="M48" s="1"/>
      <c r="N48" s="1"/>
      <c r="O48" s="1"/>
      <c r="P48" s="1"/>
      <c r="Q48" s="1"/>
      <c r="R48" s="1"/>
      <c r="S48" s="1"/>
      <c r="T48" s="1"/>
      <c r="U48" s="1"/>
      <c r="V48" s="1"/>
      <c r="W48" s="1"/>
      <c r="X48" s="1"/>
      <c r="Y48" s="1"/>
      <c r="Z48" s="1"/>
    </row>
    <row r="49" spans="1:26" ht="12.75" customHeight="1" x14ac:dyDescent="0.3">
      <c r="A49" s="43">
        <v>1915</v>
      </c>
      <c r="B49" s="28" t="s">
        <v>67</v>
      </c>
      <c r="C49" s="44"/>
      <c r="D49" s="45"/>
      <c r="E49" s="46"/>
      <c r="F49" s="46"/>
      <c r="G49" s="32">
        <f t="shared" si="0"/>
        <v>0</v>
      </c>
      <c r="H49" s="47"/>
      <c r="I49" s="41">
        <f t="shared" si="1"/>
        <v>0</v>
      </c>
      <c r="J49" s="35">
        <f t="shared" si="2"/>
        <v>0</v>
      </c>
      <c r="K49" s="42"/>
      <c r="L49" s="48">
        <f t="shared" si="3"/>
        <v>0</v>
      </c>
      <c r="M49" s="1"/>
      <c r="N49" s="1"/>
      <c r="O49" s="1"/>
      <c r="P49" s="1"/>
      <c r="Q49" s="1"/>
      <c r="R49" s="1"/>
      <c r="S49" s="1"/>
      <c r="T49" s="1"/>
      <c r="U49" s="1"/>
      <c r="V49" s="1"/>
      <c r="W49" s="1"/>
      <c r="X49" s="1"/>
      <c r="Y49" s="1"/>
      <c r="Z49" s="1"/>
    </row>
    <row r="50" spans="1:26" ht="12.75" customHeight="1" x14ac:dyDescent="0.3">
      <c r="A50" s="43">
        <v>1920</v>
      </c>
      <c r="B50" s="28" t="s">
        <v>68</v>
      </c>
      <c r="C50" s="44"/>
      <c r="D50" s="45"/>
      <c r="E50" s="46"/>
      <c r="F50" s="46"/>
      <c r="G50" s="32">
        <f t="shared" si="0"/>
        <v>0</v>
      </c>
      <c r="H50" s="47"/>
      <c r="I50" s="41">
        <f t="shared" si="1"/>
        <v>0</v>
      </c>
      <c r="J50" s="35">
        <f t="shared" si="2"/>
        <v>0</v>
      </c>
      <c r="K50" s="42"/>
      <c r="L50" s="48">
        <f t="shared" si="3"/>
        <v>0</v>
      </c>
      <c r="M50" s="1"/>
      <c r="N50" s="1"/>
      <c r="O50" s="1"/>
      <c r="P50" s="1"/>
      <c r="Q50" s="1"/>
      <c r="R50" s="1"/>
      <c r="S50" s="1"/>
      <c r="T50" s="1"/>
      <c r="U50" s="1"/>
      <c r="V50" s="1"/>
      <c r="W50" s="1"/>
      <c r="X50" s="1"/>
      <c r="Y50" s="1"/>
      <c r="Z50" s="1"/>
    </row>
    <row r="51" spans="1:26" ht="12.75" customHeight="1" x14ac:dyDescent="0.3">
      <c r="A51" s="43">
        <v>1920</v>
      </c>
      <c r="B51" s="28" t="s">
        <v>69</v>
      </c>
      <c r="C51" s="44"/>
      <c r="D51" s="45"/>
      <c r="E51" s="46"/>
      <c r="F51" s="46"/>
      <c r="G51" s="32">
        <f t="shared" si="0"/>
        <v>0</v>
      </c>
      <c r="H51" s="47"/>
      <c r="I51" s="41">
        <f t="shared" si="1"/>
        <v>0</v>
      </c>
      <c r="J51" s="35">
        <f t="shared" si="2"/>
        <v>0</v>
      </c>
      <c r="K51" s="42"/>
      <c r="L51" s="48">
        <f t="shared" si="3"/>
        <v>0</v>
      </c>
      <c r="M51" s="1"/>
      <c r="N51" s="1"/>
      <c r="O51" s="1"/>
      <c r="P51" s="1"/>
      <c r="Q51" s="1"/>
      <c r="R51" s="1"/>
      <c r="S51" s="1"/>
      <c r="T51" s="1"/>
      <c r="U51" s="1"/>
      <c r="V51" s="1"/>
      <c r="W51" s="1"/>
      <c r="X51" s="1"/>
      <c r="Y51" s="1"/>
      <c r="Z51" s="1"/>
    </row>
    <row r="52" spans="1:26" ht="12.75" customHeight="1" x14ac:dyDescent="0.3">
      <c r="A52" s="43">
        <v>1920</v>
      </c>
      <c r="B52" s="28" t="s">
        <v>70</v>
      </c>
      <c r="C52" s="44">
        <v>19241065.98</v>
      </c>
      <c r="D52" s="45">
        <v>113471.58900000001</v>
      </c>
      <c r="E52" s="46">
        <v>1904174.94</v>
      </c>
      <c r="F52" s="46">
        <v>0</v>
      </c>
      <c r="G52" s="32">
        <f t="shared" si="0"/>
        <v>20079681.860999998</v>
      </c>
      <c r="H52" s="47">
        <v>5.3495699999999999</v>
      </c>
      <c r="I52" s="41">
        <f t="shared" si="1"/>
        <v>0.18693091220415847</v>
      </c>
      <c r="J52" s="35">
        <f t="shared" si="2"/>
        <v>3753513.2470460241</v>
      </c>
      <c r="K52" s="42">
        <v>3755288.76</v>
      </c>
      <c r="L52" s="48">
        <f t="shared" si="3"/>
        <v>1775.5129539757036</v>
      </c>
      <c r="M52" s="1"/>
      <c r="N52" s="1"/>
      <c r="O52" s="1"/>
      <c r="P52" s="1"/>
      <c r="Q52" s="1"/>
      <c r="R52" s="1"/>
      <c r="S52" s="1"/>
      <c r="T52" s="1"/>
      <c r="U52" s="1"/>
      <c r="V52" s="1"/>
      <c r="W52" s="1"/>
      <c r="X52" s="1"/>
      <c r="Y52" s="1"/>
      <c r="Z52" s="1"/>
    </row>
    <row r="53" spans="1:26" ht="12.75" customHeight="1" x14ac:dyDescent="0.3">
      <c r="A53" s="43">
        <v>1930</v>
      </c>
      <c r="B53" s="28" t="s">
        <v>71</v>
      </c>
      <c r="C53" s="44">
        <v>17898801.289999999</v>
      </c>
      <c r="D53" s="45">
        <v>355563.99800000002</v>
      </c>
      <c r="E53" s="46">
        <v>10779042.6</v>
      </c>
      <c r="F53" s="46">
        <v>76998</v>
      </c>
      <c r="G53" s="32">
        <f t="shared" si="0"/>
        <v>22855760.592</v>
      </c>
      <c r="H53" s="47">
        <v>8.5382300000000004</v>
      </c>
      <c r="I53" s="41">
        <f t="shared" si="1"/>
        <v>0.1171202930818214</v>
      </c>
      <c r="J53" s="35">
        <f t="shared" si="2"/>
        <v>2676873.3791429838</v>
      </c>
      <c r="K53" s="42">
        <v>2327292.75</v>
      </c>
      <c r="L53" s="48">
        <f t="shared" si="3"/>
        <v>-349580.62914298382</v>
      </c>
      <c r="M53" s="1"/>
      <c r="N53" s="1"/>
      <c r="O53" s="1"/>
      <c r="P53" s="1"/>
      <c r="Q53" s="1"/>
      <c r="R53" s="1"/>
      <c r="S53" s="1"/>
      <c r="T53" s="1"/>
      <c r="U53" s="1"/>
      <c r="V53" s="1"/>
      <c r="W53" s="1"/>
      <c r="X53" s="1"/>
      <c r="Y53" s="1"/>
      <c r="Z53" s="1"/>
    </row>
    <row r="54" spans="1:26" ht="12.75" customHeight="1" x14ac:dyDescent="0.3">
      <c r="A54" s="43">
        <v>1935</v>
      </c>
      <c r="B54" s="28" t="s">
        <v>72</v>
      </c>
      <c r="C54" s="44">
        <v>273650.95</v>
      </c>
      <c r="D54" s="45">
        <v>0</v>
      </c>
      <c r="E54" s="46">
        <v>0</v>
      </c>
      <c r="F54" s="46">
        <v>0</v>
      </c>
      <c r="G54" s="32">
        <f t="shared" si="0"/>
        <v>273650.95</v>
      </c>
      <c r="H54" s="47">
        <v>3.93405</v>
      </c>
      <c r="I54" s="41">
        <f t="shared" si="1"/>
        <v>0.25419097367852467</v>
      </c>
      <c r="J54" s="35">
        <f t="shared" si="2"/>
        <v>69559.601428553273</v>
      </c>
      <c r="K54" s="42">
        <v>69648.23</v>
      </c>
      <c r="L54" s="48">
        <f t="shared" si="3"/>
        <v>88.628571446723072</v>
      </c>
      <c r="M54" s="1"/>
      <c r="N54" s="1"/>
      <c r="O54" s="1"/>
      <c r="P54" s="1"/>
      <c r="Q54" s="1"/>
      <c r="R54" s="1"/>
      <c r="S54" s="1"/>
      <c r="T54" s="1"/>
      <c r="U54" s="1"/>
      <c r="V54" s="1"/>
      <c r="W54" s="1"/>
      <c r="X54" s="1"/>
      <c r="Y54" s="1"/>
      <c r="Z54" s="1"/>
    </row>
    <row r="55" spans="1:26" ht="12.75" customHeight="1" x14ac:dyDescent="0.3">
      <c r="A55" s="43">
        <v>1940</v>
      </c>
      <c r="B55" s="28" t="s">
        <v>73</v>
      </c>
      <c r="C55" s="44">
        <v>2672139.08</v>
      </c>
      <c r="D55" s="45">
        <v>18900.670999999998</v>
      </c>
      <c r="E55" s="46">
        <v>827669.34</v>
      </c>
      <c r="F55" s="46">
        <v>0</v>
      </c>
      <c r="G55" s="32">
        <f t="shared" si="0"/>
        <v>3067073.0789999999</v>
      </c>
      <c r="H55" s="47">
        <v>5.5611199999999998</v>
      </c>
      <c r="I55" s="41">
        <f t="shared" si="1"/>
        <v>0.17981989239577639</v>
      </c>
      <c r="J55" s="35">
        <f t="shared" si="2"/>
        <v>551520.7510357626</v>
      </c>
      <c r="K55" s="42">
        <v>552268.22</v>
      </c>
      <c r="L55" s="48">
        <f t="shared" si="3"/>
        <v>747.46896423737053</v>
      </c>
      <c r="M55" s="1"/>
      <c r="N55" s="1"/>
      <c r="O55" s="1"/>
      <c r="P55" s="1"/>
      <c r="Q55" s="1"/>
      <c r="R55" s="1"/>
      <c r="S55" s="1"/>
      <c r="T55" s="1"/>
      <c r="U55" s="1"/>
      <c r="V55" s="1"/>
      <c r="W55" s="1"/>
      <c r="X55" s="1"/>
      <c r="Y55" s="1"/>
      <c r="Z55" s="1"/>
    </row>
    <row r="56" spans="1:26" ht="12.75" customHeight="1" x14ac:dyDescent="0.3">
      <c r="A56" s="43">
        <v>1945</v>
      </c>
      <c r="B56" s="28" t="s">
        <v>74</v>
      </c>
      <c r="C56" s="44">
        <v>153.22999999999999</v>
      </c>
      <c r="D56" s="45">
        <v>0</v>
      </c>
      <c r="E56" s="46">
        <v>150000</v>
      </c>
      <c r="F56" s="46">
        <v>0</v>
      </c>
      <c r="G56" s="32">
        <f t="shared" si="0"/>
        <v>75153.23</v>
      </c>
      <c r="H56" s="47">
        <v>9.8855299999999993</v>
      </c>
      <c r="I56" s="41">
        <f t="shared" si="1"/>
        <v>0.101157955112169</v>
      </c>
      <c r="J56" s="35">
        <f t="shared" si="2"/>
        <v>7602.3470668745131</v>
      </c>
      <c r="K56" s="42">
        <v>7602.43</v>
      </c>
      <c r="L56" s="48">
        <f t="shared" si="3"/>
        <v>8.2933125487215875E-2</v>
      </c>
      <c r="M56" s="1"/>
      <c r="N56" s="1"/>
      <c r="O56" s="1"/>
      <c r="P56" s="1"/>
      <c r="Q56" s="1"/>
      <c r="R56" s="1"/>
      <c r="S56" s="1"/>
      <c r="T56" s="1"/>
      <c r="U56" s="1"/>
      <c r="V56" s="1"/>
      <c r="W56" s="1"/>
      <c r="X56" s="1"/>
      <c r="Y56" s="1"/>
      <c r="Z56" s="1"/>
    </row>
    <row r="57" spans="1:26" ht="12.75" customHeight="1" x14ac:dyDescent="0.3">
      <c r="A57" s="43">
        <v>1950</v>
      </c>
      <c r="B57" s="28" t="s">
        <v>75</v>
      </c>
      <c r="C57" s="44">
        <v>652656.82999999996</v>
      </c>
      <c r="D57" s="45">
        <v>19629.249</v>
      </c>
      <c r="E57" s="46">
        <v>1319520.6499999999</v>
      </c>
      <c r="F57" s="46">
        <v>14420</v>
      </c>
      <c r="G57" s="32">
        <f t="shared" si="0"/>
        <v>1278367.906</v>
      </c>
      <c r="H57" s="47">
        <v>7.7953999999999999</v>
      </c>
      <c r="I57" s="41">
        <f t="shared" si="1"/>
        <v>0.12828078097339457</v>
      </c>
      <c r="J57" s="35">
        <f t="shared" si="2"/>
        <v>163990.03335300306</v>
      </c>
      <c r="K57" s="42">
        <v>96690.34</v>
      </c>
      <c r="L57" s="48">
        <f t="shared" si="3"/>
        <v>-67299.693353003066</v>
      </c>
      <c r="M57" s="1"/>
      <c r="N57" s="1"/>
      <c r="O57" s="1"/>
      <c r="P57" s="1"/>
      <c r="Q57" s="1"/>
      <c r="R57" s="1"/>
      <c r="S57" s="1"/>
      <c r="T57" s="1"/>
      <c r="U57" s="1"/>
      <c r="V57" s="1"/>
      <c r="W57" s="1"/>
      <c r="X57" s="1"/>
      <c r="Y57" s="1"/>
      <c r="Z57" s="1"/>
    </row>
    <row r="58" spans="1:26" ht="12.75" customHeight="1" x14ac:dyDescent="0.3">
      <c r="A58" s="43">
        <v>1955</v>
      </c>
      <c r="B58" s="28" t="s">
        <v>76</v>
      </c>
      <c r="C58" s="44">
        <v>2259801.2999999998</v>
      </c>
      <c r="D58" s="45">
        <v>153059.76800000001</v>
      </c>
      <c r="E58" s="46">
        <v>1802158.74</v>
      </c>
      <c r="F58" s="46">
        <v>0</v>
      </c>
      <c r="G58" s="32">
        <f t="shared" si="0"/>
        <v>3007820.9019999998</v>
      </c>
      <c r="H58" s="47">
        <v>4.3648999999999996</v>
      </c>
      <c r="I58" s="41">
        <f t="shared" si="1"/>
        <v>0.2291003230314555</v>
      </c>
      <c r="J58" s="35">
        <f t="shared" si="2"/>
        <v>689092.74026896374</v>
      </c>
      <c r="K58" s="42">
        <v>690375.46</v>
      </c>
      <c r="L58" s="48">
        <f t="shared" si="3"/>
        <v>1282.7197310362244</v>
      </c>
      <c r="M58" s="1"/>
      <c r="N58" s="1"/>
      <c r="O58" s="1"/>
      <c r="P58" s="1"/>
      <c r="Q58" s="1"/>
      <c r="R58" s="1"/>
      <c r="S58" s="1"/>
      <c r="T58" s="1"/>
      <c r="U58" s="1"/>
      <c r="V58" s="1"/>
      <c r="W58" s="1"/>
      <c r="X58" s="1"/>
      <c r="Y58" s="1"/>
      <c r="Z58" s="1"/>
    </row>
    <row r="59" spans="1:26" ht="12.75" customHeight="1" x14ac:dyDescent="0.3">
      <c r="A59" s="43">
        <v>1955</v>
      </c>
      <c r="B59" s="28" t="s">
        <v>77</v>
      </c>
      <c r="C59" s="44"/>
      <c r="D59" s="45"/>
      <c r="E59" s="46"/>
      <c r="F59" s="46"/>
      <c r="G59" s="32">
        <f t="shared" si="0"/>
        <v>0</v>
      </c>
      <c r="H59" s="47"/>
      <c r="I59" s="41">
        <f t="shared" si="1"/>
        <v>0</v>
      </c>
      <c r="J59" s="35">
        <f t="shared" si="2"/>
        <v>0</v>
      </c>
      <c r="K59" s="42"/>
      <c r="L59" s="48">
        <f t="shared" si="3"/>
        <v>0</v>
      </c>
      <c r="M59" s="1"/>
      <c r="N59" s="1"/>
      <c r="O59" s="1"/>
      <c r="P59" s="1"/>
      <c r="Q59" s="1"/>
      <c r="R59" s="1"/>
      <c r="S59" s="1"/>
      <c r="T59" s="1"/>
      <c r="U59" s="1"/>
      <c r="V59" s="1"/>
      <c r="W59" s="1"/>
      <c r="X59" s="1"/>
      <c r="Y59" s="1"/>
      <c r="Z59" s="1"/>
    </row>
    <row r="60" spans="1:26" ht="12.75" customHeight="1" x14ac:dyDescent="0.3">
      <c r="A60" s="43">
        <v>1960</v>
      </c>
      <c r="B60" s="28" t="s">
        <v>78</v>
      </c>
      <c r="C60" s="44">
        <v>5865.67</v>
      </c>
      <c r="D60" s="45">
        <v>399.96100000000001</v>
      </c>
      <c r="E60" s="46">
        <v>252298.8</v>
      </c>
      <c r="F60" s="46">
        <v>0</v>
      </c>
      <c r="G60" s="32">
        <f t="shared" si="0"/>
        <v>131615.109</v>
      </c>
      <c r="H60" s="47">
        <v>8.6839999999999993</v>
      </c>
      <c r="I60" s="41">
        <f t="shared" si="1"/>
        <v>0.11515430677107324</v>
      </c>
      <c r="J60" s="35">
        <f t="shared" si="2"/>
        <v>15156.046637494243</v>
      </c>
      <c r="K60" s="42">
        <v>15158.68</v>
      </c>
      <c r="L60" s="48">
        <f t="shared" si="3"/>
        <v>2.6333625057577592</v>
      </c>
      <c r="M60" s="1"/>
      <c r="N60" s="1"/>
      <c r="O60" s="1"/>
      <c r="P60" s="1"/>
      <c r="Q60" s="1"/>
      <c r="R60" s="1"/>
      <c r="S60" s="1"/>
      <c r="T60" s="1"/>
      <c r="U60" s="1"/>
      <c r="V60" s="1"/>
      <c r="W60" s="1"/>
      <c r="X60" s="1"/>
      <c r="Y60" s="1"/>
      <c r="Z60" s="1"/>
    </row>
    <row r="61" spans="1:26" ht="12.75" customHeight="1" x14ac:dyDescent="0.3">
      <c r="A61" s="43">
        <v>1970</v>
      </c>
      <c r="B61" s="49" t="s">
        <v>79</v>
      </c>
      <c r="C61" s="44">
        <v>0</v>
      </c>
      <c r="D61" s="45">
        <v>0</v>
      </c>
      <c r="E61" s="46">
        <v>0</v>
      </c>
      <c r="F61" s="46">
        <v>0</v>
      </c>
      <c r="G61" s="32">
        <f t="shared" si="0"/>
        <v>0</v>
      </c>
      <c r="H61" s="47">
        <v>0</v>
      </c>
      <c r="I61" s="41">
        <f t="shared" si="1"/>
        <v>0</v>
      </c>
      <c r="J61" s="35">
        <f t="shared" si="2"/>
        <v>0</v>
      </c>
      <c r="K61" s="42">
        <v>0</v>
      </c>
      <c r="L61" s="48">
        <f t="shared" si="3"/>
        <v>0</v>
      </c>
      <c r="M61" s="1"/>
      <c r="N61" s="1"/>
      <c r="O61" s="1"/>
      <c r="P61" s="1"/>
      <c r="Q61" s="1"/>
      <c r="R61" s="1"/>
      <c r="S61" s="1"/>
      <c r="T61" s="1"/>
      <c r="U61" s="1"/>
      <c r="V61" s="1"/>
      <c r="W61" s="1"/>
      <c r="X61" s="1"/>
      <c r="Y61" s="1"/>
      <c r="Z61" s="1"/>
    </row>
    <row r="62" spans="1:26" ht="12.75" customHeight="1" x14ac:dyDescent="0.3">
      <c r="A62" s="43">
        <v>1975</v>
      </c>
      <c r="B62" s="28" t="s">
        <v>80</v>
      </c>
      <c r="C62" s="44">
        <v>0</v>
      </c>
      <c r="D62" s="45">
        <v>0</v>
      </c>
      <c r="E62" s="46">
        <v>0</v>
      </c>
      <c r="F62" s="46">
        <v>0</v>
      </c>
      <c r="G62" s="32">
        <f t="shared" si="0"/>
        <v>0</v>
      </c>
      <c r="H62" s="47">
        <v>0</v>
      </c>
      <c r="I62" s="41">
        <f t="shared" si="1"/>
        <v>0</v>
      </c>
      <c r="J62" s="35">
        <f t="shared" si="2"/>
        <v>0</v>
      </c>
      <c r="K62" s="42">
        <v>0</v>
      </c>
      <c r="L62" s="48">
        <f t="shared" si="3"/>
        <v>0</v>
      </c>
      <c r="M62" s="1"/>
      <c r="N62" s="1"/>
      <c r="O62" s="1"/>
      <c r="P62" s="1"/>
      <c r="Q62" s="1"/>
      <c r="R62" s="1"/>
      <c r="S62" s="1"/>
      <c r="T62" s="1"/>
      <c r="U62" s="1"/>
      <c r="V62" s="1"/>
      <c r="W62" s="1"/>
      <c r="X62" s="1"/>
      <c r="Y62" s="1"/>
      <c r="Z62" s="1"/>
    </row>
    <row r="63" spans="1:26" ht="12.75" customHeight="1" x14ac:dyDescent="0.3">
      <c r="A63" s="43">
        <v>1980</v>
      </c>
      <c r="B63" s="28" t="s">
        <v>81</v>
      </c>
      <c r="C63" s="44">
        <v>13557908.789999999</v>
      </c>
      <c r="D63" s="45">
        <v>34945.858</v>
      </c>
      <c r="E63" s="46">
        <v>4326820.5599999996</v>
      </c>
      <c r="F63" s="46">
        <v>40300</v>
      </c>
      <c r="G63" s="32">
        <f t="shared" si="0"/>
        <v>15646073.211999999</v>
      </c>
      <c r="H63" s="47">
        <v>9.9855</v>
      </c>
      <c r="I63" s="41">
        <f t="shared" si="1"/>
        <v>0.10014521055530519</v>
      </c>
      <c r="J63" s="35">
        <f t="shared" si="2"/>
        <v>1566879.2961794601</v>
      </c>
      <c r="K63" s="42">
        <v>1575179.49</v>
      </c>
      <c r="L63" s="48">
        <f t="shared" si="3"/>
        <v>8300.1938205398619</v>
      </c>
      <c r="M63" s="1"/>
      <c r="N63" s="1"/>
      <c r="O63" s="1"/>
      <c r="P63" s="1"/>
      <c r="Q63" s="1"/>
      <c r="R63" s="1"/>
      <c r="S63" s="1"/>
      <c r="T63" s="1"/>
      <c r="U63" s="1"/>
      <c r="V63" s="1"/>
      <c r="W63" s="1"/>
      <c r="X63" s="1"/>
      <c r="Y63" s="1"/>
      <c r="Z63" s="1"/>
    </row>
    <row r="64" spans="1:26" ht="12.75" customHeight="1" x14ac:dyDescent="0.3">
      <c r="A64" s="43">
        <v>1985</v>
      </c>
      <c r="B64" s="28" t="s">
        <v>82</v>
      </c>
      <c r="C64" s="44">
        <v>0</v>
      </c>
      <c r="D64" s="45">
        <v>0</v>
      </c>
      <c r="E64" s="46">
        <v>0</v>
      </c>
      <c r="F64" s="46">
        <v>0</v>
      </c>
      <c r="G64" s="32">
        <f t="shared" si="0"/>
        <v>0</v>
      </c>
      <c r="H64" s="47">
        <v>0</v>
      </c>
      <c r="I64" s="41">
        <f t="shared" si="1"/>
        <v>0</v>
      </c>
      <c r="J64" s="35">
        <f t="shared" si="2"/>
        <v>0</v>
      </c>
      <c r="K64" s="42">
        <v>0</v>
      </c>
      <c r="L64" s="48">
        <f t="shared" si="3"/>
        <v>0</v>
      </c>
      <c r="M64" s="1"/>
      <c r="N64" s="1"/>
      <c r="O64" s="1"/>
      <c r="P64" s="1"/>
      <c r="Q64" s="1"/>
      <c r="R64" s="1"/>
      <c r="S64" s="1"/>
      <c r="T64" s="1"/>
      <c r="U64" s="1"/>
      <c r="V64" s="1"/>
      <c r="W64" s="1"/>
      <c r="X64" s="1"/>
      <c r="Y64" s="1"/>
      <c r="Z64" s="1"/>
    </row>
    <row r="65" spans="1:26" ht="12.75" customHeight="1" x14ac:dyDescent="0.3">
      <c r="A65" s="43">
        <v>1990</v>
      </c>
      <c r="B65" s="50" t="s">
        <v>83</v>
      </c>
      <c r="C65" s="44">
        <v>0</v>
      </c>
      <c r="D65" s="45">
        <v>0</v>
      </c>
      <c r="E65" s="46">
        <v>0</v>
      </c>
      <c r="F65" s="46">
        <v>0</v>
      </c>
      <c r="G65" s="32">
        <f t="shared" si="0"/>
        <v>0</v>
      </c>
      <c r="H65" s="47">
        <v>0</v>
      </c>
      <c r="I65" s="41">
        <f t="shared" si="1"/>
        <v>0</v>
      </c>
      <c r="J65" s="35">
        <f t="shared" si="2"/>
        <v>0</v>
      </c>
      <c r="K65" s="42">
        <v>0</v>
      </c>
      <c r="L65" s="48">
        <f t="shared" si="3"/>
        <v>0</v>
      </c>
      <c r="M65" s="1"/>
      <c r="N65" s="1"/>
      <c r="O65" s="1"/>
      <c r="P65" s="1"/>
      <c r="Q65" s="1"/>
      <c r="R65" s="1"/>
      <c r="S65" s="1"/>
      <c r="T65" s="1"/>
      <c r="U65" s="1"/>
      <c r="V65" s="1"/>
      <c r="W65" s="1"/>
      <c r="X65" s="1"/>
      <c r="Y65" s="1"/>
      <c r="Z65" s="1"/>
    </row>
    <row r="66" spans="1:26" ht="12.75" customHeight="1" x14ac:dyDescent="0.3">
      <c r="A66" s="43">
        <v>1995</v>
      </c>
      <c r="B66" s="28" t="s">
        <v>84</v>
      </c>
      <c r="C66" s="44">
        <v>0</v>
      </c>
      <c r="D66" s="45">
        <v>0</v>
      </c>
      <c r="E66" s="46">
        <v>0</v>
      </c>
      <c r="F66" s="46">
        <v>0</v>
      </c>
      <c r="G66" s="32">
        <f t="shared" si="0"/>
        <v>0</v>
      </c>
      <c r="H66" s="47">
        <v>0</v>
      </c>
      <c r="I66" s="51">
        <f t="shared" si="1"/>
        <v>0</v>
      </c>
      <c r="J66" s="52">
        <f t="shared" si="2"/>
        <v>0</v>
      </c>
      <c r="K66" s="42">
        <v>0</v>
      </c>
      <c r="L66" s="48">
        <f t="shared" si="3"/>
        <v>0</v>
      </c>
      <c r="M66" s="1"/>
      <c r="N66" s="1"/>
      <c r="O66" s="1"/>
      <c r="P66" s="1"/>
      <c r="Q66" s="1"/>
      <c r="R66" s="1"/>
      <c r="S66" s="1"/>
      <c r="T66" s="1"/>
      <c r="U66" s="1"/>
      <c r="V66" s="1"/>
      <c r="W66" s="1"/>
      <c r="X66" s="1"/>
      <c r="Y66" s="1"/>
      <c r="Z66" s="1"/>
    </row>
    <row r="67" spans="1:26" ht="12.75" customHeight="1" x14ac:dyDescent="0.3">
      <c r="A67" s="43">
        <v>2440</v>
      </c>
      <c r="B67" s="53" t="s">
        <v>85</v>
      </c>
      <c r="C67" s="44">
        <v>-352540618.97000003</v>
      </c>
      <c r="D67" s="45">
        <v>-20439.407999999999</v>
      </c>
      <c r="E67" s="46">
        <v>-50499399.960000001</v>
      </c>
      <c r="F67" s="46">
        <v>0</v>
      </c>
      <c r="G67" s="32">
        <f t="shared" si="0"/>
        <v>-377769879.54200006</v>
      </c>
      <c r="H67" s="47">
        <v>30.808070000000001</v>
      </c>
      <c r="I67" s="51">
        <f t="shared" si="1"/>
        <v>3.2459027780708104E-2</v>
      </c>
      <c r="J67" s="52">
        <f t="shared" si="2"/>
        <v>-12262043.014768535</v>
      </c>
      <c r="K67" s="42">
        <v>-12261903.32</v>
      </c>
      <c r="L67" s="48">
        <f t="shared" si="3"/>
        <v>139.69476853497326</v>
      </c>
      <c r="M67" s="38"/>
      <c r="N67" s="1"/>
      <c r="O67" s="1"/>
      <c r="P67" s="1"/>
      <c r="Q67" s="1"/>
      <c r="R67" s="1"/>
      <c r="S67" s="1"/>
      <c r="T67" s="1"/>
      <c r="U67" s="1"/>
      <c r="V67" s="1"/>
      <c r="W67" s="1"/>
      <c r="X67" s="1"/>
      <c r="Y67" s="1"/>
      <c r="Z67" s="1"/>
    </row>
    <row r="68" spans="1:26" ht="12.75" customHeight="1" thickBot="1" x14ac:dyDescent="0.35">
      <c r="A68" s="54">
        <v>2005</v>
      </c>
      <c r="B68" s="55" t="s">
        <v>86</v>
      </c>
      <c r="C68" s="56">
        <v>0</v>
      </c>
      <c r="D68" s="57">
        <v>0</v>
      </c>
      <c r="E68" s="58">
        <v>0</v>
      </c>
      <c r="F68" s="58">
        <v>0</v>
      </c>
      <c r="G68" s="32">
        <f t="shared" si="0"/>
        <v>0</v>
      </c>
      <c r="H68" s="59">
        <v>0</v>
      </c>
      <c r="I68" s="60">
        <f t="shared" si="1"/>
        <v>0</v>
      </c>
      <c r="J68" s="61">
        <f t="shared" si="2"/>
        <v>0</v>
      </c>
      <c r="K68" s="62">
        <v>0</v>
      </c>
      <c r="L68" s="63">
        <f t="shared" si="3"/>
        <v>0</v>
      </c>
      <c r="M68" s="1"/>
      <c r="N68" s="1"/>
      <c r="O68" s="1"/>
      <c r="P68" s="1"/>
      <c r="Q68" s="1"/>
      <c r="R68" s="1"/>
      <c r="S68" s="1"/>
      <c r="T68" s="1"/>
      <c r="U68" s="1"/>
      <c r="V68" s="1"/>
      <c r="W68" s="1"/>
      <c r="X68" s="1"/>
      <c r="Y68" s="1"/>
      <c r="Z68" s="1"/>
    </row>
    <row r="69" spans="1:26" ht="12.75" customHeight="1" thickBot="1" x14ac:dyDescent="0.35">
      <c r="A69" s="64"/>
      <c r="B69" s="65" t="s">
        <v>87</v>
      </c>
      <c r="C69" s="66">
        <f t="shared" ref="C69:F69" si="4">SUM(C28:C68)</f>
        <v>1385988861.8000002</v>
      </c>
      <c r="D69" s="66">
        <f t="shared" si="4"/>
        <v>1102034.3499999999</v>
      </c>
      <c r="E69" s="66">
        <f t="shared" si="4"/>
        <v>202639701.14000008</v>
      </c>
      <c r="F69" s="66">
        <f t="shared" si="4"/>
        <v>1578897</v>
      </c>
      <c r="G69" s="66">
        <f>SUM(G29:G68)</f>
        <v>1413476986.9849997</v>
      </c>
      <c r="H69" s="66">
        <f>SUM(H28:H68)</f>
        <v>497.34065000000004</v>
      </c>
      <c r="I69" s="67"/>
      <c r="J69" s="66">
        <f t="shared" ref="J69:L69" si="5">SUM(J28:J68)</f>
        <v>67236417.239972517</v>
      </c>
      <c r="K69" s="66">
        <f t="shared" si="5"/>
        <v>67205474.050000012</v>
      </c>
      <c r="L69" s="68">
        <f t="shared" si="5"/>
        <v>-30943.189972533939</v>
      </c>
      <c r="M69" s="1"/>
      <c r="N69" s="1"/>
      <c r="O69" s="1"/>
      <c r="P69" s="1"/>
      <c r="Q69" s="1"/>
      <c r="R69" s="1"/>
      <c r="S69" s="1"/>
      <c r="T69" s="1"/>
      <c r="U69" s="1"/>
      <c r="V69" s="1"/>
      <c r="W69" s="1"/>
      <c r="X69" s="1"/>
      <c r="Y69" s="1"/>
      <c r="Z69" s="1"/>
    </row>
    <row r="70" spans="1:26" ht="12.75" customHeight="1" x14ac:dyDescent="0.3">
      <c r="A70" s="4"/>
      <c r="B70" s="2" t="s">
        <v>88</v>
      </c>
      <c r="C70" s="69">
        <v>-0.18999862670898438</v>
      </c>
      <c r="D70" s="69"/>
      <c r="E70" s="69">
        <v>0</v>
      </c>
      <c r="F70" s="69">
        <v>0</v>
      </c>
      <c r="G70" s="69"/>
      <c r="H70" s="69"/>
      <c r="I70" s="69"/>
      <c r="J70" s="69"/>
      <c r="K70" s="69">
        <v>0</v>
      </c>
      <c r="L70" s="1"/>
      <c r="M70" s="1"/>
      <c r="N70" s="1"/>
      <c r="O70" s="1"/>
      <c r="P70" s="1"/>
      <c r="Q70" s="1"/>
      <c r="R70" s="1"/>
      <c r="S70" s="1"/>
      <c r="T70" s="1"/>
      <c r="U70" s="1"/>
      <c r="V70" s="1"/>
      <c r="W70" s="1"/>
      <c r="X70" s="1"/>
      <c r="Y70" s="1"/>
      <c r="Z70" s="1"/>
    </row>
    <row r="71" spans="1:26" ht="12.75" customHeight="1" thickBot="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 customHeight="1" thickBot="1" x14ac:dyDescent="0.35">
      <c r="A72" s="11"/>
      <c r="B72" s="11"/>
      <c r="C72" s="11"/>
      <c r="D72" s="11"/>
      <c r="E72" s="5" t="s">
        <v>22</v>
      </c>
      <c r="F72" s="12">
        <f>F23+1</f>
        <v>2027</v>
      </c>
      <c r="G72" s="11"/>
      <c r="H72" s="11"/>
      <c r="I72" s="11"/>
      <c r="J72" s="11"/>
      <c r="K72" s="11"/>
      <c r="L72" s="1"/>
      <c r="M72" s="1"/>
      <c r="N72" s="1"/>
      <c r="O72" s="1"/>
      <c r="P72" s="1"/>
      <c r="Q72" s="1"/>
      <c r="R72" s="1"/>
      <c r="S72" s="1"/>
      <c r="T72" s="1"/>
      <c r="U72" s="1"/>
      <c r="V72" s="1"/>
      <c r="W72" s="1"/>
      <c r="X72" s="1"/>
      <c r="Y72" s="1"/>
      <c r="Z72" s="1"/>
    </row>
    <row r="73" spans="1:26" ht="12.75" customHeight="1" thickBot="1" x14ac:dyDescent="0.35">
      <c r="A73" s="13"/>
      <c r="B73" s="13"/>
      <c r="C73" s="13"/>
      <c r="D73" s="13"/>
      <c r="E73" s="13"/>
      <c r="F73" s="13"/>
      <c r="G73" s="13"/>
      <c r="H73" s="13"/>
      <c r="I73" s="13"/>
      <c r="J73" s="13"/>
      <c r="K73" s="13"/>
      <c r="L73" s="1"/>
      <c r="M73" s="1"/>
      <c r="N73" s="1"/>
      <c r="O73" s="1"/>
      <c r="P73" s="1"/>
      <c r="Q73" s="1">
        <v>2017</v>
      </c>
      <c r="R73" s="1"/>
      <c r="S73" s="1"/>
      <c r="T73" s="1"/>
      <c r="U73" s="1"/>
      <c r="V73" s="1"/>
      <c r="W73" s="1"/>
      <c r="X73" s="1"/>
      <c r="Y73" s="1"/>
      <c r="Z73" s="1"/>
    </row>
    <row r="74" spans="1:26" ht="18.75" customHeight="1" thickBot="1" x14ac:dyDescent="0.35">
      <c r="A74" s="11"/>
      <c r="B74" s="11"/>
      <c r="C74" s="80" t="s">
        <v>23</v>
      </c>
      <c r="D74" s="81"/>
      <c r="E74" s="81"/>
      <c r="F74" s="81"/>
      <c r="G74" s="82" t="s">
        <v>24</v>
      </c>
      <c r="H74" s="83"/>
      <c r="I74" s="14" t="s">
        <v>25</v>
      </c>
      <c r="J74" s="11"/>
      <c r="K74" s="11"/>
      <c r="L74" s="1"/>
      <c r="M74" s="1"/>
      <c r="N74" s="1"/>
      <c r="O74" s="1"/>
      <c r="P74" s="1"/>
      <c r="Q74" s="1">
        <v>2018</v>
      </c>
      <c r="R74" s="1"/>
      <c r="S74" s="1"/>
      <c r="T74" s="1"/>
      <c r="U74" s="1"/>
      <c r="V74" s="1"/>
      <c r="W74" s="1"/>
      <c r="X74" s="1"/>
      <c r="Y74" s="1"/>
      <c r="Z74" s="1"/>
    </row>
    <row r="75" spans="1:26" ht="63.75" customHeight="1" thickBot="1" x14ac:dyDescent="0.35">
      <c r="A75" s="84" t="s">
        <v>26</v>
      </c>
      <c r="B75" s="86" t="s">
        <v>27</v>
      </c>
      <c r="C75" s="15" t="s">
        <v>28</v>
      </c>
      <c r="D75" s="16" t="s">
        <v>29</v>
      </c>
      <c r="E75" s="17" t="s">
        <v>30</v>
      </c>
      <c r="F75" s="18" t="s">
        <v>31</v>
      </c>
      <c r="G75" s="18" t="s">
        <v>32</v>
      </c>
      <c r="H75" s="15" t="s">
        <v>33</v>
      </c>
      <c r="I75" s="19" t="s">
        <v>34</v>
      </c>
      <c r="J75" s="20" t="s">
        <v>35</v>
      </c>
      <c r="K75" s="17" t="s">
        <v>36</v>
      </c>
      <c r="L75" s="19" t="s">
        <v>37</v>
      </c>
      <c r="M75" s="1"/>
      <c r="N75" s="1"/>
      <c r="O75" s="1"/>
      <c r="P75" s="1"/>
      <c r="Q75" s="1"/>
      <c r="R75" s="1"/>
      <c r="S75" s="1"/>
      <c r="T75" s="1"/>
      <c r="U75" s="1"/>
      <c r="V75" s="1"/>
      <c r="W75" s="1"/>
      <c r="X75" s="1"/>
      <c r="Y75" s="1"/>
      <c r="Z75" s="1"/>
    </row>
    <row r="76" spans="1:26" ht="12.75" customHeight="1" thickBot="1" x14ac:dyDescent="0.35">
      <c r="A76" s="85"/>
      <c r="B76" s="87"/>
      <c r="C76" s="21" t="s">
        <v>38</v>
      </c>
      <c r="D76" s="22" t="s">
        <v>39</v>
      </c>
      <c r="E76" s="23" t="s">
        <v>40</v>
      </c>
      <c r="F76" s="23" t="s">
        <v>41</v>
      </c>
      <c r="G76" s="24" t="s">
        <v>42</v>
      </c>
      <c r="H76" s="25" t="s">
        <v>43</v>
      </c>
      <c r="I76" s="23" t="s">
        <v>44</v>
      </c>
      <c r="J76" s="21" t="s">
        <v>45</v>
      </c>
      <c r="K76" s="26" t="s">
        <v>46</v>
      </c>
      <c r="L76" s="24" t="s">
        <v>47</v>
      </c>
      <c r="M76" s="1"/>
      <c r="N76" s="1"/>
      <c r="O76" s="1"/>
      <c r="P76" s="1"/>
      <c r="Q76" s="1"/>
      <c r="R76" s="1"/>
      <c r="S76" s="1"/>
      <c r="T76" s="1"/>
      <c r="U76" s="1"/>
      <c r="V76" s="1"/>
      <c r="W76" s="1"/>
      <c r="X76" s="1"/>
      <c r="Y76" s="1"/>
      <c r="Z76" s="1"/>
    </row>
    <row r="77" spans="1:26" ht="12.75" customHeight="1" x14ac:dyDescent="0.3">
      <c r="A77" s="27">
        <v>1609</v>
      </c>
      <c r="B77" s="28" t="s">
        <v>48</v>
      </c>
      <c r="C77" s="29">
        <v>73090286.359999999</v>
      </c>
      <c r="D77" s="30">
        <v>0</v>
      </c>
      <c r="E77" s="30">
        <v>7642093.9000000004</v>
      </c>
      <c r="F77" s="31">
        <v>0</v>
      </c>
      <c r="G77" s="32">
        <f t="shared" ref="G77:G117" si="6">C77-D77+(E77*0.5)-F77</f>
        <v>76911333.310000002</v>
      </c>
      <c r="H77" s="33">
        <v>37.437809999999999</v>
      </c>
      <c r="I77" s="34">
        <f t="shared" ref="I77:I117" si="7">IF(H77=0,0,1/H77)</f>
        <v>2.671096412957916E-2</v>
      </c>
      <c r="J77" s="35">
        <f t="shared" ref="J77:J117" si="8">IF(H77=0,0,+G77/H77)</f>
        <v>2054375.865201517</v>
      </c>
      <c r="K77" s="36">
        <v>2101013.34</v>
      </c>
      <c r="L77" s="37">
        <f t="shared" ref="L77:L117" si="9">IF(ISERROR(+K77-J77), 0, +K77-J77)</f>
        <v>46637.474798482843</v>
      </c>
      <c r="M77" s="38"/>
      <c r="N77" s="1"/>
      <c r="O77" s="1"/>
      <c r="P77" s="1"/>
      <c r="Q77" s="1"/>
      <c r="R77" s="1"/>
      <c r="S77" s="1"/>
      <c r="T77" s="1"/>
      <c r="U77" s="1"/>
      <c r="V77" s="1"/>
      <c r="W77" s="1"/>
      <c r="X77" s="1"/>
      <c r="Y77" s="1"/>
      <c r="Z77" s="1"/>
    </row>
    <row r="78" spans="1:26" ht="12.75" customHeight="1" x14ac:dyDescent="0.3">
      <c r="A78" s="39">
        <v>1611</v>
      </c>
      <c r="B78" s="40" t="s">
        <v>49</v>
      </c>
      <c r="C78" s="29">
        <v>26582995.309999999</v>
      </c>
      <c r="D78" s="30">
        <v>490692.73700000002</v>
      </c>
      <c r="E78" s="31">
        <v>10587530.99</v>
      </c>
      <c r="F78" s="31">
        <v>0</v>
      </c>
      <c r="G78" s="32">
        <f t="shared" si="6"/>
        <v>31386068.068</v>
      </c>
      <c r="H78" s="33">
        <v>2.9795500000000001</v>
      </c>
      <c r="I78" s="41">
        <f t="shared" si="7"/>
        <v>0.33562115084492622</v>
      </c>
      <c r="J78" s="35">
        <f t="shared" si="8"/>
        <v>10533828.28547935</v>
      </c>
      <c r="K78" s="42">
        <v>10595589.57</v>
      </c>
      <c r="L78" s="37">
        <f t="shared" si="9"/>
        <v>61761.284520650283</v>
      </c>
      <c r="M78" s="1"/>
      <c r="N78" s="1"/>
      <c r="O78" s="1"/>
      <c r="P78" s="1"/>
      <c r="Q78" s="1"/>
      <c r="R78" s="1"/>
      <c r="S78" s="1"/>
      <c r="T78" s="1"/>
      <c r="U78" s="1"/>
      <c r="V78" s="1"/>
      <c r="W78" s="1"/>
      <c r="X78" s="1"/>
      <c r="Y78" s="1"/>
      <c r="Z78" s="1"/>
    </row>
    <row r="79" spans="1:26" ht="12.75" customHeight="1" x14ac:dyDescent="0.3">
      <c r="A79" s="43">
        <v>1612</v>
      </c>
      <c r="B79" s="28" t="s">
        <v>50</v>
      </c>
      <c r="C79" s="44">
        <v>2428431.35</v>
      </c>
      <c r="D79" s="45">
        <v>0</v>
      </c>
      <c r="E79" s="46">
        <v>0</v>
      </c>
      <c r="F79" s="46">
        <v>0</v>
      </c>
      <c r="G79" s="32">
        <f t="shared" si="6"/>
        <v>2428431.35</v>
      </c>
      <c r="H79" s="47">
        <v>30.693020000000001</v>
      </c>
      <c r="I79" s="41">
        <f t="shared" si="7"/>
        <v>3.2580697500604369E-2</v>
      </c>
      <c r="J79" s="35">
        <f t="shared" si="8"/>
        <v>79119.987215334302</v>
      </c>
      <c r="K79" s="42">
        <v>79124.240000000005</v>
      </c>
      <c r="L79" s="48">
        <f t="shared" si="9"/>
        <v>4.252784665703075</v>
      </c>
      <c r="M79" s="1"/>
      <c r="N79" s="1"/>
      <c r="O79" s="1"/>
      <c r="P79" s="1"/>
      <c r="Q79" s="1"/>
      <c r="R79" s="1"/>
      <c r="S79" s="1"/>
      <c r="T79" s="1"/>
      <c r="U79" s="1"/>
      <c r="V79" s="1"/>
      <c r="W79" s="1"/>
      <c r="X79" s="1"/>
      <c r="Y79" s="1"/>
      <c r="Z79" s="1"/>
    </row>
    <row r="80" spans="1:26" ht="12.75" customHeight="1" x14ac:dyDescent="0.3">
      <c r="A80" s="43">
        <v>1805</v>
      </c>
      <c r="B80" s="28" t="s">
        <v>51</v>
      </c>
      <c r="C80" s="44">
        <v>17630335.800000001</v>
      </c>
      <c r="D80" s="45">
        <v>0</v>
      </c>
      <c r="E80" s="46">
        <v>205840.08</v>
      </c>
      <c r="F80" s="46">
        <v>0</v>
      </c>
      <c r="G80" s="32">
        <f t="shared" si="6"/>
        <v>17733255.84</v>
      </c>
      <c r="H80" s="47">
        <v>0</v>
      </c>
      <c r="I80" s="41">
        <f t="shared" si="7"/>
        <v>0</v>
      </c>
      <c r="J80" s="35">
        <f t="shared" si="8"/>
        <v>0</v>
      </c>
      <c r="K80" s="42">
        <v>0</v>
      </c>
      <c r="L80" s="48">
        <f t="shared" si="9"/>
        <v>0</v>
      </c>
      <c r="M80" s="1"/>
      <c r="N80" s="1"/>
      <c r="O80" s="1"/>
      <c r="P80" s="1"/>
      <c r="Q80" s="1"/>
      <c r="R80" s="1"/>
      <c r="S80" s="1"/>
      <c r="T80" s="1"/>
      <c r="U80" s="1"/>
      <c r="V80" s="1"/>
      <c r="W80" s="1"/>
      <c r="X80" s="1"/>
      <c r="Y80" s="1"/>
      <c r="Z80" s="1"/>
    </row>
    <row r="81" spans="1:26" ht="12.75" customHeight="1" x14ac:dyDescent="0.3">
      <c r="A81" s="43">
        <v>1808</v>
      </c>
      <c r="B81" s="28" t="s">
        <v>52</v>
      </c>
      <c r="C81" s="44">
        <v>61281653.399999999</v>
      </c>
      <c r="D81" s="45">
        <v>0</v>
      </c>
      <c r="E81" s="46">
        <v>19476896.989999998</v>
      </c>
      <c r="F81" s="46">
        <v>0</v>
      </c>
      <c r="G81" s="32">
        <f t="shared" si="6"/>
        <v>71020101.894999996</v>
      </c>
      <c r="H81" s="47">
        <v>34.924959999999999</v>
      </c>
      <c r="I81" s="41">
        <f t="shared" si="7"/>
        <v>2.8632817331787925E-2</v>
      </c>
      <c r="J81" s="35">
        <f t="shared" si="8"/>
        <v>2033505.6044445003</v>
      </c>
      <c r="K81" s="42">
        <v>2002411.33</v>
      </c>
      <c r="L81" s="48">
        <f t="shared" si="9"/>
        <v>-31094.274444500217</v>
      </c>
      <c r="M81" s="1"/>
      <c r="N81" s="1"/>
      <c r="O81" s="1"/>
      <c r="P81" s="1"/>
      <c r="Q81" s="1"/>
      <c r="R81" s="1"/>
      <c r="S81" s="1"/>
      <c r="T81" s="1"/>
      <c r="U81" s="1"/>
      <c r="V81" s="1"/>
      <c r="W81" s="1"/>
      <c r="X81" s="1"/>
      <c r="Y81" s="1"/>
      <c r="Z81" s="1"/>
    </row>
    <row r="82" spans="1:26" ht="12.75" customHeight="1" x14ac:dyDescent="0.3">
      <c r="A82" s="43">
        <v>1810</v>
      </c>
      <c r="B82" s="28" t="s">
        <v>53</v>
      </c>
      <c r="C82" s="44">
        <v>0</v>
      </c>
      <c r="D82" s="45">
        <v>0</v>
      </c>
      <c r="E82" s="46">
        <v>0</v>
      </c>
      <c r="F82" s="46">
        <v>0</v>
      </c>
      <c r="G82" s="32">
        <f t="shared" si="6"/>
        <v>0</v>
      </c>
      <c r="H82" s="47">
        <v>0</v>
      </c>
      <c r="I82" s="41">
        <f t="shared" si="7"/>
        <v>0</v>
      </c>
      <c r="J82" s="35">
        <f t="shared" si="8"/>
        <v>0</v>
      </c>
      <c r="K82" s="42">
        <v>0</v>
      </c>
      <c r="L82" s="48">
        <f t="shared" si="9"/>
        <v>0</v>
      </c>
      <c r="M82" s="1"/>
      <c r="N82" s="1"/>
      <c r="O82" s="1"/>
      <c r="P82" s="1"/>
      <c r="Q82" s="1"/>
      <c r="R82" s="1"/>
      <c r="S82" s="1"/>
      <c r="T82" s="1"/>
      <c r="U82" s="1"/>
      <c r="V82" s="1"/>
      <c r="W82" s="1"/>
      <c r="X82" s="1"/>
      <c r="Y82" s="1"/>
      <c r="Z82" s="1"/>
    </row>
    <row r="83" spans="1:26" ht="12.75" customHeight="1" x14ac:dyDescent="0.3">
      <c r="A83" s="43">
        <v>1815</v>
      </c>
      <c r="B83" s="28" t="s">
        <v>54</v>
      </c>
      <c r="C83" s="44">
        <v>140372295.59999999</v>
      </c>
      <c r="D83" s="45">
        <v>-1288.1569999999999</v>
      </c>
      <c r="E83" s="46">
        <v>69510477.150000006</v>
      </c>
      <c r="F83" s="46">
        <v>91542</v>
      </c>
      <c r="G83" s="32">
        <f t="shared" si="6"/>
        <v>175037280.33200002</v>
      </c>
      <c r="H83" s="47">
        <v>27.151969999999999</v>
      </c>
      <c r="I83" s="41">
        <f t="shared" si="7"/>
        <v>3.682974016250018E-2</v>
      </c>
      <c r="J83" s="35">
        <f t="shared" si="8"/>
        <v>6446577.5533782644</v>
      </c>
      <c r="K83" s="42">
        <v>6598439.0599999996</v>
      </c>
      <c r="L83" s="48">
        <f t="shared" si="9"/>
        <v>151861.50662173517</v>
      </c>
      <c r="M83" s="1"/>
      <c r="N83" s="1"/>
      <c r="O83" s="1"/>
      <c r="P83" s="1"/>
      <c r="Q83" s="1"/>
      <c r="R83" s="1"/>
      <c r="S83" s="1"/>
      <c r="T83" s="1"/>
      <c r="U83" s="1"/>
      <c r="V83" s="1"/>
      <c r="W83" s="1"/>
      <c r="X83" s="1"/>
      <c r="Y83" s="1"/>
      <c r="Z83" s="1"/>
    </row>
    <row r="84" spans="1:26" ht="12.75" customHeight="1" x14ac:dyDescent="0.3">
      <c r="A84" s="43">
        <v>1820</v>
      </c>
      <c r="B84" s="28" t="s">
        <v>55</v>
      </c>
      <c r="C84" s="44">
        <v>110461780.20999999</v>
      </c>
      <c r="D84" s="45">
        <v>8165.5020000000004</v>
      </c>
      <c r="E84" s="46">
        <v>17962656.879999999</v>
      </c>
      <c r="F84" s="46">
        <v>34193</v>
      </c>
      <c r="G84" s="32">
        <f t="shared" si="6"/>
        <v>119400750.14799999</v>
      </c>
      <c r="H84" s="47">
        <v>24.97823</v>
      </c>
      <c r="I84" s="41">
        <f t="shared" si="7"/>
        <v>4.0034862358141472E-2</v>
      </c>
      <c r="J84" s="35">
        <f t="shared" si="8"/>
        <v>4780192.5976340193</v>
      </c>
      <c r="K84" s="42">
        <v>4719177.87</v>
      </c>
      <c r="L84" s="48">
        <f t="shared" si="9"/>
        <v>-61014.727634019218</v>
      </c>
      <c r="M84" s="1"/>
      <c r="N84" s="1"/>
      <c r="O84" s="1"/>
      <c r="P84" s="1"/>
      <c r="Q84" s="1"/>
      <c r="R84" s="1"/>
      <c r="S84" s="1"/>
      <c r="T84" s="1"/>
      <c r="U84" s="1"/>
      <c r="V84" s="1"/>
      <c r="W84" s="1"/>
      <c r="X84" s="1"/>
      <c r="Y84" s="1"/>
      <c r="Z84" s="1"/>
    </row>
    <row r="85" spans="1:26" ht="12.75" customHeight="1" x14ac:dyDescent="0.3">
      <c r="A85" s="43">
        <v>1825</v>
      </c>
      <c r="B85" s="28" t="s">
        <v>56</v>
      </c>
      <c r="C85" s="44">
        <v>2340000</v>
      </c>
      <c r="D85" s="45">
        <v>0</v>
      </c>
      <c r="E85" s="46">
        <v>4620080.92</v>
      </c>
      <c r="F85" s="46">
        <v>0</v>
      </c>
      <c r="G85" s="32">
        <f t="shared" si="6"/>
        <v>4650040.46</v>
      </c>
      <c r="H85" s="47">
        <v>19.745229999999999</v>
      </c>
      <c r="I85" s="41">
        <f t="shared" si="7"/>
        <v>5.0645143156093905E-2</v>
      </c>
      <c r="J85" s="35">
        <f t="shared" si="8"/>
        <v>235501.96477832875</v>
      </c>
      <c r="K85" s="42">
        <v>235502.02</v>
      </c>
      <c r="L85" s="48">
        <f t="shared" si="9"/>
        <v>5.5221671238541603E-2</v>
      </c>
      <c r="M85" s="1"/>
      <c r="N85" s="1"/>
      <c r="O85" s="1"/>
      <c r="P85" s="1"/>
      <c r="Q85" s="1"/>
      <c r="R85" s="1"/>
      <c r="S85" s="1"/>
      <c r="T85" s="1"/>
      <c r="U85" s="1"/>
      <c r="V85" s="1"/>
      <c r="W85" s="1"/>
      <c r="X85" s="1"/>
      <c r="Y85" s="1"/>
      <c r="Z85" s="1"/>
    </row>
    <row r="86" spans="1:26" ht="12.75" customHeight="1" x14ac:dyDescent="0.3">
      <c r="A86" s="43">
        <v>1830</v>
      </c>
      <c r="B86" s="28" t="s">
        <v>57</v>
      </c>
      <c r="C86" s="44">
        <v>186594186.94999999</v>
      </c>
      <c r="D86" s="45">
        <v>0</v>
      </c>
      <c r="E86" s="46">
        <v>28420624.359999999</v>
      </c>
      <c r="F86" s="46">
        <v>107106</v>
      </c>
      <c r="G86" s="32">
        <f t="shared" si="6"/>
        <v>200697393.13</v>
      </c>
      <c r="H86" s="47">
        <v>34.385190000000001</v>
      </c>
      <c r="I86" s="41">
        <f t="shared" si="7"/>
        <v>2.9082288043195341E-2</v>
      </c>
      <c r="J86" s="35">
        <f t="shared" si="8"/>
        <v>5836739.3965250738</v>
      </c>
      <c r="K86" s="42">
        <v>5843204.1699999999</v>
      </c>
      <c r="L86" s="48">
        <f t="shared" si="9"/>
        <v>6464.773474926129</v>
      </c>
      <c r="M86" s="1"/>
      <c r="N86" s="1"/>
      <c r="O86" s="1"/>
      <c r="P86" s="1"/>
      <c r="Q86" s="1"/>
      <c r="R86" s="1"/>
      <c r="S86" s="1"/>
      <c r="T86" s="1"/>
      <c r="U86" s="1"/>
      <c r="V86" s="1"/>
      <c r="W86" s="1"/>
      <c r="X86" s="1"/>
      <c r="Y86" s="1"/>
      <c r="Z86" s="1"/>
    </row>
    <row r="87" spans="1:26" ht="12.75" customHeight="1" x14ac:dyDescent="0.3">
      <c r="A87" s="43">
        <v>1835</v>
      </c>
      <c r="B87" s="28" t="s">
        <v>58</v>
      </c>
      <c r="C87" s="44">
        <v>171206250.44</v>
      </c>
      <c r="D87" s="45">
        <v>6304.4979999999996</v>
      </c>
      <c r="E87" s="46">
        <v>31954959.539999999</v>
      </c>
      <c r="F87" s="46">
        <v>4443</v>
      </c>
      <c r="G87" s="32">
        <f t="shared" si="6"/>
        <v>187172982.71200001</v>
      </c>
      <c r="H87" s="47">
        <v>32.64931</v>
      </c>
      <c r="I87" s="41">
        <f t="shared" si="7"/>
        <v>3.0628518642507301E-2</v>
      </c>
      <c r="J87" s="35">
        <f t="shared" si="8"/>
        <v>5732831.1903681885</v>
      </c>
      <c r="K87" s="42">
        <v>5733331.1600000001</v>
      </c>
      <c r="L87" s="48">
        <f t="shared" si="9"/>
        <v>499.9696318116039</v>
      </c>
      <c r="M87" s="1"/>
      <c r="N87" s="1"/>
      <c r="O87" s="1"/>
      <c r="P87" s="1"/>
      <c r="Q87" s="1"/>
      <c r="R87" s="1"/>
      <c r="S87" s="1"/>
      <c r="T87" s="1"/>
      <c r="U87" s="1"/>
      <c r="V87" s="1"/>
      <c r="W87" s="1"/>
      <c r="X87" s="1"/>
      <c r="Y87" s="1"/>
      <c r="Z87" s="1"/>
    </row>
    <row r="88" spans="1:26" ht="12.75" customHeight="1" x14ac:dyDescent="0.3">
      <c r="A88" s="43">
        <v>1840</v>
      </c>
      <c r="B88" s="28" t="s">
        <v>59</v>
      </c>
      <c r="C88" s="44">
        <v>460609875.13</v>
      </c>
      <c r="D88" s="45">
        <v>3067.29</v>
      </c>
      <c r="E88" s="46">
        <v>72101867.239999995</v>
      </c>
      <c r="F88" s="46">
        <v>9696</v>
      </c>
      <c r="G88" s="32">
        <f t="shared" si="6"/>
        <v>496648045.45999998</v>
      </c>
      <c r="H88" s="47">
        <v>32.803429999999999</v>
      </c>
      <c r="I88" s="41">
        <f t="shared" si="7"/>
        <v>3.0484617004990028E-2</v>
      </c>
      <c r="J88" s="35">
        <f t="shared" si="8"/>
        <v>15140125.452124976</v>
      </c>
      <c r="K88" s="42">
        <v>15141282.130000001</v>
      </c>
      <c r="L88" s="48">
        <f t="shared" si="9"/>
        <v>1156.6778750251979</v>
      </c>
      <c r="M88" s="1"/>
      <c r="N88" s="1"/>
      <c r="O88" s="1"/>
      <c r="P88" s="1"/>
      <c r="Q88" s="1"/>
      <c r="R88" s="1"/>
      <c r="S88" s="1"/>
      <c r="T88" s="1"/>
      <c r="U88" s="1"/>
      <c r="V88" s="1"/>
      <c r="W88" s="1"/>
      <c r="X88" s="1"/>
      <c r="Y88" s="1"/>
      <c r="Z88" s="1"/>
    </row>
    <row r="89" spans="1:26" ht="12.75" customHeight="1" x14ac:dyDescent="0.3">
      <c r="A89" s="43">
        <v>1845</v>
      </c>
      <c r="B89" s="28" t="s">
        <v>60</v>
      </c>
      <c r="C89" s="44">
        <v>247270572.02000001</v>
      </c>
      <c r="D89" s="45">
        <v>14770.598</v>
      </c>
      <c r="E89" s="46">
        <v>31329877.420000002</v>
      </c>
      <c r="F89" s="46">
        <v>147521</v>
      </c>
      <c r="G89" s="32">
        <f t="shared" si="6"/>
        <v>262773219.13200003</v>
      </c>
      <c r="H89" s="47">
        <v>25.689360000000001</v>
      </c>
      <c r="I89" s="41">
        <f t="shared" si="7"/>
        <v>3.8926621760915804E-2</v>
      </c>
      <c r="J89" s="35">
        <f t="shared" si="8"/>
        <v>10228873.710049609</v>
      </c>
      <c r="K89" s="42">
        <v>10240417.300000001</v>
      </c>
      <c r="L89" s="48">
        <f t="shared" si="9"/>
        <v>11543.589950392023</v>
      </c>
      <c r="M89" s="1"/>
      <c r="N89" s="1"/>
      <c r="O89" s="1"/>
      <c r="P89" s="1"/>
      <c r="Q89" s="1"/>
      <c r="R89" s="1"/>
      <c r="S89" s="1"/>
      <c r="T89" s="1"/>
      <c r="U89" s="1"/>
      <c r="V89" s="1"/>
      <c r="W89" s="1"/>
      <c r="X89" s="1"/>
      <c r="Y89" s="1"/>
      <c r="Z89" s="1"/>
    </row>
    <row r="90" spans="1:26" ht="12.75" customHeight="1" x14ac:dyDescent="0.3">
      <c r="A90" s="43">
        <v>1850</v>
      </c>
      <c r="B90" s="28" t="s">
        <v>61</v>
      </c>
      <c r="C90" s="44">
        <v>131901195.23</v>
      </c>
      <c r="D90" s="45">
        <v>20540.103999999999</v>
      </c>
      <c r="E90" s="46">
        <v>14567125.609999999</v>
      </c>
      <c r="F90" s="46">
        <v>575031</v>
      </c>
      <c r="G90" s="32">
        <f t="shared" si="6"/>
        <v>138589186.93099999</v>
      </c>
      <c r="H90" s="47">
        <v>25.916</v>
      </c>
      <c r="I90" s="41">
        <f t="shared" si="7"/>
        <v>3.8586201574317025E-2</v>
      </c>
      <c r="J90" s="35">
        <f t="shared" si="8"/>
        <v>5347630.3029402681</v>
      </c>
      <c r="K90" s="42">
        <v>5391675.1799999997</v>
      </c>
      <c r="L90" s="48">
        <f t="shared" si="9"/>
        <v>44044.877059731632</v>
      </c>
      <c r="M90" s="1"/>
      <c r="N90" s="1"/>
      <c r="O90" s="1"/>
      <c r="P90" s="1"/>
      <c r="Q90" s="1"/>
      <c r="R90" s="1"/>
      <c r="S90" s="1"/>
      <c r="T90" s="1"/>
      <c r="U90" s="1"/>
      <c r="V90" s="1"/>
      <c r="W90" s="1"/>
      <c r="X90" s="1"/>
      <c r="Y90" s="1"/>
      <c r="Z90" s="1"/>
    </row>
    <row r="91" spans="1:26" ht="12.75" customHeight="1" x14ac:dyDescent="0.3">
      <c r="A91" s="43">
        <v>1855</v>
      </c>
      <c r="B91" s="28" t="s">
        <v>62</v>
      </c>
      <c r="C91" s="44">
        <v>89290005.200000003</v>
      </c>
      <c r="D91" s="45">
        <v>5380.2190000000001</v>
      </c>
      <c r="E91" s="46">
        <v>7381253.3200000003</v>
      </c>
      <c r="F91" s="46">
        <v>15167</v>
      </c>
      <c r="G91" s="32">
        <f t="shared" si="6"/>
        <v>92960084.641000003</v>
      </c>
      <c r="H91" s="47">
        <v>32.968899999999998</v>
      </c>
      <c r="I91" s="41">
        <f t="shared" si="7"/>
        <v>3.0331615552839194E-2</v>
      </c>
      <c r="J91" s="35">
        <f t="shared" si="8"/>
        <v>2819629.5490902034</v>
      </c>
      <c r="K91" s="42">
        <v>2820681.82</v>
      </c>
      <c r="L91" s="48">
        <f t="shared" si="9"/>
        <v>1052.2709097964689</v>
      </c>
      <c r="M91" s="1"/>
      <c r="N91" s="1"/>
      <c r="O91" s="1"/>
      <c r="P91" s="1"/>
      <c r="Q91" s="1"/>
      <c r="R91" s="1"/>
      <c r="S91" s="1"/>
      <c r="T91" s="1"/>
      <c r="U91" s="1"/>
      <c r="V91" s="1"/>
      <c r="W91" s="1"/>
      <c r="X91" s="1"/>
      <c r="Y91" s="1"/>
      <c r="Z91" s="1"/>
    </row>
    <row r="92" spans="1:26" ht="12.75" customHeight="1" x14ac:dyDescent="0.3">
      <c r="A92" s="43">
        <v>1860</v>
      </c>
      <c r="B92" s="28" t="s">
        <v>63</v>
      </c>
      <c r="C92" s="44">
        <v>0</v>
      </c>
      <c r="D92" s="45"/>
      <c r="E92" s="46"/>
      <c r="F92" s="46"/>
      <c r="G92" s="32">
        <f t="shared" si="6"/>
        <v>0</v>
      </c>
      <c r="H92" s="47"/>
      <c r="I92" s="41">
        <f t="shared" si="7"/>
        <v>0</v>
      </c>
      <c r="J92" s="35">
        <f t="shared" si="8"/>
        <v>0</v>
      </c>
      <c r="K92" s="42">
        <v>0</v>
      </c>
      <c r="L92" s="48">
        <f t="shared" si="9"/>
        <v>0</v>
      </c>
      <c r="M92" s="1"/>
      <c r="N92" s="1"/>
      <c r="O92" s="1"/>
      <c r="P92" s="1"/>
      <c r="Q92" s="1"/>
      <c r="R92" s="1"/>
      <c r="S92" s="1"/>
      <c r="T92" s="1"/>
      <c r="U92" s="1"/>
      <c r="V92" s="1"/>
      <c r="W92" s="1"/>
      <c r="X92" s="1"/>
      <c r="Y92" s="1"/>
      <c r="Z92" s="1"/>
    </row>
    <row r="93" spans="1:26" ht="12.75" customHeight="1" x14ac:dyDescent="0.3">
      <c r="A93" s="43">
        <v>1860</v>
      </c>
      <c r="B93" s="28" t="s">
        <v>64</v>
      </c>
      <c r="C93" s="44">
        <v>45990881.630000003</v>
      </c>
      <c r="D93" s="45">
        <v>55573.413</v>
      </c>
      <c r="E93" s="46">
        <v>19206813.359999999</v>
      </c>
      <c r="F93" s="46">
        <v>931082</v>
      </c>
      <c r="G93" s="32">
        <f t="shared" si="6"/>
        <v>54607632.897</v>
      </c>
      <c r="H93" s="47">
        <v>11.31368</v>
      </c>
      <c r="I93" s="41">
        <f t="shared" si="7"/>
        <v>8.8388570297197724E-2</v>
      </c>
      <c r="J93" s="35">
        <f t="shared" si="8"/>
        <v>4826690.5990800522</v>
      </c>
      <c r="K93" s="42">
        <v>4826867.26</v>
      </c>
      <c r="L93" s="48">
        <f t="shared" si="9"/>
        <v>176.6609199475497</v>
      </c>
      <c r="M93" s="1"/>
      <c r="N93" s="1"/>
      <c r="O93" s="1"/>
      <c r="P93" s="1"/>
      <c r="Q93" s="1"/>
      <c r="R93" s="1"/>
      <c r="S93" s="1"/>
      <c r="T93" s="1"/>
      <c r="U93" s="1"/>
      <c r="V93" s="1"/>
      <c r="W93" s="1"/>
      <c r="X93" s="1"/>
      <c r="Y93" s="1"/>
      <c r="Z93" s="1"/>
    </row>
    <row r="94" spans="1:26" ht="12.75" customHeight="1" x14ac:dyDescent="0.3">
      <c r="A94" s="43">
        <v>1905</v>
      </c>
      <c r="B94" s="28" t="s">
        <v>51</v>
      </c>
      <c r="C94" s="44">
        <v>16812909.260000002</v>
      </c>
      <c r="D94" s="45">
        <v>0</v>
      </c>
      <c r="E94" s="46">
        <v>0</v>
      </c>
      <c r="F94" s="46">
        <v>0</v>
      </c>
      <c r="G94" s="32">
        <f t="shared" si="6"/>
        <v>16812909.260000002</v>
      </c>
      <c r="H94" s="47">
        <v>0</v>
      </c>
      <c r="I94" s="41">
        <f t="shared" si="7"/>
        <v>0</v>
      </c>
      <c r="J94" s="35">
        <f t="shared" si="8"/>
        <v>0</v>
      </c>
      <c r="K94" s="42">
        <v>0</v>
      </c>
      <c r="L94" s="48">
        <f t="shared" si="9"/>
        <v>0</v>
      </c>
      <c r="M94" s="1"/>
      <c r="N94" s="1"/>
      <c r="O94" s="1"/>
      <c r="P94" s="1"/>
      <c r="Q94" s="1"/>
      <c r="R94" s="1"/>
      <c r="S94" s="1"/>
      <c r="T94" s="1"/>
      <c r="U94" s="1"/>
      <c r="V94" s="1"/>
      <c r="W94" s="1"/>
      <c r="X94" s="1"/>
      <c r="Y94" s="1"/>
      <c r="Z94" s="1"/>
    </row>
    <row r="95" spans="1:26" ht="12.75" customHeight="1" x14ac:dyDescent="0.3">
      <c r="A95" s="43">
        <v>1908</v>
      </c>
      <c r="B95" s="28" t="s">
        <v>65</v>
      </c>
      <c r="C95" s="44">
        <v>56981062.950000003</v>
      </c>
      <c r="D95" s="45">
        <v>121.44199999999999</v>
      </c>
      <c r="E95" s="46">
        <v>2468082.5099999998</v>
      </c>
      <c r="F95" s="46">
        <v>0</v>
      </c>
      <c r="G95" s="32">
        <f t="shared" si="6"/>
        <v>58214982.763000004</v>
      </c>
      <c r="H95" s="47">
        <v>24.930720000000001</v>
      </c>
      <c r="I95" s="41">
        <f t="shared" si="7"/>
        <v>4.0111156035605867E-2</v>
      </c>
      <c r="J95" s="35">
        <f t="shared" si="8"/>
        <v>2335070.2572167991</v>
      </c>
      <c r="K95" s="42">
        <v>2311486.7599999998</v>
      </c>
      <c r="L95" s="48">
        <f t="shared" si="9"/>
        <v>-23583.497216799296</v>
      </c>
      <c r="M95" s="1"/>
      <c r="N95" s="1"/>
      <c r="O95" s="1"/>
      <c r="P95" s="1"/>
      <c r="Q95" s="1"/>
      <c r="R95" s="1"/>
      <c r="S95" s="1"/>
      <c r="T95" s="1"/>
      <c r="U95" s="1"/>
      <c r="V95" s="1"/>
      <c r="W95" s="1"/>
      <c r="X95" s="1"/>
      <c r="Y95" s="1"/>
      <c r="Z95" s="1"/>
    </row>
    <row r="96" spans="1:26" ht="12.75" customHeight="1" x14ac:dyDescent="0.3">
      <c r="A96" s="43">
        <v>1910</v>
      </c>
      <c r="B96" s="28" t="s">
        <v>53</v>
      </c>
      <c r="C96" s="44">
        <v>0</v>
      </c>
      <c r="D96" s="45">
        <v>0</v>
      </c>
      <c r="E96" s="46">
        <v>0</v>
      </c>
      <c r="F96" s="46">
        <v>0</v>
      </c>
      <c r="G96" s="32">
        <f t="shared" si="6"/>
        <v>0</v>
      </c>
      <c r="H96" s="47">
        <v>0</v>
      </c>
      <c r="I96" s="41">
        <f t="shared" si="7"/>
        <v>0</v>
      </c>
      <c r="J96" s="35">
        <f t="shared" si="8"/>
        <v>0</v>
      </c>
      <c r="K96" s="42">
        <v>0</v>
      </c>
      <c r="L96" s="48">
        <f t="shared" si="9"/>
        <v>0</v>
      </c>
      <c r="M96" s="1"/>
      <c r="N96" s="1"/>
      <c r="O96" s="1"/>
      <c r="P96" s="1"/>
      <c r="Q96" s="1"/>
      <c r="R96" s="1"/>
      <c r="S96" s="1"/>
      <c r="T96" s="1"/>
      <c r="U96" s="1"/>
      <c r="V96" s="1"/>
      <c r="W96" s="1"/>
      <c r="X96" s="1"/>
      <c r="Y96" s="1"/>
      <c r="Z96" s="1"/>
    </row>
    <row r="97" spans="1:26" ht="12.75" customHeight="1" x14ac:dyDescent="0.3">
      <c r="A97" s="43">
        <v>1915</v>
      </c>
      <c r="B97" s="28" t="s">
        <v>66</v>
      </c>
      <c r="C97" s="44">
        <v>1075084.27</v>
      </c>
      <c r="D97" s="45">
        <v>3914.1190000000001</v>
      </c>
      <c r="E97" s="46">
        <v>0</v>
      </c>
      <c r="F97" s="46">
        <v>0</v>
      </c>
      <c r="G97" s="32">
        <f t="shared" si="6"/>
        <v>1071170.1510000001</v>
      </c>
      <c r="H97" s="47">
        <v>3.0011899999999998</v>
      </c>
      <c r="I97" s="41">
        <f t="shared" si="7"/>
        <v>0.33320116353846307</v>
      </c>
      <c r="J97" s="35">
        <f t="shared" si="8"/>
        <v>356915.14066087123</v>
      </c>
      <c r="K97" s="42">
        <v>357773.19</v>
      </c>
      <c r="L97" s="48">
        <f t="shared" si="9"/>
        <v>858.04933912877459</v>
      </c>
      <c r="M97" s="1"/>
      <c r="N97" s="1"/>
      <c r="O97" s="1"/>
      <c r="P97" s="1"/>
      <c r="Q97" s="1"/>
      <c r="R97" s="1"/>
      <c r="S97" s="1"/>
      <c r="T97" s="1"/>
      <c r="U97" s="1"/>
      <c r="V97" s="1"/>
      <c r="W97" s="1"/>
      <c r="X97" s="1"/>
      <c r="Y97" s="1"/>
      <c r="Z97" s="1"/>
    </row>
    <row r="98" spans="1:26" ht="12.75" customHeight="1" x14ac:dyDescent="0.3">
      <c r="A98" s="43">
        <v>1915</v>
      </c>
      <c r="B98" s="28" t="s">
        <v>67</v>
      </c>
      <c r="C98" s="44"/>
      <c r="D98" s="45"/>
      <c r="E98" s="46"/>
      <c r="F98" s="46"/>
      <c r="G98" s="32">
        <f t="shared" si="6"/>
        <v>0</v>
      </c>
      <c r="H98" s="47"/>
      <c r="I98" s="41">
        <f t="shared" si="7"/>
        <v>0</v>
      </c>
      <c r="J98" s="35">
        <f t="shared" si="8"/>
        <v>0</v>
      </c>
      <c r="K98" s="42"/>
      <c r="L98" s="48">
        <f t="shared" si="9"/>
        <v>0</v>
      </c>
      <c r="M98" s="1"/>
      <c r="N98" s="1"/>
      <c r="O98" s="1"/>
      <c r="P98" s="1"/>
      <c r="Q98" s="1"/>
      <c r="R98" s="1"/>
      <c r="S98" s="1"/>
      <c r="T98" s="1"/>
      <c r="U98" s="1"/>
      <c r="V98" s="1"/>
      <c r="W98" s="1"/>
      <c r="X98" s="1"/>
      <c r="Y98" s="1"/>
      <c r="Z98" s="1"/>
    </row>
    <row r="99" spans="1:26" ht="12.75" customHeight="1" x14ac:dyDescent="0.3">
      <c r="A99" s="43">
        <v>1920</v>
      </c>
      <c r="B99" s="28" t="s">
        <v>68</v>
      </c>
      <c r="C99" s="44"/>
      <c r="D99" s="45"/>
      <c r="E99" s="46"/>
      <c r="F99" s="46"/>
      <c r="G99" s="32">
        <f t="shared" si="6"/>
        <v>0</v>
      </c>
      <c r="H99" s="47"/>
      <c r="I99" s="41">
        <f t="shared" si="7"/>
        <v>0</v>
      </c>
      <c r="J99" s="35">
        <f t="shared" si="8"/>
        <v>0</v>
      </c>
      <c r="K99" s="42"/>
      <c r="L99" s="48">
        <f t="shared" si="9"/>
        <v>0</v>
      </c>
      <c r="M99" s="1"/>
      <c r="N99" s="1"/>
      <c r="O99" s="1"/>
      <c r="P99" s="1"/>
      <c r="Q99" s="1"/>
      <c r="R99" s="1"/>
      <c r="S99" s="1"/>
      <c r="T99" s="1"/>
      <c r="U99" s="1"/>
      <c r="V99" s="1"/>
      <c r="W99" s="1"/>
      <c r="X99" s="1"/>
      <c r="Y99" s="1"/>
      <c r="Z99" s="1"/>
    </row>
    <row r="100" spans="1:26" ht="12.75" customHeight="1" x14ac:dyDescent="0.3">
      <c r="A100" s="43">
        <v>1920</v>
      </c>
      <c r="B100" s="28" t="s">
        <v>69</v>
      </c>
      <c r="C100" s="44"/>
      <c r="D100" s="45"/>
      <c r="E100" s="46"/>
      <c r="F100" s="46"/>
      <c r="G100" s="32">
        <f t="shared" si="6"/>
        <v>0</v>
      </c>
      <c r="H100" s="47"/>
      <c r="I100" s="41">
        <f t="shared" si="7"/>
        <v>0</v>
      </c>
      <c r="J100" s="35">
        <f t="shared" si="8"/>
        <v>0</v>
      </c>
      <c r="K100" s="42"/>
      <c r="L100" s="48">
        <f t="shared" si="9"/>
        <v>0</v>
      </c>
      <c r="M100" s="1"/>
      <c r="N100" s="1"/>
      <c r="O100" s="1"/>
      <c r="P100" s="1"/>
      <c r="Q100" s="1"/>
      <c r="R100" s="1"/>
      <c r="S100" s="1"/>
      <c r="T100" s="1"/>
      <c r="U100" s="1"/>
      <c r="V100" s="1"/>
      <c r="W100" s="1"/>
      <c r="X100" s="1"/>
      <c r="Y100" s="1"/>
      <c r="Z100" s="1"/>
    </row>
    <row r="101" spans="1:26" ht="12.75" customHeight="1" x14ac:dyDescent="0.3">
      <c r="A101" s="43">
        <v>1920</v>
      </c>
      <c r="B101" s="28" t="s">
        <v>70</v>
      </c>
      <c r="C101" s="44">
        <v>17389952.16</v>
      </c>
      <c r="D101" s="45">
        <v>194007.34299999999</v>
      </c>
      <c r="E101" s="46">
        <v>1183014.54</v>
      </c>
      <c r="F101" s="46">
        <v>0</v>
      </c>
      <c r="G101" s="32">
        <f t="shared" si="6"/>
        <v>17787452.087000001</v>
      </c>
      <c r="H101" s="47">
        <v>5.0708000000000002</v>
      </c>
      <c r="I101" s="41">
        <f t="shared" si="7"/>
        <v>0.1972075412163761</v>
      </c>
      <c r="J101" s="35">
        <f t="shared" si="8"/>
        <v>3507819.6905813678</v>
      </c>
      <c r="K101" s="42">
        <v>3549760.33</v>
      </c>
      <c r="L101" s="48">
        <f t="shared" si="9"/>
        <v>41940.639418632258</v>
      </c>
      <c r="M101" s="1"/>
      <c r="N101" s="1"/>
      <c r="O101" s="1"/>
      <c r="P101" s="1"/>
      <c r="Q101" s="1"/>
      <c r="R101" s="1"/>
      <c r="S101" s="1"/>
      <c r="T101" s="1"/>
      <c r="U101" s="1"/>
      <c r="V101" s="1"/>
      <c r="W101" s="1"/>
      <c r="X101" s="1"/>
      <c r="Y101" s="1"/>
      <c r="Z101" s="1"/>
    </row>
    <row r="102" spans="1:26" ht="12.75" customHeight="1" x14ac:dyDescent="0.3">
      <c r="A102" s="43">
        <v>1930</v>
      </c>
      <c r="B102" s="28" t="s">
        <v>71</v>
      </c>
      <c r="C102" s="44">
        <v>26273553.140000001</v>
      </c>
      <c r="D102" s="45">
        <v>23696.796999999999</v>
      </c>
      <c r="E102" s="46">
        <v>11822439.039999999</v>
      </c>
      <c r="F102" s="46">
        <v>76998</v>
      </c>
      <c r="G102" s="32">
        <f t="shared" si="6"/>
        <v>32084077.863000002</v>
      </c>
      <c r="H102" s="47">
        <v>9.0959900000000005</v>
      </c>
      <c r="I102" s="41">
        <f t="shared" si="7"/>
        <v>0.10993855534141968</v>
      </c>
      <c r="J102" s="35">
        <f t="shared" si="8"/>
        <v>3527277.1697198437</v>
      </c>
      <c r="K102" s="42">
        <v>3500772.84</v>
      </c>
      <c r="L102" s="48">
        <f t="shared" si="9"/>
        <v>-26504.329719843809</v>
      </c>
      <c r="M102" s="1"/>
      <c r="N102" s="1"/>
      <c r="O102" s="1"/>
      <c r="P102" s="1"/>
      <c r="Q102" s="1"/>
      <c r="R102" s="1"/>
      <c r="S102" s="1"/>
      <c r="T102" s="1"/>
      <c r="U102" s="1"/>
      <c r="V102" s="1"/>
      <c r="W102" s="1"/>
      <c r="X102" s="1"/>
      <c r="Y102" s="1"/>
      <c r="Z102" s="1"/>
    </row>
    <row r="103" spans="1:26" ht="12.75" customHeight="1" x14ac:dyDescent="0.3">
      <c r="A103" s="43">
        <v>1935</v>
      </c>
      <c r="B103" s="28" t="s">
        <v>72</v>
      </c>
      <c r="C103" s="44">
        <v>204002.72</v>
      </c>
      <c r="D103" s="45">
        <v>0</v>
      </c>
      <c r="E103" s="46">
        <v>0</v>
      </c>
      <c r="F103" s="46">
        <v>0</v>
      </c>
      <c r="G103" s="32">
        <f t="shared" si="6"/>
        <v>204002.72</v>
      </c>
      <c r="H103" s="47">
        <v>2.93519</v>
      </c>
      <c r="I103" s="41">
        <f t="shared" si="7"/>
        <v>0.34069344744292535</v>
      </c>
      <c r="J103" s="35">
        <f t="shared" si="8"/>
        <v>69502.38996453381</v>
      </c>
      <c r="K103" s="42">
        <v>69648.25</v>
      </c>
      <c r="L103" s="48">
        <f t="shared" si="9"/>
        <v>145.86003546619031</v>
      </c>
      <c r="M103" s="1"/>
      <c r="N103" s="1"/>
      <c r="O103" s="1"/>
      <c r="P103" s="1"/>
      <c r="Q103" s="1"/>
      <c r="R103" s="1"/>
      <c r="S103" s="1"/>
      <c r="T103" s="1"/>
      <c r="U103" s="1"/>
      <c r="V103" s="1"/>
      <c r="W103" s="1"/>
      <c r="X103" s="1"/>
      <c r="Y103" s="1"/>
      <c r="Z103" s="1"/>
    </row>
    <row r="104" spans="1:26" ht="12.75" customHeight="1" x14ac:dyDescent="0.3">
      <c r="A104" s="43">
        <v>1940</v>
      </c>
      <c r="B104" s="28" t="s">
        <v>73</v>
      </c>
      <c r="C104" s="44">
        <v>2947540.2</v>
      </c>
      <c r="D104" s="45">
        <v>39322.411999999997</v>
      </c>
      <c r="E104" s="46">
        <v>845073.53</v>
      </c>
      <c r="F104" s="46">
        <v>0</v>
      </c>
      <c r="G104" s="32">
        <f t="shared" si="6"/>
        <v>3330754.5530000003</v>
      </c>
      <c r="H104" s="47">
        <v>5.8653899999999997</v>
      </c>
      <c r="I104" s="41">
        <f t="shared" si="7"/>
        <v>0.17049164676176692</v>
      </c>
      <c r="J104" s="35">
        <f t="shared" si="8"/>
        <v>567865.82870022289</v>
      </c>
      <c r="K104" s="42">
        <v>568744.89</v>
      </c>
      <c r="L104" s="48">
        <f t="shared" si="9"/>
        <v>879.06129977712408</v>
      </c>
      <c r="M104" s="1"/>
      <c r="N104" s="1"/>
      <c r="O104" s="1"/>
      <c r="P104" s="1"/>
      <c r="Q104" s="1"/>
      <c r="R104" s="1"/>
      <c r="S104" s="1"/>
      <c r="T104" s="1"/>
      <c r="U104" s="1"/>
      <c r="V104" s="1"/>
      <c r="W104" s="1"/>
      <c r="X104" s="1"/>
      <c r="Y104" s="1"/>
      <c r="Z104" s="1"/>
    </row>
    <row r="105" spans="1:26" ht="12.75" customHeight="1" x14ac:dyDescent="0.3">
      <c r="A105" s="43">
        <v>1945</v>
      </c>
      <c r="B105" s="28" t="s">
        <v>74</v>
      </c>
      <c r="C105" s="44">
        <v>142550.79999999999</v>
      </c>
      <c r="D105" s="45">
        <v>51.902999999999999</v>
      </c>
      <c r="E105" s="46">
        <v>0</v>
      </c>
      <c r="F105" s="46">
        <v>0</v>
      </c>
      <c r="G105" s="32">
        <f t="shared" si="6"/>
        <v>142498.897</v>
      </c>
      <c r="H105" s="47">
        <v>9.4679400000000005</v>
      </c>
      <c r="I105" s="41">
        <f t="shared" si="7"/>
        <v>0.10561959623740749</v>
      </c>
      <c r="J105" s="35">
        <f t="shared" si="8"/>
        <v>15050.675965415918</v>
      </c>
      <c r="K105" s="42">
        <v>15050.8</v>
      </c>
      <c r="L105" s="48">
        <f t="shared" si="9"/>
        <v>0.12403458408152801</v>
      </c>
      <c r="M105" s="1"/>
      <c r="N105" s="1"/>
      <c r="O105" s="1"/>
      <c r="P105" s="1"/>
      <c r="Q105" s="1"/>
      <c r="R105" s="1"/>
      <c r="S105" s="1"/>
      <c r="T105" s="1"/>
      <c r="U105" s="1"/>
      <c r="V105" s="1"/>
      <c r="W105" s="1"/>
      <c r="X105" s="1"/>
      <c r="Y105" s="1"/>
      <c r="Z105" s="1"/>
    </row>
    <row r="106" spans="1:26" ht="12.75" customHeight="1" x14ac:dyDescent="0.3">
      <c r="A106" s="43">
        <v>1950</v>
      </c>
      <c r="B106" s="28" t="s">
        <v>75</v>
      </c>
      <c r="C106" s="44">
        <v>1861067.14</v>
      </c>
      <c r="D106" s="45">
        <v>1419.0219999999999</v>
      </c>
      <c r="E106" s="46">
        <v>2384045.0699999998</v>
      </c>
      <c r="F106" s="46">
        <v>14420</v>
      </c>
      <c r="G106" s="32">
        <f t="shared" si="6"/>
        <v>3037250.6529999999</v>
      </c>
      <c r="H106" s="47">
        <v>10.91958</v>
      </c>
      <c r="I106" s="41">
        <f t="shared" si="7"/>
        <v>9.1578613829469635E-2</v>
      </c>
      <c r="J106" s="35">
        <f t="shared" si="8"/>
        <v>278147.20465439145</v>
      </c>
      <c r="K106" s="42">
        <v>279923.19</v>
      </c>
      <c r="L106" s="48">
        <f t="shared" si="9"/>
        <v>1775.9853456085548</v>
      </c>
      <c r="M106" s="1"/>
      <c r="N106" s="1"/>
      <c r="O106" s="1"/>
      <c r="P106" s="1"/>
      <c r="Q106" s="1"/>
      <c r="R106" s="1"/>
      <c r="S106" s="1"/>
      <c r="T106" s="1"/>
      <c r="U106" s="1"/>
      <c r="V106" s="1"/>
      <c r="W106" s="1"/>
      <c r="X106" s="1"/>
      <c r="Y106" s="1"/>
      <c r="Z106" s="1"/>
    </row>
    <row r="107" spans="1:26" ht="12.75" customHeight="1" x14ac:dyDescent="0.3">
      <c r="A107" s="43">
        <v>1955</v>
      </c>
      <c r="B107" s="28" t="s">
        <v>76</v>
      </c>
      <c r="C107" s="44">
        <v>3371584.58</v>
      </c>
      <c r="D107" s="45">
        <v>72629.296000000002</v>
      </c>
      <c r="E107" s="46">
        <v>2193938.39</v>
      </c>
      <c r="F107" s="46">
        <v>0</v>
      </c>
      <c r="G107" s="32">
        <f t="shared" si="6"/>
        <v>4395924.4790000003</v>
      </c>
      <c r="H107" s="47">
        <v>7.7180600000000004</v>
      </c>
      <c r="I107" s="41">
        <f t="shared" si="7"/>
        <v>0.12956623814792836</v>
      </c>
      <c r="J107" s="35">
        <f t="shared" si="8"/>
        <v>569563.39792642195</v>
      </c>
      <c r="K107" s="42">
        <v>569974.82999999996</v>
      </c>
      <c r="L107" s="48">
        <f t="shared" si="9"/>
        <v>411.43207357800566</v>
      </c>
      <c r="M107" s="1"/>
      <c r="N107" s="1"/>
      <c r="O107" s="1"/>
      <c r="P107" s="1"/>
      <c r="Q107" s="1"/>
      <c r="R107" s="1"/>
      <c r="S107" s="1"/>
      <c r="T107" s="1"/>
      <c r="U107" s="1"/>
      <c r="V107" s="1"/>
      <c r="W107" s="1"/>
      <c r="X107" s="1"/>
      <c r="Y107" s="1"/>
      <c r="Z107" s="1"/>
    </row>
    <row r="108" spans="1:26" ht="12.75" customHeight="1" x14ac:dyDescent="0.3">
      <c r="A108" s="43">
        <v>1955</v>
      </c>
      <c r="B108" s="28" t="s">
        <v>77</v>
      </c>
      <c r="C108" s="44"/>
      <c r="D108" s="45"/>
      <c r="E108" s="46">
        <v>0</v>
      </c>
      <c r="F108" s="46">
        <v>0</v>
      </c>
      <c r="G108" s="32">
        <f t="shared" si="6"/>
        <v>0</v>
      </c>
      <c r="H108" s="47"/>
      <c r="I108" s="41">
        <f t="shared" si="7"/>
        <v>0</v>
      </c>
      <c r="J108" s="35">
        <f t="shared" si="8"/>
        <v>0</v>
      </c>
      <c r="K108" s="42"/>
      <c r="L108" s="48">
        <f t="shared" si="9"/>
        <v>0</v>
      </c>
      <c r="M108" s="1"/>
      <c r="N108" s="1"/>
      <c r="O108" s="1"/>
      <c r="P108" s="1"/>
      <c r="Q108" s="1"/>
      <c r="R108" s="1"/>
      <c r="S108" s="1"/>
      <c r="T108" s="1"/>
      <c r="U108" s="1"/>
      <c r="V108" s="1"/>
      <c r="W108" s="1"/>
      <c r="X108" s="1"/>
      <c r="Y108" s="1"/>
      <c r="Z108" s="1"/>
    </row>
    <row r="109" spans="1:26" ht="12.75" customHeight="1" x14ac:dyDescent="0.3">
      <c r="A109" s="43">
        <v>1960</v>
      </c>
      <c r="B109" s="28" t="s">
        <v>78</v>
      </c>
      <c r="C109" s="44">
        <v>243005.79</v>
      </c>
      <c r="D109" s="45">
        <v>649.11400000000003</v>
      </c>
      <c r="E109" s="46">
        <v>110649</v>
      </c>
      <c r="F109" s="46">
        <v>0</v>
      </c>
      <c r="G109" s="32">
        <f t="shared" si="6"/>
        <v>297681.17599999998</v>
      </c>
      <c r="H109" s="47">
        <v>9.2257499999999997</v>
      </c>
      <c r="I109" s="41">
        <f t="shared" si="7"/>
        <v>0.10839227163103271</v>
      </c>
      <c r="J109" s="35">
        <f t="shared" si="8"/>
        <v>32266.338888437254</v>
      </c>
      <c r="K109" s="42">
        <v>32268.42</v>
      </c>
      <c r="L109" s="48">
        <f t="shared" si="9"/>
        <v>2.0811115627438994</v>
      </c>
      <c r="M109" s="1"/>
      <c r="N109" s="1"/>
      <c r="O109" s="1"/>
      <c r="P109" s="1"/>
      <c r="Q109" s="1"/>
      <c r="R109" s="1"/>
      <c r="S109" s="1"/>
      <c r="T109" s="1"/>
      <c r="U109" s="1"/>
      <c r="V109" s="1"/>
      <c r="W109" s="1"/>
      <c r="X109" s="1"/>
      <c r="Y109" s="1"/>
      <c r="Z109" s="1"/>
    </row>
    <row r="110" spans="1:26" ht="12.75" customHeight="1" x14ac:dyDescent="0.3">
      <c r="A110" s="43">
        <v>1970</v>
      </c>
      <c r="B110" s="49" t="s">
        <v>79</v>
      </c>
      <c r="C110" s="44">
        <v>0</v>
      </c>
      <c r="D110" s="45">
        <v>0</v>
      </c>
      <c r="E110" s="46">
        <v>0</v>
      </c>
      <c r="F110" s="46">
        <v>0</v>
      </c>
      <c r="G110" s="32">
        <f t="shared" si="6"/>
        <v>0</v>
      </c>
      <c r="H110" s="47">
        <v>0</v>
      </c>
      <c r="I110" s="41">
        <f t="shared" si="7"/>
        <v>0</v>
      </c>
      <c r="J110" s="35">
        <f t="shared" si="8"/>
        <v>0</v>
      </c>
      <c r="K110" s="42">
        <v>0</v>
      </c>
      <c r="L110" s="48">
        <f t="shared" si="9"/>
        <v>0</v>
      </c>
      <c r="M110" s="1"/>
      <c r="N110" s="1"/>
      <c r="O110" s="1"/>
      <c r="P110" s="1"/>
      <c r="Q110" s="1"/>
      <c r="R110" s="1"/>
      <c r="S110" s="1"/>
      <c r="T110" s="1"/>
      <c r="U110" s="1"/>
      <c r="V110" s="1"/>
      <c r="W110" s="1"/>
      <c r="X110" s="1"/>
      <c r="Y110" s="1"/>
      <c r="Z110" s="1"/>
    </row>
    <row r="111" spans="1:26" ht="12.75" customHeight="1" x14ac:dyDescent="0.3">
      <c r="A111" s="43">
        <v>1975</v>
      </c>
      <c r="B111" s="28" t="s">
        <v>80</v>
      </c>
      <c r="C111" s="44">
        <v>0</v>
      </c>
      <c r="D111" s="45">
        <v>0</v>
      </c>
      <c r="E111" s="46">
        <v>0</v>
      </c>
      <c r="F111" s="46">
        <v>0</v>
      </c>
      <c r="G111" s="32">
        <f t="shared" si="6"/>
        <v>0</v>
      </c>
      <c r="H111" s="47">
        <v>0</v>
      </c>
      <c r="I111" s="41">
        <f t="shared" si="7"/>
        <v>0</v>
      </c>
      <c r="J111" s="35">
        <f t="shared" si="8"/>
        <v>0</v>
      </c>
      <c r="K111" s="42">
        <v>0</v>
      </c>
      <c r="L111" s="48">
        <f t="shared" si="9"/>
        <v>0</v>
      </c>
      <c r="M111" s="1"/>
      <c r="N111" s="1"/>
      <c r="O111" s="1"/>
      <c r="P111" s="1"/>
      <c r="Q111" s="1"/>
      <c r="R111" s="1"/>
      <c r="S111" s="1"/>
      <c r="T111" s="1"/>
      <c r="U111" s="1"/>
      <c r="V111" s="1"/>
      <c r="W111" s="1"/>
      <c r="X111" s="1"/>
      <c r="Y111" s="1"/>
      <c r="Z111" s="1"/>
    </row>
    <row r="112" spans="1:26" ht="12.75" customHeight="1" x14ac:dyDescent="0.3">
      <c r="A112" s="43">
        <v>1980</v>
      </c>
      <c r="B112" s="28" t="s">
        <v>81</v>
      </c>
      <c r="C112" s="44">
        <v>16269249.859999999</v>
      </c>
      <c r="D112" s="45">
        <v>11840.673000000001</v>
      </c>
      <c r="E112" s="46">
        <v>4174448.93</v>
      </c>
      <c r="F112" s="46">
        <v>40300</v>
      </c>
      <c r="G112" s="32">
        <f t="shared" si="6"/>
        <v>18304333.651999999</v>
      </c>
      <c r="H112" s="47">
        <v>10.14395</v>
      </c>
      <c r="I112" s="41">
        <f t="shared" si="7"/>
        <v>9.8580927547947297E-2</v>
      </c>
      <c r="J112" s="35">
        <f t="shared" si="8"/>
        <v>1804458.1895612655</v>
      </c>
      <c r="K112" s="42">
        <v>1812351.47</v>
      </c>
      <c r="L112" s="48">
        <f t="shared" si="9"/>
        <v>7893.2804387344513</v>
      </c>
      <c r="M112" s="1"/>
      <c r="N112" s="1"/>
      <c r="O112" s="1"/>
      <c r="P112" s="1"/>
      <c r="Q112" s="1"/>
      <c r="R112" s="1"/>
      <c r="S112" s="1"/>
      <c r="T112" s="1"/>
      <c r="U112" s="1"/>
      <c r="V112" s="1"/>
      <c r="W112" s="1"/>
      <c r="X112" s="1"/>
      <c r="Y112" s="1"/>
      <c r="Z112" s="1"/>
    </row>
    <row r="113" spans="1:26" ht="12.75" customHeight="1" x14ac:dyDescent="0.3">
      <c r="A113" s="43">
        <v>1985</v>
      </c>
      <c r="B113" s="28" t="s">
        <v>82</v>
      </c>
      <c r="C113" s="44">
        <v>0</v>
      </c>
      <c r="D113" s="45">
        <v>0</v>
      </c>
      <c r="E113" s="46">
        <v>0</v>
      </c>
      <c r="F113" s="46">
        <v>0</v>
      </c>
      <c r="G113" s="32">
        <f t="shared" si="6"/>
        <v>0</v>
      </c>
      <c r="H113" s="47">
        <v>0</v>
      </c>
      <c r="I113" s="41">
        <f t="shared" si="7"/>
        <v>0</v>
      </c>
      <c r="J113" s="35">
        <f t="shared" si="8"/>
        <v>0</v>
      </c>
      <c r="K113" s="42">
        <v>0</v>
      </c>
      <c r="L113" s="48">
        <f t="shared" si="9"/>
        <v>0</v>
      </c>
      <c r="M113" s="1"/>
      <c r="N113" s="1"/>
      <c r="O113" s="1"/>
      <c r="P113" s="1"/>
      <c r="Q113" s="1"/>
      <c r="R113" s="1"/>
      <c r="S113" s="1"/>
      <c r="T113" s="1"/>
      <c r="U113" s="1"/>
      <c r="V113" s="1"/>
      <c r="W113" s="1"/>
      <c r="X113" s="1"/>
      <c r="Y113" s="1"/>
      <c r="Z113" s="1"/>
    </row>
    <row r="114" spans="1:26" ht="12.75" customHeight="1" x14ac:dyDescent="0.3">
      <c r="A114" s="43">
        <v>1990</v>
      </c>
      <c r="B114" s="50" t="s">
        <v>83</v>
      </c>
      <c r="C114" s="44">
        <v>0</v>
      </c>
      <c r="D114" s="45">
        <v>0</v>
      </c>
      <c r="E114" s="46">
        <v>0</v>
      </c>
      <c r="F114" s="46">
        <v>0</v>
      </c>
      <c r="G114" s="32">
        <f t="shared" si="6"/>
        <v>0</v>
      </c>
      <c r="H114" s="47">
        <v>0</v>
      </c>
      <c r="I114" s="41">
        <f t="shared" si="7"/>
        <v>0</v>
      </c>
      <c r="J114" s="35">
        <f t="shared" si="8"/>
        <v>0</v>
      </c>
      <c r="K114" s="42">
        <v>0</v>
      </c>
      <c r="L114" s="48">
        <f t="shared" si="9"/>
        <v>0</v>
      </c>
      <c r="M114" s="1"/>
      <c r="N114" s="1"/>
      <c r="O114" s="1"/>
      <c r="P114" s="1"/>
      <c r="Q114" s="1"/>
      <c r="R114" s="1"/>
      <c r="S114" s="1"/>
      <c r="T114" s="1"/>
      <c r="U114" s="1"/>
      <c r="V114" s="1"/>
      <c r="W114" s="1"/>
      <c r="X114" s="1"/>
      <c r="Y114" s="1"/>
      <c r="Z114" s="1"/>
    </row>
    <row r="115" spans="1:26" ht="12.75" customHeight="1" x14ac:dyDescent="0.3">
      <c r="A115" s="43">
        <v>1995</v>
      </c>
      <c r="B115" s="28" t="s">
        <v>84</v>
      </c>
      <c r="C115" s="44">
        <v>0</v>
      </c>
      <c r="D115" s="45">
        <v>0</v>
      </c>
      <c r="E115" s="46">
        <v>0</v>
      </c>
      <c r="F115" s="46">
        <v>0</v>
      </c>
      <c r="G115" s="32">
        <f t="shared" si="6"/>
        <v>0</v>
      </c>
      <c r="H115" s="47">
        <v>0</v>
      </c>
      <c r="I115" s="51">
        <f t="shared" si="7"/>
        <v>0</v>
      </c>
      <c r="J115" s="52">
        <f t="shared" si="8"/>
        <v>0</v>
      </c>
      <c r="K115" s="42">
        <v>0</v>
      </c>
      <c r="L115" s="48">
        <f t="shared" si="9"/>
        <v>0</v>
      </c>
      <c r="M115" s="1"/>
      <c r="N115" s="1"/>
      <c r="O115" s="1"/>
      <c r="P115" s="1"/>
      <c r="Q115" s="1"/>
      <c r="R115" s="1"/>
      <c r="S115" s="1"/>
      <c r="T115" s="1"/>
      <c r="U115" s="1"/>
      <c r="V115" s="1"/>
      <c r="W115" s="1"/>
      <c r="X115" s="1"/>
      <c r="Y115" s="1"/>
      <c r="Z115" s="1"/>
    </row>
    <row r="116" spans="1:26" ht="12.75" customHeight="1" x14ac:dyDescent="0.3">
      <c r="A116" s="43">
        <v>2440</v>
      </c>
      <c r="B116" s="53" t="s">
        <v>85</v>
      </c>
      <c r="C116" s="44">
        <v>-390778115.61000001</v>
      </c>
      <c r="D116" s="45">
        <v>-58236.014000000003</v>
      </c>
      <c r="E116" s="46">
        <v>-82461302.700000003</v>
      </c>
      <c r="F116" s="46">
        <v>0</v>
      </c>
      <c r="G116" s="32">
        <f t="shared" si="6"/>
        <v>-431950530.94600004</v>
      </c>
      <c r="H116" s="47">
        <v>30.670739999999999</v>
      </c>
      <c r="I116" s="51">
        <f t="shared" si="7"/>
        <v>3.2604364941960971E-2</v>
      </c>
      <c r="J116" s="52">
        <f t="shared" si="8"/>
        <v>-14083472.747837191</v>
      </c>
      <c r="K116" s="42">
        <v>-14004515.43</v>
      </c>
      <c r="L116" s="48">
        <f t="shared" si="9"/>
        <v>78957.317837191746</v>
      </c>
      <c r="M116" s="38"/>
      <c r="N116" s="1"/>
      <c r="O116" s="1"/>
      <c r="P116" s="1"/>
      <c r="Q116" s="1"/>
      <c r="R116" s="1"/>
      <c r="S116" s="1"/>
      <c r="T116" s="1"/>
      <c r="U116" s="1"/>
      <c r="V116" s="1"/>
      <c r="W116" s="1"/>
      <c r="X116" s="1"/>
      <c r="Y116" s="1"/>
      <c r="Z116" s="1"/>
    </row>
    <row r="117" spans="1:26" ht="12.75" customHeight="1" thickBot="1" x14ac:dyDescent="0.35">
      <c r="A117" s="43">
        <v>2005</v>
      </c>
      <c r="B117" s="28" t="s">
        <v>86</v>
      </c>
      <c r="C117" s="56">
        <v>0</v>
      </c>
      <c r="D117" s="57">
        <v>0</v>
      </c>
      <c r="E117" s="58">
        <v>0</v>
      </c>
      <c r="F117" s="58">
        <v>0</v>
      </c>
      <c r="G117" s="32">
        <f t="shared" si="6"/>
        <v>0</v>
      </c>
      <c r="H117" s="59">
        <v>0</v>
      </c>
      <c r="I117" s="60">
        <f t="shared" si="7"/>
        <v>0</v>
      </c>
      <c r="J117" s="61">
        <f t="shared" si="8"/>
        <v>0</v>
      </c>
      <c r="K117" s="62">
        <v>0</v>
      </c>
      <c r="L117" s="63">
        <f t="shared" si="9"/>
        <v>0</v>
      </c>
      <c r="M117" s="1"/>
      <c r="N117" s="1"/>
      <c r="O117" s="1"/>
      <c r="P117" s="1"/>
      <c r="Q117" s="1"/>
      <c r="R117" s="1"/>
      <c r="S117" s="1"/>
      <c r="T117" s="1"/>
      <c r="U117" s="1"/>
      <c r="V117" s="1"/>
      <c r="W117" s="1"/>
      <c r="X117" s="1"/>
      <c r="Y117" s="1"/>
      <c r="Z117" s="1"/>
    </row>
    <row r="118" spans="1:26" ht="12.75" customHeight="1" thickBot="1" x14ac:dyDescent="0.35">
      <c r="A118" s="70"/>
      <c r="B118" s="71" t="s">
        <v>87</v>
      </c>
      <c r="C118" s="66">
        <f t="shared" ref="C118:F118" si="10">SUM(C77:C117)</f>
        <v>1519844191.8900003</v>
      </c>
      <c r="D118" s="66">
        <f t="shared" si="10"/>
        <v>892622.3110000001</v>
      </c>
      <c r="E118" s="66">
        <f t="shared" si="10"/>
        <v>277688486.06999999</v>
      </c>
      <c r="F118" s="66">
        <f t="shared" si="10"/>
        <v>2047499</v>
      </c>
      <c r="G118" s="66">
        <f>SUM(G78:G117)</f>
        <v>1578836980.3040001</v>
      </c>
      <c r="H118" s="66">
        <f>SUM(H77:H117)</f>
        <v>502.68194000000005</v>
      </c>
      <c r="I118" s="67"/>
      <c r="J118" s="66">
        <f t="shared" ref="J118:L118" si="11">SUM(J77:J117)</f>
        <v>75076085.594312072</v>
      </c>
      <c r="K118" s="66">
        <f t="shared" si="11"/>
        <v>75391955.99000001</v>
      </c>
      <c r="L118" s="68">
        <f t="shared" si="11"/>
        <v>315870.39568793721</v>
      </c>
      <c r="M118" s="1"/>
      <c r="N118" s="1"/>
      <c r="O118" s="1"/>
      <c r="P118" s="1"/>
      <c r="Q118" s="1"/>
      <c r="R118" s="1"/>
      <c r="S118" s="1"/>
      <c r="T118" s="1"/>
      <c r="U118" s="1"/>
      <c r="V118" s="1"/>
      <c r="W118" s="1"/>
      <c r="X118" s="1"/>
      <c r="Y118" s="1"/>
      <c r="Z118" s="1"/>
    </row>
    <row r="119" spans="1:26" ht="12.75" customHeight="1" x14ac:dyDescent="0.3">
      <c r="A119" s="1"/>
      <c r="B119" s="2" t="s">
        <v>88</v>
      </c>
      <c r="C119" s="72">
        <v>-0.18999874591827393</v>
      </c>
      <c r="D119" s="1"/>
      <c r="E119" s="72">
        <v>0</v>
      </c>
      <c r="F119" s="72">
        <v>0</v>
      </c>
      <c r="G119" s="1"/>
      <c r="H119" s="1"/>
      <c r="I119" s="1"/>
      <c r="J119" s="1"/>
      <c r="K119" s="72">
        <v>0</v>
      </c>
      <c r="L119" s="1"/>
      <c r="M119" s="1"/>
      <c r="N119" s="1"/>
      <c r="O119" s="1"/>
      <c r="P119" s="1"/>
      <c r="Q119" s="1"/>
      <c r="R119" s="1"/>
      <c r="S119" s="1"/>
      <c r="T119" s="1"/>
      <c r="U119" s="1"/>
      <c r="V119" s="1"/>
      <c r="W119" s="1"/>
      <c r="X119" s="1"/>
      <c r="Y119" s="1"/>
      <c r="Z119" s="1"/>
    </row>
    <row r="120" spans="1:26" ht="12.75" customHeight="1" thickBo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 customHeight="1" thickBot="1" x14ac:dyDescent="0.35">
      <c r="A121" s="11"/>
      <c r="B121" s="11"/>
      <c r="C121" s="11"/>
      <c r="D121" s="11"/>
      <c r="E121" s="5" t="s">
        <v>22</v>
      </c>
      <c r="F121" s="12">
        <f>F72+1</f>
        <v>2028</v>
      </c>
      <c r="G121" s="11"/>
      <c r="H121" s="11"/>
      <c r="I121" s="11"/>
      <c r="J121" s="11"/>
      <c r="K121" s="11"/>
      <c r="L121" s="1"/>
      <c r="M121" s="1"/>
      <c r="N121" s="1"/>
      <c r="O121" s="1"/>
      <c r="P121" s="1"/>
      <c r="Q121" s="1"/>
      <c r="R121" s="1"/>
      <c r="S121" s="1"/>
      <c r="T121" s="1"/>
      <c r="U121" s="1"/>
      <c r="V121" s="1"/>
      <c r="W121" s="1"/>
      <c r="X121" s="1"/>
      <c r="Y121" s="1"/>
      <c r="Z121" s="1"/>
    </row>
    <row r="122" spans="1:26" ht="12.75" customHeight="1" thickBot="1" x14ac:dyDescent="0.35">
      <c r="A122" s="13"/>
      <c r="B122" s="13"/>
      <c r="C122" s="13"/>
      <c r="D122" s="13"/>
      <c r="E122" s="13"/>
      <c r="F122" s="13"/>
      <c r="G122" s="13"/>
      <c r="H122" s="13"/>
      <c r="I122" s="13"/>
      <c r="J122" s="13"/>
      <c r="K122" s="13"/>
      <c r="L122" s="1"/>
      <c r="M122" s="1"/>
      <c r="N122" s="1"/>
      <c r="O122" s="1"/>
      <c r="P122" s="1"/>
      <c r="Q122" s="1">
        <v>2017</v>
      </c>
      <c r="R122" s="1"/>
      <c r="S122" s="1"/>
      <c r="T122" s="1"/>
      <c r="U122" s="1"/>
      <c r="V122" s="1"/>
      <c r="W122" s="1"/>
      <c r="X122" s="1"/>
      <c r="Y122" s="1"/>
      <c r="Z122" s="1"/>
    </row>
    <row r="123" spans="1:26" ht="18.75" customHeight="1" thickBot="1" x14ac:dyDescent="0.35">
      <c r="A123" s="11"/>
      <c r="B123" s="11"/>
      <c r="C123" s="80" t="s">
        <v>23</v>
      </c>
      <c r="D123" s="81"/>
      <c r="E123" s="81"/>
      <c r="F123" s="81"/>
      <c r="G123" s="82" t="s">
        <v>24</v>
      </c>
      <c r="H123" s="83"/>
      <c r="I123" s="14" t="s">
        <v>25</v>
      </c>
      <c r="J123" s="11"/>
      <c r="K123" s="11"/>
      <c r="L123" s="1"/>
      <c r="M123" s="1"/>
      <c r="N123" s="1"/>
      <c r="O123" s="1"/>
      <c r="P123" s="1"/>
      <c r="Q123" s="1">
        <v>2018</v>
      </c>
      <c r="R123" s="1"/>
      <c r="S123" s="1"/>
      <c r="T123" s="1"/>
      <c r="U123" s="1"/>
      <c r="V123" s="1"/>
      <c r="W123" s="1"/>
      <c r="X123" s="1"/>
      <c r="Y123" s="1"/>
      <c r="Z123" s="1"/>
    </row>
    <row r="124" spans="1:26" ht="63.75" customHeight="1" thickBot="1" x14ac:dyDescent="0.35">
      <c r="A124" s="84" t="s">
        <v>26</v>
      </c>
      <c r="B124" s="86" t="s">
        <v>27</v>
      </c>
      <c r="C124" s="15" t="s">
        <v>28</v>
      </c>
      <c r="D124" s="16" t="s">
        <v>29</v>
      </c>
      <c r="E124" s="17" t="s">
        <v>30</v>
      </c>
      <c r="F124" s="18" t="s">
        <v>31</v>
      </c>
      <c r="G124" s="18" t="s">
        <v>32</v>
      </c>
      <c r="H124" s="15" t="s">
        <v>33</v>
      </c>
      <c r="I124" s="19" t="s">
        <v>34</v>
      </c>
      <c r="J124" s="20" t="s">
        <v>35</v>
      </c>
      <c r="K124" s="17" t="s">
        <v>36</v>
      </c>
      <c r="L124" s="19" t="s">
        <v>37</v>
      </c>
      <c r="M124" s="1"/>
      <c r="N124" s="1"/>
      <c r="O124" s="1"/>
      <c r="P124" s="1"/>
      <c r="Q124" s="1"/>
      <c r="R124" s="1"/>
      <c r="S124" s="1"/>
      <c r="T124" s="1"/>
      <c r="U124" s="1"/>
      <c r="V124" s="1"/>
      <c r="W124" s="1"/>
      <c r="X124" s="1"/>
      <c r="Y124" s="1"/>
      <c r="Z124" s="1"/>
    </row>
    <row r="125" spans="1:26" ht="12.75" customHeight="1" thickBot="1" x14ac:dyDescent="0.35">
      <c r="A125" s="85"/>
      <c r="B125" s="87"/>
      <c r="C125" s="21" t="s">
        <v>38</v>
      </c>
      <c r="D125" s="22" t="s">
        <v>39</v>
      </c>
      <c r="E125" s="23" t="s">
        <v>40</v>
      </c>
      <c r="F125" s="23" t="s">
        <v>41</v>
      </c>
      <c r="G125" s="24" t="s">
        <v>42</v>
      </c>
      <c r="H125" s="25" t="s">
        <v>43</v>
      </c>
      <c r="I125" s="23" t="s">
        <v>44</v>
      </c>
      <c r="J125" s="21" t="s">
        <v>45</v>
      </c>
      <c r="K125" s="26" t="s">
        <v>46</v>
      </c>
      <c r="L125" s="24" t="s">
        <v>47</v>
      </c>
      <c r="M125" s="1"/>
      <c r="N125" s="1"/>
      <c r="O125" s="1"/>
      <c r="P125" s="1"/>
      <c r="Q125" s="1"/>
      <c r="R125" s="1"/>
      <c r="S125" s="1"/>
      <c r="T125" s="1"/>
      <c r="U125" s="1"/>
      <c r="V125" s="1"/>
      <c r="W125" s="1"/>
      <c r="X125" s="1"/>
      <c r="Y125" s="1"/>
      <c r="Z125" s="1"/>
    </row>
    <row r="126" spans="1:26" ht="12.75" customHeight="1" x14ac:dyDescent="0.3">
      <c r="A126" s="27">
        <v>1609</v>
      </c>
      <c r="B126" s="28" t="s">
        <v>48</v>
      </c>
      <c r="C126" s="29">
        <v>78631366.920000002</v>
      </c>
      <c r="D126" s="30">
        <v>0</v>
      </c>
      <c r="E126" s="30">
        <v>10608150.890000001</v>
      </c>
      <c r="F126" s="31">
        <v>0</v>
      </c>
      <c r="G126" s="32">
        <f t="shared" ref="G126:G166" si="12">C126-D126+(E126*0.5)-F126</f>
        <v>83935442.36500001</v>
      </c>
      <c r="H126" s="33">
        <v>37.221200000000003</v>
      </c>
      <c r="I126" s="34">
        <f t="shared" ref="I126:I166" si="13">IF(H126=0,0,1/H126)</f>
        <v>2.6866409465573379E-2</v>
      </c>
      <c r="J126" s="35">
        <f t="shared" ref="J126:J166" si="14">IF(H126=0,0,+G126/H126)</f>
        <v>2255043.9632521253</v>
      </c>
      <c r="K126" s="36">
        <v>2343164.19</v>
      </c>
      <c r="L126" s="37">
        <f t="shared" ref="L126:L166" si="15">IF(ISERROR(+K126-J126), 0, +K126-J126)</f>
        <v>88120.226747874636</v>
      </c>
      <c r="M126" s="38"/>
      <c r="N126" s="1"/>
      <c r="O126" s="1"/>
      <c r="P126" s="1"/>
      <c r="Q126" s="1"/>
      <c r="R126" s="1"/>
      <c r="S126" s="1"/>
      <c r="T126" s="1"/>
      <c r="U126" s="1"/>
      <c r="V126" s="1"/>
      <c r="W126" s="1"/>
      <c r="X126" s="1"/>
      <c r="Y126" s="1"/>
      <c r="Z126" s="1"/>
    </row>
    <row r="127" spans="1:26" ht="12.75" customHeight="1" x14ac:dyDescent="0.3">
      <c r="A127" s="39">
        <v>1611</v>
      </c>
      <c r="B127" s="40" t="s">
        <v>49</v>
      </c>
      <c r="C127" s="29">
        <v>26574936.73</v>
      </c>
      <c r="D127" s="30">
        <v>423849.33199999999</v>
      </c>
      <c r="E127" s="31">
        <v>11698011.9</v>
      </c>
      <c r="F127" s="31">
        <v>0</v>
      </c>
      <c r="G127" s="32">
        <f t="shared" si="12"/>
        <v>32000093.348000001</v>
      </c>
      <c r="H127" s="33">
        <v>3.5470100000000002</v>
      </c>
      <c r="I127" s="41">
        <f t="shared" si="13"/>
        <v>0.28192759535496092</v>
      </c>
      <c r="J127" s="35">
        <f t="shared" si="14"/>
        <v>9021709.3687359206</v>
      </c>
      <c r="K127" s="42">
        <v>9025276.3000000007</v>
      </c>
      <c r="L127" s="37">
        <f t="shared" si="15"/>
        <v>3566.9312640801072</v>
      </c>
      <c r="M127" s="1"/>
      <c r="N127" s="1"/>
      <c r="O127" s="1"/>
      <c r="P127" s="1"/>
      <c r="Q127" s="1"/>
      <c r="R127" s="1"/>
      <c r="S127" s="1"/>
      <c r="T127" s="1"/>
      <c r="U127" s="1"/>
      <c r="V127" s="1"/>
      <c r="W127" s="1"/>
      <c r="X127" s="1"/>
      <c r="Y127" s="1"/>
      <c r="Z127" s="1"/>
    </row>
    <row r="128" spans="1:26" ht="12.75" customHeight="1" x14ac:dyDescent="0.3">
      <c r="A128" s="43">
        <v>1612</v>
      </c>
      <c r="B128" s="28" t="s">
        <v>50</v>
      </c>
      <c r="C128" s="44">
        <v>2349307.11</v>
      </c>
      <c r="D128" s="45">
        <v>0</v>
      </c>
      <c r="E128" s="46">
        <v>0</v>
      </c>
      <c r="F128" s="46">
        <v>0</v>
      </c>
      <c r="G128" s="32">
        <f t="shared" si="12"/>
        <v>2349307.11</v>
      </c>
      <c r="H128" s="47">
        <v>29.61262</v>
      </c>
      <c r="I128" s="41">
        <f t="shared" si="13"/>
        <v>3.3769386160360008E-2</v>
      </c>
      <c r="J128" s="35">
        <f t="shared" si="14"/>
        <v>79334.659006869362</v>
      </c>
      <c r="K128" s="42">
        <v>79338.25</v>
      </c>
      <c r="L128" s="48">
        <f t="shared" si="15"/>
        <v>3.5909931306377985</v>
      </c>
      <c r="M128" s="1"/>
      <c r="N128" s="1"/>
      <c r="O128" s="1"/>
      <c r="P128" s="1"/>
      <c r="Q128" s="1"/>
      <c r="R128" s="1"/>
      <c r="S128" s="1"/>
      <c r="T128" s="1"/>
      <c r="U128" s="1"/>
      <c r="V128" s="1"/>
      <c r="W128" s="1"/>
      <c r="X128" s="1"/>
      <c r="Y128" s="1"/>
      <c r="Z128" s="1"/>
    </row>
    <row r="129" spans="1:26" ht="12.75" customHeight="1" x14ac:dyDescent="0.3">
      <c r="A129" s="43">
        <v>1805</v>
      </c>
      <c r="B129" s="28" t="s">
        <v>51</v>
      </c>
      <c r="C129" s="44">
        <v>17836175.879999999</v>
      </c>
      <c r="D129" s="45">
        <v>0</v>
      </c>
      <c r="E129" s="46">
        <v>5739473.0999999996</v>
      </c>
      <c r="F129" s="46">
        <v>0</v>
      </c>
      <c r="G129" s="32">
        <f t="shared" si="12"/>
        <v>20705912.43</v>
      </c>
      <c r="H129" s="47">
        <v>0</v>
      </c>
      <c r="I129" s="41">
        <f t="shared" si="13"/>
        <v>0</v>
      </c>
      <c r="J129" s="35">
        <f t="shared" si="14"/>
        <v>0</v>
      </c>
      <c r="K129" s="42">
        <v>0</v>
      </c>
      <c r="L129" s="48">
        <f t="shared" si="15"/>
        <v>0</v>
      </c>
      <c r="M129" s="1"/>
      <c r="N129" s="1"/>
      <c r="O129" s="1"/>
      <c r="P129" s="1"/>
      <c r="Q129" s="1"/>
      <c r="R129" s="1"/>
      <c r="S129" s="1"/>
      <c r="T129" s="1"/>
      <c r="U129" s="1"/>
      <c r="V129" s="1"/>
      <c r="W129" s="1"/>
      <c r="X129" s="1"/>
      <c r="Y129" s="1"/>
      <c r="Z129" s="1"/>
    </row>
    <row r="130" spans="1:26" ht="12.75" customHeight="1" x14ac:dyDescent="0.3">
      <c r="A130" s="43">
        <v>1808</v>
      </c>
      <c r="B130" s="28" t="s">
        <v>52</v>
      </c>
      <c r="C130" s="44">
        <v>78756139.060000002</v>
      </c>
      <c r="D130" s="45">
        <v>670.58199999999999</v>
      </c>
      <c r="E130" s="46">
        <v>13142131.75</v>
      </c>
      <c r="F130" s="46">
        <v>0</v>
      </c>
      <c r="G130" s="32">
        <f t="shared" si="12"/>
        <v>85326534.353</v>
      </c>
      <c r="H130" s="47">
        <v>38.332079999999998</v>
      </c>
      <c r="I130" s="41">
        <f t="shared" si="13"/>
        <v>2.6087809479683859E-2</v>
      </c>
      <c r="J130" s="35">
        <f t="shared" si="14"/>
        <v>2225982.3717627637</v>
      </c>
      <c r="K130" s="42">
        <v>2286216.67</v>
      </c>
      <c r="L130" s="48">
        <f t="shared" si="15"/>
        <v>60234.298237236217</v>
      </c>
      <c r="M130" s="1"/>
      <c r="N130" s="1"/>
      <c r="O130" s="1"/>
      <c r="P130" s="1"/>
      <c r="Q130" s="1"/>
      <c r="R130" s="1"/>
      <c r="S130" s="1"/>
      <c r="T130" s="1"/>
      <c r="U130" s="1"/>
      <c r="V130" s="1"/>
      <c r="W130" s="1"/>
      <c r="X130" s="1"/>
      <c r="Y130" s="1"/>
      <c r="Z130" s="1"/>
    </row>
    <row r="131" spans="1:26" ht="12.75" customHeight="1" x14ac:dyDescent="0.3">
      <c r="A131" s="43">
        <v>1810</v>
      </c>
      <c r="B131" s="28" t="s">
        <v>53</v>
      </c>
      <c r="C131" s="44">
        <v>0</v>
      </c>
      <c r="D131" s="45">
        <v>0</v>
      </c>
      <c r="E131" s="46">
        <v>0</v>
      </c>
      <c r="F131" s="46">
        <v>0</v>
      </c>
      <c r="G131" s="32">
        <f t="shared" si="12"/>
        <v>0</v>
      </c>
      <c r="H131" s="47">
        <v>0</v>
      </c>
      <c r="I131" s="41">
        <f t="shared" si="13"/>
        <v>0</v>
      </c>
      <c r="J131" s="35">
        <f t="shared" si="14"/>
        <v>0</v>
      </c>
      <c r="K131" s="42">
        <v>0</v>
      </c>
      <c r="L131" s="48">
        <f t="shared" si="15"/>
        <v>0</v>
      </c>
      <c r="M131" s="1"/>
      <c r="N131" s="1"/>
      <c r="O131" s="1"/>
      <c r="P131" s="1"/>
      <c r="Q131" s="1"/>
      <c r="R131" s="1"/>
      <c r="S131" s="1"/>
      <c r="T131" s="1"/>
      <c r="U131" s="1"/>
      <c r="V131" s="1"/>
      <c r="W131" s="1"/>
      <c r="X131" s="1"/>
      <c r="Y131" s="1"/>
      <c r="Z131" s="1"/>
    </row>
    <row r="132" spans="1:26" ht="12.75" customHeight="1" x14ac:dyDescent="0.3">
      <c r="A132" s="43">
        <v>1815</v>
      </c>
      <c r="B132" s="28" t="s">
        <v>54</v>
      </c>
      <c r="C132" s="44">
        <v>203192791.69</v>
      </c>
      <c r="D132" s="45">
        <v>5823.0010000000002</v>
      </c>
      <c r="E132" s="46">
        <v>65783900.670000002</v>
      </c>
      <c r="F132" s="46">
        <v>91542</v>
      </c>
      <c r="G132" s="32">
        <f t="shared" si="12"/>
        <v>235987377.02400002</v>
      </c>
      <c r="H132" s="47">
        <v>28.70946</v>
      </c>
      <c r="I132" s="41">
        <f t="shared" si="13"/>
        <v>3.4831724455980713E-2</v>
      </c>
      <c r="J132" s="35">
        <f t="shared" si="14"/>
        <v>8219847.2915896019</v>
      </c>
      <c r="K132" s="42">
        <v>8653888.2300000004</v>
      </c>
      <c r="L132" s="48">
        <f t="shared" si="15"/>
        <v>434040.93841039855</v>
      </c>
      <c r="M132" s="1"/>
      <c r="N132" s="1"/>
      <c r="O132" s="1"/>
      <c r="P132" s="1"/>
      <c r="Q132" s="1"/>
      <c r="R132" s="1"/>
      <c r="S132" s="1"/>
      <c r="T132" s="1"/>
      <c r="U132" s="1"/>
      <c r="V132" s="1"/>
      <c r="W132" s="1"/>
      <c r="X132" s="1"/>
      <c r="Y132" s="1"/>
      <c r="Z132" s="1"/>
    </row>
    <row r="133" spans="1:26" ht="12.75" customHeight="1" x14ac:dyDescent="0.3">
      <c r="A133" s="43">
        <v>1820</v>
      </c>
      <c r="B133" s="28" t="s">
        <v>55</v>
      </c>
      <c r="C133" s="44">
        <v>123671066.22</v>
      </c>
      <c r="D133" s="45">
        <v>7837.741</v>
      </c>
      <c r="E133" s="46">
        <v>12516458.189999999</v>
      </c>
      <c r="F133" s="46">
        <v>34193</v>
      </c>
      <c r="G133" s="32">
        <f t="shared" si="12"/>
        <v>129887264.574</v>
      </c>
      <c r="H133" s="47">
        <v>25.323509999999999</v>
      </c>
      <c r="I133" s="41">
        <f t="shared" si="13"/>
        <v>3.9488996588545586E-2</v>
      </c>
      <c r="J133" s="35">
        <f t="shared" si="14"/>
        <v>5129117.7476582043</v>
      </c>
      <c r="K133" s="42">
        <v>5237020.32</v>
      </c>
      <c r="L133" s="48">
        <f t="shared" si="15"/>
        <v>107902.57234179601</v>
      </c>
      <c r="M133" s="1"/>
      <c r="N133" s="1"/>
      <c r="O133" s="1"/>
      <c r="P133" s="1"/>
      <c r="Q133" s="1"/>
      <c r="R133" s="1"/>
      <c r="S133" s="1"/>
      <c r="T133" s="1"/>
      <c r="U133" s="1"/>
      <c r="V133" s="1"/>
      <c r="W133" s="1"/>
      <c r="X133" s="1"/>
      <c r="Y133" s="1"/>
      <c r="Z133" s="1"/>
    </row>
    <row r="134" spans="1:26" ht="12.75" customHeight="1" x14ac:dyDescent="0.3">
      <c r="A134" s="43">
        <v>1825</v>
      </c>
      <c r="B134" s="28" t="s">
        <v>56</v>
      </c>
      <c r="C134" s="44">
        <v>6724578.9000000004</v>
      </c>
      <c r="D134" s="45">
        <v>0</v>
      </c>
      <c r="E134" s="46">
        <v>7906479.8300000001</v>
      </c>
      <c r="F134" s="46">
        <v>0</v>
      </c>
      <c r="G134" s="32">
        <f t="shared" si="12"/>
        <v>10677818.815000001</v>
      </c>
      <c r="H134" s="47">
        <v>19.46142</v>
      </c>
      <c r="I134" s="41">
        <f t="shared" si="13"/>
        <v>5.1383711979906911E-2</v>
      </c>
      <c r="J134" s="35">
        <f t="shared" si="14"/>
        <v>548665.96656359104</v>
      </c>
      <c r="K134" s="42">
        <v>548666.05000000005</v>
      </c>
      <c r="L134" s="48">
        <f t="shared" si="15"/>
        <v>8.3436409011483192E-2</v>
      </c>
      <c r="M134" s="1"/>
      <c r="N134" s="1"/>
      <c r="O134" s="1"/>
      <c r="P134" s="1"/>
      <c r="Q134" s="1"/>
      <c r="R134" s="1"/>
      <c r="S134" s="1"/>
      <c r="T134" s="1"/>
      <c r="U134" s="1"/>
      <c r="V134" s="1"/>
      <c r="W134" s="1"/>
      <c r="X134" s="1"/>
      <c r="Y134" s="1"/>
      <c r="Z134" s="1"/>
    </row>
    <row r="135" spans="1:26" ht="12.75" customHeight="1" x14ac:dyDescent="0.3">
      <c r="A135" s="43">
        <v>1830</v>
      </c>
      <c r="B135" s="28" t="s">
        <v>57</v>
      </c>
      <c r="C135" s="44">
        <v>209064501.13999999</v>
      </c>
      <c r="D135" s="45">
        <v>0</v>
      </c>
      <c r="E135" s="46">
        <v>23705237.600000001</v>
      </c>
      <c r="F135" s="46">
        <v>107106</v>
      </c>
      <c r="G135" s="32">
        <f t="shared" si="12"/>
        <v>220810013.94</v>
      </c>
      <c r="H135" s="47">
        <v>34.351129999999998</v>
      </c>
      <c r="I135" s="41">
        <f t="shared" si="13"/>
        <v>2.9111123855314221E-2</v>
      </c>
      <c r="J135" s="35">
        <f t="shared" si="14"/>
        <v>6428027.6643009996</v>
      </c>
      <c r="K135" s="42">
        <v>6434374.2800000003</v>
      </c>
      <c r="L135" s="48">
        <f t="shared" si="15"/>
        <v>6346.6156990006566</v>
      </c>
      <c r="M135" s="1"/>
      <c r="N135" s="1"/>
      <c r="O135" s="1"/>
      <c r="P135" s="1"/>
      <c r="Q135" s="1"/>
      <c r="R135" s="1"/>
      <c r="S135" s="1"/>
      <c r="T135" s="1"/>
      <c r="U135" s="1"/>
      <c r="V135" s="1"/>
      <c r="W135" s="1"/>
      <c r="X135" s="1"/>
      <c r="Y135" s="1"/>
      <c r="Z135" s="1"/>
    </row>
    <row r="136" spans="1:26" ht="12.75" customHeight="1" x14ac:dyDescent="0.3">
      <c r="A136" s="43">
        <v>1835</v>
      </c>
      <c r="B136" s="28" t="s">
        <v>58</v>
      </c>
      <c r="C136" s="44">
        <v>197423435.81999999</v>
      </c>
      <c r="D136" s="45">
        <v>6079.6210000000001</v>
      </c>
      <c r="E136" s="46">
        <v>26885000.559999999</v>
      </c>
      <c r="F136" s="46">
        <v>4443</v>
      </c>
      <c r="G136" s="32">
        <f t="shared" si="12"/>
        <v>210855413.479</v>
      </c>
      <c r="H136" s="47">
        <v>32.73086</v>
      </c>
      <c r="I136" s="41">
        <f t="shared" si="13"/>
        <v>3.0552206694232906E-2</v>
      </c>
      <c r="J136" s="35">
        <f t="shared" si="14"/>
        <v>6442098.1752083506</v>
      </c>
      <c r="K136" s="42">
        <v>6442549.6100000003</v>
      </c>
      <c r="L136" s="48">
        <f t="shared" si="15"/>
        <v>451.43479164969176</v>
      </c>
      <c r="M136" s="1"/>
      <c r="N136" s="1"/>
      <c r="O136" s="1"/>
      <c r="P136" s="1"/>
      <c r="Q136" s="1"/>
      <c r="R136" s="1"/>
      <c r="S136" s="1"/>
      <c r="T136" s="1"/>
      <c r="U136" s="1"/>
      <c r="V136" s="1"/>
      <c r="W136" s="1"/>
      <c r="X136" s="1"/>
      <c r="Y136" s="1"/>
      <c r="Z136" s="1"/>
    </row>
    <row r="137" spans="1:26" ht="12.75" customHeight="1" x14ac:dyDescent="0.3">
      <c r="A137" s="43">
        <v>1840</v>
      </c>
      <c r="B137" s="28" t="s">
        <v>59</v>
      </c>
      <c r="C137" s="44">
        <v>517560764.24000001</v>
      </c>
      <c r="D137" s="45">
        <v>9658.5360000000001</v>
      </c>
      <c r="E137" s="46">
        <v>66283085.740000002</v>
      </c>
      <c r="F137" s="46">
        <v>9696</v>
      </c>
      <c r="G137" s="32">
        <f t="shared" si="12"/>
        <v>550682952.574</v>
      </c>
      <c r="H137" s="47">
        <v>32.613050000000001</v>
      </c>
      <c r="I137" s="41">
        <f t="shared" si="13"/>
        <v>3.06625721911934E-2</v>
      </c>
      <c r="J137" s="35">
        <f t="shared" si="14"/>
        <v>16885355.787759807</v>
      </c>
      <c r="K137" s="42">
        <v>16886411.18</v>
      </c>
      <c r="L137" s="48">
        <f t="shared" si="15"/>
        <v>1055.3922401927412</v>
      </c>
      <c r="M137" s="1"/>
      <c r="N137" s="1"/>
      <c r="O137" s="1"/>
      <c r="P137" s="1"/>
      <c r="Q137" s="1"/>
      <c r="R137" s="1"/>
      <c r="S137" s="1"/>
      <c r="T137" s="1"/>
      <c r="U137" s="1"/>
      <c r="V137" s="1"/>
      <c r="W137" s="1"/>
      <c r="X137" s="1"/>
      <c r="Y137" s="1"/>
      <c r="Z137" s="1"/>
    </row>
    <row r="138" spans="1:26" ht="12.75" customHeight="1" x14ac:dyDescent="0.3">
      <c r="A138" s="43">
        <v>1845</v>
      </c>
      <c r="B138" s="28" t="s">
        <v>60</v>
      </c>
      <c r="C138" s="44">
        <v>268212511.13999999</v>
      </c>
      <c r="D138" s="45">
        <v>34449.074999999997</v>
      </c>
      <c r="E138" s="46">
        <v>33525821.73</v>
      </c>
      <c r="F138" s="46">
        <v>147521</v>
      </c>
      <c r="G138" s="32">
        <f t="shared" si="12"/>
        <v>284793451.93000001</v>
      </c>
      <c r="H138" s="47">
        <v>25.51765</v>
      </c>
      <c r="I138" s="41">
        <f t="shared" si="13"/>
        <v>3.9188561642627753E-2</v>
      </c>
      <c r="J138" s="35">
        <f t="shared" si="14"/>
        <v>11160645.746375548</v>
      </c>
      <c r="K138" s="42">
        <v>11171847.390000001</v>
      </c>
      <c r="L138" s="48">
        <f t="shared" si="15"/>
        <v>11201.643624452874</v>
      </c>
      <c r="M138" s="1"/>
      <c r="N138" s="1"/>
      <c r="O138" s="1"/>
      <c r="P138" s="1"/>
      <c r="Q138" s="1"/>
      <c r="R138" s="1"/>
      <c r="S138" s="1"/>
      <c r="T138" s="1"/>
      <c r="U138" s="1"/>
      <c r="V138" s="1"/>
      <c r="W138" s="1"/>
      <c r="X138" s="1"/>
      <c r="Y138" s="1"/>
      <c r="Z138" s="1"/>
    </row>
    <row r="139" spans="1:26" ht="12.75" customHeight="1" x14ac:dyDescent="0.3">
      <c r="A139" s="43">
        <v>1850</v>
      </c>
      <c r="B139" s="28" t="s">
        <v>61</v>
      </c>
      <c r="C139" s="44">
        <v>140501614.66</v>
      </c>
      <c r="D139" s="45">
        <v>17141.144</v>
      </c>
      <c r="E139" s="46">
        <v>14611617.1</v>
      </c>
      <c r="F139" s="46">
        <v>575031</v>
      </c>
      <c r="G139" s="32">
        <f t="shared" si="12"/>
        <v>147215251.06600001</v>
      </c>
      <c r="H139" s="47">
        <v>25.652259999999998</v>
      </c>
      <c r="I139" s="41">
        <f t="shared" si="13"/>
        <v>3.8982920023420943E-2</v>
      </c>
      <c r="J139" s="35">
        <f t="shared" si="14"/>
        <v>5738880.358533713</v>
      </c>
      <c r="K139" s="42">
        <v>5782475.7400000002</v>
      </c>
      <c r="L139" s="48">
        <f t="shared" si="15"/>
        <v>43595.381466287188</v>
      </c>
      <c r="M139" s="1"/>
      <c r="N139" s="1"/>
      <c r="O139" s="1"/>
      <c r="P139" s="1"/>
      <c r="Q139" s="1"/>
      <c r="R139" s="1"/>
      <c r="S139" s="1"/>
      <c r="T139" s="1"/>
      <c r="U139" s="1"/>
      <c r="V139" s="1"/>
      <c r="W139" s="1"/>
      <c r="X139" s="1"/>
      <c r="Y139" s="1"/>
      <c r="Z139" s="1"/>
    </row>
    <row r="140" spans="1:26" ht="12.75" customHeight="1" x14ac:dyDescent="0.3">
      <c r="A140" s="43">
        <v>1855</v>
      </c>
      <c r="B140" s="28" t="s">
        <v>62</v>
      </c>
      <c r="C140" s="44">
        <v>93835409.700000003</v>
      </c>
      <c r="D140" s="45">
        <v>4163.3389999999999</v>
      </c>
      <c r="E140" s="46">
        <v>7313535.3899999997</v>
      </c>
      <c r="F140" s="46">
        <v>15167</v>
      </c>
      <c r="G140" s="32">
        <f t="shared" si="12"/>
        <v>97472847.055999994</v>
      </c>
      <c r="H140" s="47">
        <v>32.712260000000001</v>
      </c>
      <c r="I140" s="41">
        <f t="shared" si="13"/>
        <v>3.0569578500537719E-2</v>
      </c>
      <c r="J140" s="35">
        <f t="shared" si="14"/>
        <v>2979703.8497492988</v>
      </c>
      <c r="K140" s="42">
        <v>2980728.54</v>
      </c>
      <c r="L140" s="48">
        <f t="shared" si="15"/>
        <v>1024.690250701271</v>
      </c>
      <c r="M140" s="1"/>
      <c r="N140" s="1"/>
      <c r="O140" s="1"/>
      <c r="P140" s="1"/>
      <c r="Q140" s="1"/>
      <c r="R140" s="1"/>
      <c r="S140" s="1"/>
      <c r="T140" s="1"/>
      <c r="U140" s="1"/>
      <c r="V140" s="1"/>
      <c r="W140" s="1"/>
      <c r="X140" s="1"/>
      <c r="Y140" s="1"/>
      <c r="Z140" s="1"/>
    </row>
    <row r="141" spans="1:26" ht="12.75" customHeight="1" x14ac:dyDescent="0.3">
      <c r="A141" s="43">
        <v>1860</v>
      </c>
      <c r="B141" s="28" t="s">
        <v>63</v>
      </c>
      <c r="C141" s="44">
        <v>0</v>
      </c>
      <c r="D141" s="45"/>
      <c r="E141" s="46">
        <v>0</v>
      </c>
      <c r="F141" s="46">
        <v>0</v>
      </c>
      <c r="G141" s="32">
        <f t="shared" si="12"/>
        <v>0</v>
      </c>
      <c r="H141" s="47"/>
      <c r="I141" s="41">
        <f t="shared" si="13"/>
        <v>0</v>
      </c>
      <c r="J141" s="35">
        <f t="shared" si="14"/>
        <v>0</v>
      </c>
      <c r="K141" s="42">
        <v>0</v>
      </c>
      <c r="L141" s="48">
        <f t="shared" si="15"/>
        <v>0</v>
      </c>
      <c r="M141" s="1"/>
      <c r="N141" s="1"/>
      <c r="O141" s="1"/>
      <c r="P141" s="1"/>
      <c r="Q141" s="1"/>
      <c r="R141" s="1"/>
      <c r="S141" s="1"/>
      <c r="T141" s="1"/>
      <c r="U141" s="1"/>
      <c r="V141" s="1"/>
      <c r="W141" s="1"/>
      <c r="X141" s="1"/>
      <c r="Y141" s="1"/>
      <c r="Z141" s="1"/>
    </row>
    <row r="142" spans="1:26" ht="12.75" customHeight="1" x14ac:dyDescent="0.3">
      <c r="A142" s="43">
        <v>1860</v>
      </c>
      <c r="B142" s="28" t="s">
        <v>64</v>
      </c>
      <c r="C142" s="44">
        <v>59439745.729999997</v>
      </c>
      <c r="D142" s="45">
        <v>55661.002999999997</v>
      </c>
      <c r="E142" s="46">
        <v>21158892.140000001</v>
      </c>
      <c r="F142" s="46">
        <v>891697</v>
      </c>
      <c r="G142" s="32">
        <f t="shared" si="12"/>
        <v>69071833.796999991</v>
      </c>
      <c r="H142" s="47">
        <v>11.417339999999999</v>
      </c>
      <c r="I142" s="41">
        <f t="shared" si="13"/>
        <v>8.7586075215417961E-2</v>
      </c>
      <c r="J142" s="35">
        <f t="shared" si="14"/>
        <v>6049730.8302108897</v>
      </c>
      <c r="K142" s="42">
        <v>6025056.3600000003</v>
      </c>
      <c r="L142" s="48">
        <f t="shared" si="15"/>
        <v>-24674.470210889354</v>
      </c>
      <c r="M142" s="1"/>
      <c r="N142" s="1"/>
      <c r="O142" s="1"/>
      <c r="P142" s="1"/>
      <c r="Q142" s="1"/>
      <c r="R142" s="1"/>
      <c r="S142" s="1"/>
      <c r="T142" s="1"/>
      <c r="U142" s="1"/>
      <c r="V142" s="1"/>
      <c r="W142" s="1"/>
      <c r="X142" s="1"/>
      <c r="Y142" s="1"/>
      <c r="Z142" s="1"/>
    </row>
    <row r="143" spans="1:26" ht="12.75" customHeight="1" x14ac:dyDescent="0.3">
      <c r="A143" s="43">
        <v>1905</v>
      </c>
      <c r="B143" s="28" t="s">
        <v>51</v>
      </c>
      <c r="C143" s="44">
        <v>16812909.260000002</v>
      </c>
      <c r="D143" s="45">
        <v>0</v>
      </c>
      <c r="E143" s="46">
        <v>0</v>
      </c>
      <c r="F143" s="46">
        <v>0</v>
      </c>
      <c r="G143" s="32">
        <f t="shared" si="12"/>
        <v>16812909.260000002</v>
      </c>
      <c r="H143" s="47">
        <v>0</v>
      </c>
      <c r="I143" s="41">
        <f t="shared" si="13"/>
        <v>0</v>
      </c>
      <c r="J143" s="35">
        <f t="shared" si="14"/>
        <v>0</v>
      </c>
      <c r="K143" s="42">
        <v>0</v>
      </c>
      <c r="L143" s="48">
        <f t="shared" si="15"/>
        <v>0</v>
      </c>
      <c r="M143" s="1"/>
      <c r="N143" s="1"/>
      <c r="O143" s="1"/>
      <c r="P143" s="1"/>
      <c r="Q143" s="1"/>
      <c r="R143" s="1"/>
      <c r="S143" s="1"/>
      <c r="T143" s="1"/>
      <c r="U143" s="1"/>
      <c r="V143" s="1"/>
      <c r="W143" s="1"/>
      <c r="X143" s="1"/>
      <c r="Y143" s="1"/>
      <c r="Z143" s="1"/>
    </row>
    <row r="144" spans="1:26" ht="12.75" customHeight="1" x14ac:dyDescent="0.3">
      <c r="A144" s="43">
        <v>1908</v>
      </c>
      <c r="B144" s="28" t="s">
        <v>65</v>
      </c>
      <c r="C144" s="44">
        <v>57137658.700000003</v>
      </c>
      <c r="D144" s="45">
        <v>27.073</v>
      </c>
      <c r="E144" s="46">
        <v>3192375.63</v>
      </c>
      <c r="F144" s="46">
        <v>0</v>
      </c>
      <c r="G144" s="32">
        <f t="shared" si="12"/>
        <v>58733819.442000002</v>
      </c>
      <c r="H144" s="47">
        <v>24.10519</v>
      </c>
      <c r="I144" s="41">
        <f t="shared" si="13"/>
        <v>4.1484842060983546E-2</v>
      </c>
      <c r="J144" s="35">
        <f t="shared" si="14"/>
        <v>2436563.2231896948</v>
      </c>
      <c r="K144" s="42">
        <v>2412153.89</v>
      </c>
      <c r="L144" s="48">
        <f t="shared" si="15"/>
        <v>-24409.333189694677</v>
      </c>
      <c r="M144" s="1"/>
      <c r="N144" s="1"/>
      <c r="O144" s="1"/>
      <c r="P144" s="1"/>
      <c r="Q144" s="1"/>
      <c r="R144" s="1"/>
      <c r="S144" s="1"/>
      <c r="T144" s="1"/>
      <c r="U144" s="1"/>
      <c r="V144" s="1"/>
      <c r="W144" s="1"/>
      <c r="X144" s="1"/>
      <c r="Y144" s="1"/>
      <c r="Z144" s="1"/>
    </row>
    <row r="145" spans="1:26" ht="12.75" customHeight="1" x14ac:dyDescent="0.3">
      <c r="A145" s="43">
        <v>1910</v>
      </c>
      <c r="B145" s="28" t="s">
        <v>53</v>
      </c>
      <c r="C145" s="44">
        <v>0</v>
      </c>
      <c r="D145" s="45">
        <v>0</v>
      </c>
      <c r="E145" s="46">
        <v>0</v>
      </c>
      <c r="F145" s="46">
        <v>0</v>
      </c>
      <c r="G145" s="32">
        <f t="shared" si="12"/>
        <v>0</v>
      </c>
      <c r="H145" s="47">
        <v>0</v>
      </c>
      <c r="I145" s="41">
        <f t="shared" si="13"/>
        <v>0</v>
      </c>
      <c r="J145" s="35">
        <f t="shared" si="14"/>
        <v>0</v>
      </c>
      <c r="K145" s="42">
        <v>0</v>
      </c>
      <c r="L145" s="48">
        <f t="shared" si="15"/>
        <v>0</v>
      </c>
      <c r="M145" s="1"/>
      <c r="N145" s="1"/>
      <c r="O145" s="1"/>
      <c r="P145" s="1"/>
      <c r="Q145" s="1"/>
      <c r="R145" s="1"/>
      <c r="S145" s="1"/>
      <c r="T145" s="1"/>
      <c r="U145" s="1"/>
      <c r="V145" s="1"/>
      <c r="W145" s="1"/>
      <c r="X145" s="1"/>
      <c r="Y145" s="1"/>
      <c r="Z145" s="1"/>
    </row>
    <row r="146" spans="1:26" ht="12.75" customHeight="1" x14ac:dyDescent="0.3">
      <c r="A146" s="43">
        <v>1915</v>
      </c>
      <c r="B146" s="28" t="s">
        <v>66</v>
      </c>
      <c r="C146" s="44">
        <v>717311.08</v>
      </c>
      <c r="D146" s="45">
        <v>11531.847</v>
      </c>
      <c r="E146" s="46">
        <v>0</v>
      </c>
      <c r="F146" s="46">
        <v>0</v>
      </c>
      <c r="G146" s="32">
        <f t="shared" si="12"/>
        <v>705779.23300000001</v>
      </c>
      <c r="H146" s="47">
        <v>1.9975400000000001</v>
      </c>
      <c r="I146" s="41">
        <f t="shared" si="13"/>
        <v>0.50061575738157937</v>
      </c>
      <c r="J146" s="35">
        <f t="shared" si="14"/>
        <v>353324.20527248515</v>
      </c>
      <c r="K146" s="42">
        <v>354815.47</v>
      </c>
      <c r="L146" s="48">
        <f t="shared" si="15"/>
        <v>1491.2647275148192</v>
      </c>
      <c r="M146" s="1"/>
      <c r="N146" s="1"/>
      <c r="O146" s="1"/>
      <c r="P146" s="1"/>
      <c r="Q146" s="1"/>
      <c r="R146" s="1"/>
      <c r="S146" s="1"/>
      <c r="T146" s="1"/>
      <c r="U146" s="1"/>
      <c r="V146" s="1"/>
      <c r="W146" s="1"/>
      <c r="X146" s="1"/>
      <c r="Y146" s="1"/>
      <c r="Z146" s="1"/>
    </row>
    <row r="147" spans="1:26" ht="12.75" customHeight="1" x14ac:dyDescent="0.3">
      <c r="A147" s="43">
        <v>1915</v>
      </c>
      <c r="B147" s="28" t="s">
        <v>67</v>
      </c>
      <c r="C147" s="44"/>
      <c r="D147" s="45"/>
      <c r="E147" s="46"/>
      <c r="F147" s="46"/>
      <c r="G147" s="32">
        <f t="shared" si="12"/>
        <v>0</v>
      </c>
      <c r="H147" s="47"/>
      <c r="I147" s="41">
        <f t="shared" si="13"/>
        <v>0</v>
      </c>
      <c r="J147" s="35">
        <f t="shared" si="14"/>
        <v>0</v>
      </c>
      <c r="K147" s="42"/>
      <c r="L147" s="48">
        <f t="shared" si="15"/>
        <v>0</v>
      </c>
      <c r="M147" s="1"/>
      <c r="N147" s="1"/>
      <c r="O147" s="1"/>
      <c r="P147" s="1"/>
      <c r="Q147" s="1"/>
      <c r="R147" s="1"/>
      <c r="S147" s="1"/>
      <c r="T147" s="1"/>
      <c r="U147" s="1"/>
      <c r="V147" s="1"/>
      <c r="W147" s="1"/>
      <c r="X147" s="1"/>
      <c r="Y147" s="1"/>
      <c r="Z147" s="1"/>
    </row>
    <row r="148" spans="1:26" ht="12.75" customHeight="1" x14ac:dyDescent="0.3">
      <c r="A148" s="43">
        <v>1920</v>
      </c>
      <c r="B148" s="28" t="s">
        <v>68</v>
      </c>
      <c r="C148" s="44"/>
      <c r="D148" s="45"/>
      <c r="E148" s="46"/>
      <c r="F148" s="46"/>
      <c r="G148" s="32">
        <f t="shared" si="12"/>
        <v>0</v>
      </c>
      <c r="H148" s="47"/>
      <c r="I148" s="41">
        <f t="shared" si="13"/>
        <v>0</v>
      </c>
      <c r="J148" s="35">
        <f t="shared" si="14"/>
        <v>0</v>
      </c>
      <c r="K148" s="42"/>
      <c r="L148" s="48">
        <f t="shared" si="15"/>
        <v>0</v>
      </c>
      <c r="M148" s="1"/>
      <c r="N148" s="1"/>
      <c r="O148" s="1"/>
      <c r="P148" s="1"/>
      <c r="Q148" s="1"/>
      <c r="R148" s="1"/>
      <c r="S148" s="1"/>
      <c r="T148" s="1"/>
      <c r="U148" s="1"/>
      <c r="V148" s="1"/>
      <c r="W148" s="1"/>
      <c r="X148" s="1"/>
      <c r="Y148" s="1"/>
      <c r="Z148" s="1"/>
    </row>
    <row r="149" spans="1:26" ht="12.75" customHeight="1" x14ac:dyDescent="0.3">
      <c r="A149" s="43">
        <v>1920</v>
      </c>
      <c r="B149" s="28" t="s">
        <v>69</v>
      </c>
      <c r="C149" s="44"/>
      <c r="D149" s="45"/>
      <c r="E149" s="46"/>
      <c r="F149" s="46"/>
      <c r="G149" s="32">
        <f t="shared" si="12"/>
        <v>0</v>
      </c>
      <c r="H149" s="47"/>
      <c r="I149" s="41">
        <f t="shared" si="13"/>
        <v>0</v>
      </c>
      <c r="J149" s="35">
        <f t="shared" si="14"/>
        <v>0</v>
      </c>
      <c r="K149" s="42"/>
      <c r="L149" s="48">
        <f t="shared" si="15"/>
        <v>0</v>
      </c>
      <c r="M149" s="1"/>
      <c r="N149" s="1"/>
      <c r="O149" s="1"/>
      <c r="P149" s="1"/>
      <c r="Q149" s="1"/>
      <c r="R149" s="1"/>
      <c r="S149" s="1"/>
      <c r="T149" s="1"/>
      <c r="U149" s="1"/>
      <c r="V149" s="1"/>
      <c r="W149" s="1"/>
      <c r="X149" s="1"/>
      <c r="Y149" s="1"/>
      <c r="Z149" s="1"/>
    </row>
    <row r="150" spans="1:26" ht="12.75" customHeight="1" x14ac:dyDescent="0.3">
      <c r="A150" s="43">
        <v>1920</v>
      </c>
      <c r="B150" s="28" t="s">
        <v>70</v>
      </c>
      <c r="C150" s="44">
        <v>15023206.369999999</v>
      </c>
      <c r="D150" s="45">
        <v>165767.49799999999</v>
      </c>
      <c r="E150" s="46">
        <v>1823512.42</v>
      </c>
      <c r="F150" s="46">
        <v>0</v>
      </c>
      <c r="G150" s="32">
        <f t="shared" si="12"/>
        <v>15769195.081999999</v>
      </c>
      <c r="H150" s="47">
        <v>4.6637899999999997</v>
      </c>
      <c r="I150" s="41">
        <f t="shared" si="13"/>
        <v>0.21441788759785499</v>
      </c>
      <c r="J150" s="35">
        <f t="shared" si="14"/>
        <v>3381197.498600923</v>
      </c>
      <c r="K150" s="42">
        <v>3425976.37</v>
      </c>
      <c r="L150" s="48">
        <f t="shared" si="15"/>
        <v>44778.871399077121</v>
      </c>
      <c r="M150" s="1"/>
      <c r="N150" s="1"/>
      <c r="O150" s="1"/>
      <c r="P150" s="1"/>
      <c r="Q150" s="1"/>
      <c r="R150" s="1"/>
      <c r="S150" s="1"/>
      <c r="T150" s="1"/>
      <c r="U150" s="1"/>
      <c r="V150" s="1"/>
      <c r="W150" s="1"/>
      <c r="X150" s="1"/>
      <c r="Y150" s="1"/>
      <c r="Z150" s="1"/>
    </row>
    <row r="151" spans="1:26" ht="12.75" customHeight="1" x14ac:dyDescent="0.3">
      <c r="A151" s="43">
        <v>1930</v>
      </c>
      <c r="B151" s="28" t="s">
        <v>71</v>
      </c>
      <c r="C151" s="44">
        <v>34518221.340000004</v>
      </c>
      <c r="D151" s="45">
        <v>210972.12</v>
      </c>
      <c r="E151" s="46">
        <v>10679523.390000001</v>
      </c>
      <c r="F151" s="46">
        <v>76998</v>
      </c>
      <c r="G151" s="32">
        <f t="shared" si="12"/>
        <v>39570012.915000007</v>
      </c>
      <c r="H151" s="47">
        <v>8.8908799999999992</v>
      </c>
      <c r="I151" s="41">
        <f t="shared" si="13"/>
        <v>0.11247480564353586</v>
      </c>
      <c r="J151" s="35">
        <f t="shared" si="14"/>
        <v>4450629.5119268298</v>
      </c>
      <c r="K151" s="42">
        <v>4417901.4800000004</v>
      </c>
      <c r="L151" s="48">
        <f t="shared" si="15"/>
        <v>-32728.031926829368</v>
      </c>
      <c r="M151" s="1"/>
      <c r="N151" s="1"/>
      <c r="O151" s="1"/>
      <c r="P151" s="1"/>
      <c r="Q151" s="1"/>
      <c r="R151" s="1"/>
      <c r="S151" s="1"/>
      <c r="T151" s="1"/>
      <c r="U151" s="1"/>
      <c r="V151" s="1"/>
      <c r="W151" s="1"/>
      <c r="X151" s="1"/>
      <c r="Y151" s="1"/>
      <c r="Z151" s="1"/>
    </row>
    <row r="152" spans="1:26" ht="12.75" customHeight="1" x14ac:dyDescent="0.3">
      <c r="A152" s="43">
        <v>1935</v>
      </c>
      <c r="B152" s="28" t="s">
        <v>72</v>
      </c>
      <c r="C152" s="44">
        <v>134354.47</v>
      </c>
      <c r="D152" s="45">
        <v>0</v>
      </c>
      <c r="E152" s="46">
        <v>0</v>
      </c>
      <c r="F152" s="46">
        <v>0</v>
      </c>
      <c r="G152" s="32">
        <f t="shared" si="12"/>
        <v>134354.47</v>
      </c>
      <c r="H152" s="47">
        <v>1.93103</v>
      </c>
      <c r="I152" s="41">
        <f t="shared" si="13"/>
        <v>0.51785834502830097</v>
      </c>
      <c r="J152" s="35">
        <f t="shared" si="14"/>
        <v>69576.583481354508</v>
      </c>
      <c r="K152" s="42">
        <v>69839.05</v>
      </c>
      <c r="L152" s="48">
        <f t="shared" si="15"/>
        <v>262.46651864549494</v>
      </c>
      <c r="M152" s="1"/>
      <c r="N152" s="1"/>
      <c r="O152" s="1"/>
      <c r="P152" s="1"/>
      <c r="Q152" s="1"/>
      <c r="R152" s="1"/>
      <c r="S152" s="1"/>
      <c r="T152" s="1"/>
      <c r="U152" s="1"/>
      <c r="V152" s="1"/>
      <c r="W152" s="1"/>
      <c r="X152" s="1"/>
      <c r="Y152" s="1"/>
      <c r="Z152" s="1"/>
    </row>
    <row r="153" spans="1:26" ht="12.75" customHeight="1" x14ac:dyDescent="0.3">
      <c r="A153" s="43">
        <v>1940</v>
      </c>
      <c r="B153" s="28" t="s">
        <v>73</v>
      </c>
      <c r="C153" s="44">
        <v>3223868.84</v>
      </c>
      <c r="D153" s="45">
        <v>25485.045999999998</v>
      </c>
      <c r="E153" s="46">
        <v>864206.48</v>
      </c>
      <c r="F153" s="46">
        <v>0</v>
      </c>
      <c r="G153" s="32">
        <f t="shared" si="12"/>
        <v>3630487.034</v>
      </c>
      <c r="H153" s="47">
        <v>6.1155600000000003</v>
      </c>
      <c r="I153" s="41">
        <f t="shared" si="13"/>
        <v>0.16351732302520128</v>
      </c>
      <c r="J153" s="35">
        <f t="shared" si="14"/>
        <v>593647.52107738296</v>
      </c>
      <c r="K153" s="42">
        <v>593943.18000000005</v>
      </c>
      <c r="L153" s="48">
        <f t="shared" si="15"/>
        <v>295.65892261709087</v>
      </c>
      <c r="M153" s="1"/>
      <c r="N153" s="1"/>
      <c r="O153" s="1"/>
      <c r="P153" s="1"/>
      <c r="Q153" s="1"/>
      <c r="R153" s="1"/>
      <c r="S153" s="1"/>
      <c r="T153" s="1"/>
      <c r="U153" s="1"/>
      <c r="V153" s="1"/>
      <c r="W153" s="1"/>
      <c r="X153" s="1"/>
      <c r="Y153" s="1"/>
      <c r="Z153" s="1"/>
    </row>
    <row r="154" spans="1:26" ht="12.75" customHeight="1" x14ac:dyDescent="0.3">
      <c r="A154" s="43">
        <v>1945</v>
      </c>
      <c r="B154" s="28" t="s">
        <v>74</v>
      </c>
      <c r="C154" s="44">
        <v>127500</v>
      </c>
      <c r="D154" s="45">
        <v>0</v>
      </c>
      <c r="E154" s="46">
        <v>0</v>
      </c>
      <c r="F154" s="46">
        <v>0</v>
      </c>
      <c r="G154" s="32">
        <f t="shared" si="12"/>
        <v>127500</v>
      </c>
      <c r="H154" s="47">
        <v>8.5</v>
      </c>
      <c r="I154" s="41">
        <f t="shared" si="13"/>
        <v>0.11764705882352941</v>
      </c>
      <c r="J154" s="35">
        <f t="shared" si="14"/>
        <v>15000</v>
      </c>
      <c r="K154" s="42">
        <v>15000</v>
      </c>
      <c r="L154" s="48">
        <f t="shared" si="15"/>
        <v>0</v>
      </c>
      <c r="M154" s="1"/>
      <c r="N154" s="1"/>
      <c r="O154" s="1"/>
      <c r="P154" s="1"/>
      <c r="Q154" s="1"/>
      <c r="R154" s="1"/>
      <c r="S154" s="1"/>
      <c r="T154" s="1"/>
      <c r="U154" s="1"/>
      <c r="V154" s="1"/>
      <c r="W154" s="1"/>
      <c r="X154" s="1"/>
      <c r="Y154" s="1"/>
      <c r="Z154" s="1"/>
    </row>
    <row r="155" spans="1:26" ht="12.75" customHeight="1" x14ac:dyDescent="0.3">
      <c r="A155" s="43">
        <v>1950</v>
      </c>
      <c r="B155" s="28" t="s">
        <v>75</v>
      </c>
      <c r="C155" s="44">
        <v>3950769.02</v>
      </c>
      <c r="D155" s="45">
        <v>2207.3440000000001</v>
      </c>
      <c r="E155" s="46">
        <v>458953.6</v>
      </c>
      <c r="F155" s="46">
        <v>14420</v>
      </c>
      <c r="G155" s="32">
        <f t="shared" si="12"/>
        <v>4163618.4759999998</v>
      </c>
      <c r="H155" s="47">
        <v>10.70529</v>
      </c>
      <c r="I155" s="41">
        <f t="shared" si="13"/>
        <v>9.3411761848581409E-2</v>
      </c>
      <c r="J155" s="35">
        <f t="shared" si="14"/>
        <v>388930.93750846543</v>
      </c>
      <c r="K155" s="42">
        <v>389222.93</v>
      </c>
      <c r="L155" s="48">
        <f t="shared" si="15"/>
        <v>291.99249153456185</v>
      </c>
      <c r="M155" s="1"/>
      <c r="N155" s="1"/>
      <c r="O155" s="1"/>
      <c r="P155" s="1"/>
      <c r="Q155" s="1"/>
      <c r="R155" s="1"/>
      <c r="S155" s="1"/>
      <c r="T155" s="1"/>
      <c r="U155" s="1"/>
      <c r="V155" s="1"/>
      <c r="W155" s="1"/>
      <c r="X155" s="1"/>
      <c r="Y155" s="1"/>
      <c r="Z155" s="1"/>
    </row>
    <row r="156" spans="1:26" ht="12.75" customHeight="1" x14ac:dyDescent="0.3">
      <c r="A156" s="43">
        <v>1955</v>
      </c>
      <c r="B156" s="28" t="s">
        <v>76</v>
      </c>
      <c r="C156" s="44">
        <v>4995548.1399999997</v>
      </c>
      <c r="D156" s="45">
        <v>49043.663999999997</v>
      </c>
      <c r="E156" s="46">
        <v>6428417.25</v>
      </c>
      <c r="F156" s="46">
        <v>0</v>
      </c>
      <c r="G156" s="32">
        <f t="shared" si="12"/>
        <v>8160713.1009999998</v>
      </c>
      <c r="H156" s="47">
        <v>11.827629999999999</v>
      </c>
      <c r="I156" s="41">
        <f t="shared" si="13"/>
        <v>8.4547791907592651E-2</v>
      </c>
      <c r="J156" s="35">
        <f t="shared" si="14"/>
        <v>689970.27308091312</v>
      </c>
      <c r="K156" s="42">
        <v>690085.4</v>
      </c>
      <c r="L156" s="48">
        <f t="shared" si="15"/>
        <v>115.12691908690613</v>
      </c>
      <c r="M156" s="1"/>
      <c r="N156" s="1"/>
      <c r="O156" s="1"/>
      <c r="P156" s="1"/>
      <c r="Q156" s="1"/>
      <c r="R156" s="1"/>
      <c r="S156" s="1"/>
      <c r="T156" s="1"/>
      <c r="U156" s="1"/>
      <c r="V156" s="1"/>
      <c r="W156" s="1"/>
      <c r="X156" s="1"/>
      <c r="Y156" s="1"/>
      <c r="Z156" s="1"/>
    </row>
    <row r="157" spans="1:26" ht="12.75" customHeight="1" x14ac:dyDescent="0.3">
      <c r="A157" s="43">
        <v>1955</v>
      </c>
      <c r="B157" s="28" t="s">
        <v>77</v>
      </c>
      <c r="C157" s="44"/>
      <c r="D157" s="45"/>
      <c r="E157" s="46"/>
      <c r="F157" s="46"/>
      <c r="G157" s="32">
        <f t="shared" si="12"/>
        <v>0</v>
      </c>
      <c r="H157" s="47"/>
      <c r="I157" s="41">
        <f t="shared" si="13"/>
        <v>0</v>
      </c>
      <c r="J157" s="35">
        <f t="shared" si="14"/>
        <v>0</v>
      </c>
      <c r="K157" s="42"/>
      <c r="L157" s="48">
        <f t="shared" si="15"/>
        <v>0</v>
      </c>
      <c r="M157" s="1"/>
      <c r="N157" s="1"/>
      <c r="O157" s="1"/>
      <c r="P157" s="1"/>
      <c r="Q157" s="1"/>
      <c r="R157" s="1"/>
      <c r="S157" s="1"/>
      <c r="T157" s="1"/>
      <c r="U157" s="1"/>
      <c r="V157" s="1"/>
      <c r="W157" s="1"/>
      <c r="X157" s="1"/>
      <c r="Y157" s="1"/>
      <c r="Z157" s="1"/>
    </row>
    <row r="158" spans="1:26" ht="12.75" customHeight="1" x14ac:dyDescent="0.3">
      <c r="A158" s="43">
        <v>1960</v>
      </c>
      <c r="B158" s="28" t="s">
        <v>78</v>
      </c>
      <c r="C158" s="44">
        <v>321386.37</v>
      </c>
      <c r="D158" s="45">
        <v>48.171999999999997</v>
      </c>
      <c r="E158" s="46">
        <v>20118</v>
      </c>
      <c r="F158" s="46">
        <v>0</v>
      </c>
      <c r="G158" s="32">
        <f t="shared" si="12"/>
        <v>331397.19799999997</v>
      </c>
      <c r="H158" s="47">
        <v>8.6923200000000005</v>
      </c>
      <c r="I158" s="41">
        <f t="shared" si="13"/>
        <v>0.11504408489333112</v>
      </c>
      <c r="J158" s="35">
        <f t="shared" si="14"/>
        <v>38125.287380124057</v>
      </c>
      <c r="K158" s="42">
        <v>38126.03</v>
      </c>
      <c r="L158" s="48">
        <f t="shared" si="15"/>
        <v>0.74261987594218226</v>
      </c>
      <c r="M158" s="1"/>
      <c r="N158" s="1"/>
      <c r="O158" s="1"/>
      <c r="P158" s="1"/>
      <c r="Q158" s="1"/>
      <c r="R158" s="1"/>
      <c r="S158" s="1"/>
      <c r="T158" s="1"/>
      <c r="U158" s="1"/>
      <c r="V158" s="1"/>
      <c r="W158" s="1"/>
      <c r="X158" s="1"/>
      <c r="Y158" s="1"/>
      <c r="Z158" s="1"/>
    </row>
    <row r="159" spans="1:26" ht="12.75" customHeight="1" x14ac:dyDescent="0.3">
      <c r="A159" s="43">
        <v>1970</v>
      </c>
      <c r="B159" s="49" t="s">
        <v>79</v>
      </c>
      <c r="C159" s="44">
        <v>0</v>
      </c>
      <c r="D159" s="45">
        <v>0</v>
      </c>
      <c r="E159" s="46">
        <v>0</v>
      </c>
      <c r="F159" s="46">
        <v>0</v>
      </c>
      <c r="G159" s="32">
        <f t="shared" si="12"/>
        <v>0</v>
      </c>
      <c r="H159" s="47">
        <v>0</v>
      </c>
      <c r="I159" s="41">
        <f t="shared" si="13"/>
        <v>0</v>
      </c>
      <c r="J159" s="35">
        <f t="shared" si="14"/>
        <v>0</v>
      </c>
      <c r="K159" s="42">
        <v>0</v>
      </c>
      <c r="L159" s="48">
        <f t="shared" si="15"/>
        <v>0</v>
      </c>
      <c r="M159" s="1"/>
      <c r="N159" s="1"/>
      <c r="O159" s="1"/>
      <c r="P159" s="1"/>
      <c r="Q159" s="1"/>
      <c r="R159" s="1"/>
      <c r="S159" s="1"/>
      <c r="T159" s="1"/>
      <c r="U159" s="1"/>
      <c r="V159" s="1"/>
      <c r="W159" s="1"/>
      <c r="X159" s="1"/>
      <c r="Y159" s="1"/>
      <c r="Z159" s="1"/>
    </row>
    <row r="160" spans="1:26" ht="12.75" customHeight="1" x14ac:dyDescent="0.3">
      <c r="A160" s="43">
        <v>1975</v>
      </c>
      <c r="B160" s="28" t="s">
        <v>80</v>
      </c>
      <c r="C160" s="44">
        <v>0</v>
      </c>
      <c r="D160" s="45">
        <v>0</v>
      </c>
      <c r="E160" s="46">
        <v>0</v>
      </c>
      <c r="F160" s="46">
        <v>0</v>
      </c>
      <c r="G160" s="32">
        <f t="shared" si="12"/>
        <v>0</v>
      </c>
      <c r="H160" s="47">
        <v>0</v>
      </c>
      <c r="I160" s="41">
        <f t="shared" si="13"/>
        <v>0</v>
      </c>
      <c r="J160" s="35">
        <f t="shared" si="14"/>
        <v>0</v>
      </c>
      <c r="K160" s="42">
        <v>0</v>
      </c>
      <c r="L160" s="48">
        <f t="shared" si="15"/>
        <v>0</v>
      </c>
      <c r="M160" s="1"/>
      <c r="N160" s="1"/>
      <c r="O160" s="1"/>
      <c r="P160" s="1"/>
      <c r="Q160" s="1"/>
      <c r="R160" s="1"/>
      <c r="S160" s="1"/>
      <c r="T160" s="1"/>
      <c r="U160" s="1"/>
      <c r="V160" s="1"/>
      <c r="W160" s="1"/>
      <c r="X160" s="1"/>
      <c r="Y160" s="1"/>
      <c r="Z160" s="1"/>
    </row>
    <row r="161" spans="1:26" ht="12.75" customHeight="1" x14ac:dyDescent="0.3">
      <c r="A161" s="43">
        <v>1980</v>
      </c>
      <c r="B161" s="28" t="s">
        <v>81</v>
      </c>
      <c r="C161" s="44">
        <v>18591047.32</v>
      </c>
      <c r="D161" s="45">
        <v>152976.14300000001</v>
      </c>
      <c r="E161" s="46">
        <v>3023858.35</v>
      </c>
      <c r="F161" s="46">
        <v>40300</v>
      </c>
      <c r="G161" s="32">
        <f t="shared" si="12"/>
        <v>19909700.352000002</v>
      </c>
      <c r="H161" s="47">
        <v>9.9728899999999996</v>
      </c>
      <c r="I161" s="41">
        <f t="shared" si="13"/>
        <v>0.10027183694997138</v>
      </c>
      <c r="J161" s="35">
        <f t="shared" si="14"/>
        <v>1996382.2274185319</v>
      </c>
      <c r="K161" s="42">
        <v>2004148.7</v>
      </c>
      <c r="L161" s="48">
        <f t="shared" si="15"/>
        <v>7766.4725814680569</v>
      </c>
      <c r="M161" s="1"/>
      <c r="N161" s="1"/>
      <c r="O161" s="1"/>
      <c r="P161" s="1"/>
      <c r="Q161" s="1"/>
      <c r="R161" s="1"/>
      <c r="S161" s="1"/>
      <c r="T161" s="1"/>
      <c r="U161" s="1"/>
      <c r="V161" s="1"/>
      <c r="W161" s="1"/>
      <c r="X161" s="1"/>
      <c r="Y161" s="1"/>
      <c r="Z161" s="1"/>
    </row>
    <row r="162" spans="1:26" ht="12.75" customHeight="1" x14ac:dyDescent="0.3">
      <c r="A162" s="43">
        <v>1985</v>
      </c>
      <c r="B162" s="28" t="s">
        <v>82</v>
      </c>
      <c r="C162" s="44">
        <v>0</v>
      </c>
      <c r="D162" s="45">
        <v>0</v>
      </c>
      <c r="E162" s="46">
        <v>0</v>
      </c>
      <c r="F162" s="46">
        <v>0</v>
      </c>
      <c r="G162" s="32">
        <f t="shared" si="12"/>
        <v>0</v>
      </c>
      <c r="H162" s="47">
        <v>0</v>
      </c>
      <c r="I162" s="41">
        <f t="shared" si="13"/>
        <v>0</v>
      </c>
      <c r="J162" s="35">
        <f t="shared" si="14"/>
        <v>0</v>
      </c>
      <c r="K162" s="42">
        <v>0</v>
      </c>
      <c r="L162" s="48">
        <f t="shared" si="15"/>
        <v>0</v>
      </c>
      <c r="M162" s="1"/>
      <c r="N162" s="1"/>
      <c r="O162" s="1"/>
      <c r="P162" s="1"/>
      <c r="Q162" s="1"/>
      <c r="R162" s="1"/>
      <c r="S162" s="1"/>
      <c r="T162" s="1"/>
      <c r="U162" s="1"/>
      <c r="V162" s="1"/>
      <c r="W162" s="1"/>
      <c r="X162" s="1"/>
      <c r="Y162" s="1"/>
      <c r="Z162" s="1"/>
    </row>
    <row r="163" spans="1:26" ht="12.75" customHeight="1" x14ac:dyDescent="0.3">
      <c r="A163" s="43">
        <v>1990</v>
      </c>
      <c r="B163" s="50" t="s">
        <v>83</v>
      </c>
      <c r="C163" s="44">
        <v>0</v>
      </c>
      <c r="D163" s="45">
        <v>0</v>
      </c>
      <c r="E163" s="46">
        <v>0</v>
      </c>
      <c r="F163" s="46">
        <v>0</v>
      </c>
      <c r="G163" s="32">
        <f t="shared" si="12"/>
        <v>0</v>
      </c>
      <c r="H163" s="47">
        <v>0</v>
      </c>
      <c r="I163" s="41">
        <f t="shared" si="13"/>
        <v>0</v>
      </c>
      <c r="J163" s="35">
        <f t="shared" si="14"/>
        <v>0</v>
      </c>
      <c r="K163" s="42">
        <v>0</v>
      </c>
      <c r="L163" s="48">
        <f t="shared" si="15"/>
        <v>0</v>
      </c>
      <c r="M163" s="1"/>
      <c r="N163" s="1"/>
      <c r="O163" s="1"/>
      <c r="P163" s="1"/>
      <c r="Q163" s="1"/>
      <c r="R163" s="1"/>
      <c r="S163" s="1"/>
      <c r="T163" s="1"/>
      <c r="U163" s="1"/>
      <c r="V163" s="1"/>
      <c r="W163" s="1"/>
      <c r="X163" s="1"/>
      <c r="Y163" s="1"/>
      <c r="Z163" s="1"/>
    </row>
    <row r="164" spans="1:26" ht="12.75" customHeight="1" x14ac:dyDescent="0.3">
      <c r="A164" s="43">
        <v>1995</v>
      </c>
      <c r="B164" s="28" t="s">
        <v>84</v>
      </c>
      <c r="C164" s="44">
        <v>0</v>
      </c>
      <c r="D164" s="45">
        <v>0</v>
      </c>
      <c r="E164" s="46">
        <v>0</v>
      </c>
      <c r="F164" s="46">
        <v>0</v>
      </c>
      <c r="G164" s="32">
        <f t="shared" si="12"/>
        <v>0</v>
      </c>
      <c r="H164" s="47">
        <v>0</v>
      </c>
      <c r="I164" s="51">
        <f t="shared" si="13"/>
        <v>0</v>
      </c>
      <c r="J164" s="52">
        <f t="shared" si="14"/>
        <v>0</v>
      </c>
      <c r="K164" s="42">
        <v>0</v>
      </c>
      <c r="L164" s="48">
        <f t="shared" si="15"/>
        <v>0</v>
      </c>
      <c r="M164" s="1"/>
      <c r="N164" s="1"/>
      <c r="O164" s="1"/>
      <c r="P164" s="1"/>
      <c r="Q164" s="1"/>
      <c r="R164" s="1"/>
      <c r="S164" s="1"/>
      <c r="T164" s="1"/>
      <c r="U164" s="1"/>
      <c r="V164" s="1"/>
      <c r="W164" s="1"/>
      <c r="X164" s="1"/>
      <c r="Y164" s="1"/>
      <c r="Z164" s="1"/>
    </row>
    <row r="165" spans="1:26" ht="12.75" customHeight="1" x14ac:dyDescent="0.3">
      <c r="A165" s="43">
        <v>2440</v>
      </c>
      <c r="B165" s="53" t="s">
        <v>85</v>
      </c>
      <c r="C165" s="44">
        <v>-459234902.88</v>
      </c>
      <c r="D165" s="45">
        <v>-31096.213</v>
      </c>
      <c r="E165" s="46">
        <v>-58050984.469999999</v>
      </c>
      <c r="F165" s="46">
        <v>0</v>
      </c>
      <c r="G165" s="32">
        <f t="shared" si="12"/>
        <v>-488229298.90200001</v>
      </c>
      <c r="H165" s="47">
        <v>30.495329999999999</v>
      </c>
      <c r="I165" s="51">
        <f t="shared" si="13"/>
        <v>3.279190617055136E-2</v>
      </c>
      <c r="J165" s="52">
        <f t="shared" si="14"/>
        <v>-16009969.359308459</v>
      </c>
      <c r="K165" s="42">
        <v>-16051919.029999999</v>
      </c>
      <c r="L165" s="48">
        <f t="shared" si="15"/>
        <v>-41949.670691540465</v>
      </c>
      <c r="M165" s="38"/>
      <c r="N165" s="1"/>
      <c r="O165" s="1"/>
      <c r="P165" s="1"/>
      <c r="Q165" s="1"/>
      <c r="R165" s="1"/>
      <c r="S165" s="1"/>
      <c r="T165" s="1"/>
      <c r="U165" s="1"/>
      <c r="V165" s="1"/>
      <c r="W165" s="1"/>
      <c r="X165" s="1"/>
      <c r="Y165" s="1"/>
      <c r="Z165" s="1"/>
    </row>
    <row r="166" spans="1:26" ht="12.75" customHeight="1" thickBot="1" x14ac:dyDescent="0.35">
      <c r="A166" s="43">
        <v>2005</v>
      </c>
      <c r="B166" s="28" t="s">
        <v>86</v>
      </c>
      <c r="C166" s="56">
        <v>0</v>
      </c>
      <c r="D166" s="57">
        <v>0</v>
      </c>
      <c r="E166" s="58">
        <v>0</v>
      </c>
      <c r="F166" s="58">
        <v>0</v>
      </c>
      <c r="G166" s="32">
        <f t="shared" si="12"/>
        <v>0</v>
      </c>
      <c r="H166" s="59">
        <v>0</v>
      </c>
      <c r="I166" s="60">
        <f t="shared" si="13"/>
        <v>0</v>
      </c>
      <c r="J166" s="61">
        <f t="shared" si="14"/>
        <v>0</v>
      </c>
      <c r="K166" s="62">
        <v>0</v>
      </c>
      <c r="L166" s="63">
        <f t="shared" si="15"/>
        <v>0</v>
      </c>
      <c r="M166" s="1"/>
      <c r="N166" s="1"/>
      <c r="O166" s="1"/>
      <c r="P166" s="1"/>
      <c r="Q166" s="1"/>
      <c r="R166" s="1"/>
      <c r="S166" s="1"/>
      <c r="T166" s="1"/>
      <c r="U166" s="1"/>
      <c r="V166" s="1"/>
      <c r="W166" s="1"/>
      <c r="X166" s="1"/>
      <c r="Y166" s="1"/>
      <c r="Z166" s="1"/>
    </row>
    <row r="167" spans="1:26" ht="12.75" customHeight="1" thickBot="1" x14ac:dyDescent="0.35">
      <c r="A167" s="70"/>
      <c r="B167" s="71" t="s">
        <v>87</v>
      </c>
      <c r="C167" s="66">
        <f t="shared" ref="C167:F167" si="16">SUM(C126:C166)</f>
        <v>1720093222.9699998</v>
      </c>
      <c r="D167" s="66">
        <f t="shared" si="16"/>
        <v>1152296.068</v>
      </c>
      <c r="E167" s="66">
        <f t="shared" si="16"/>
        <v>289317777.24000013</v>
      </c>
      <c r="F167" s="66">
        <f t="shared" si="16"/>
        <v>2008114</v>
      </c>
      <c r="G167" s="66">
        <f>SUM(G127:G166)</f>
        <v>1777656259.1569991</v>
      </c>
      <c r="H167" s="66">
        <f>SUM(H126:H166)</f>
        <v>505.09930000000008</v>
      </c>
      <c r="I167" s="67"/>
      <c r="J167" s="66">
        <f t="shared" ref="J167:L167" si="17">SUM(J126:J166)</f>
        <v>81567521.690335929</v>
      </c>
      <c r="K167" s="66">
        <f t="shared" si="17"/>
        <v>82256306.580000028</v>
      </c>
      <c r="L167" s="68">
        <f t="shared" si="17"/>
        <v>688784.88966407569</v>
      </c>
      <c r="M167" s="1"/>
      <c r="N167" s="1"/>
      <c r="O167" s="1"/>
      <c r="P167" s="1"/>
      <c r="Q167" s="1"/>
      <c r="R167" s="1"/>
      <c r="S167" s="1"/>
      <c r="T167" s="1"/>
      <c r="U167" s="1"/>
      <c r="V167" s="1"/>
      <c r="W167" s="1"/>
      <c r="X167" s="1"/>
      <c r="Y167" s="1"/>
      <c r="Z167" s="1"/>
    </row>
    <row r="168" spans="1:26" ht="12.75" customHeight="1" x14ac:dyDescent="0.3">
      <c r="A168" s="1"/>
      <c r="B168" s="2" t="s">
        <v>88</v>
      </c>
      <c r="C168" s="72">
        <v>-0.18999969959259033</v>
      </c>
      <c r="D168" s="1"/>
      <c r="E168" s="72">
        <v>0</v>
      </c>
      <c r="F168" s="72">
        <v>0</v>
      </c>
      <c r="G168" s="1"/>
      <c r="H168" s="1"/>
      <c r="I168" s="1"/>
      <c r="J168" s="1"/>
      <c r="K168" s="72">
        <v>0</v>
      </c>
      <c r="L168" s="1"/>
      <c r="M168" s="1"/>
      <c r="N168" s="1"/>
      <c r="O168" s="1"/>
      <c r="P168" s="1"/>
      <c r="Q168" s="1"/>
      <c r="R168" s="1"/>
      <c r="S168" s="1"/>
      <c r="T168" s="1"/>
      <c r="U168" s="1"/>
      <c r="V168" s="1"/>
      <c r="W168" s="1"/>
      <c r="X168" s="1"/>
      <c r="Y168" s="1"/>
      <c r="Z168" s="1"/>
    </row>
    <row r="169" spans="1:26" ht="12.75" customHeight="1" thickBo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 customHeight="1" thickBot="1" x14ac:dyDescent="0.35">
      <c r="A170" s="11"/>
      <c r="B170" s="11"/>
      <c r="C170" s="11"/>
      <c r="D170" s="11"/>
      <c r="E170" s="5" t="s">
        <v>22</v>
      </c>
      <c r="F170" s="12">
        <f>F121+1</f>
        <v>2029</v>
      </c>
      <c r="G170" s="11"/>
      <c r="H170" s="11"/>
      <c r="I170" s="11"/>
      <c r="J170" s="11"/>
      <c r="K170" s="11"/>
      <c r="L170" s="1"/>
      <c r="M170" s="1"/>
      <c r="N170" s="1"/>
      <c r="O170" s="1"/>
      <c r="P170" s="1"/>
      <c r="Q170" s="1"/>
      <c r="R170" s="1"/>
      <c r="S170" s="1"/>
      <c r="T170" s="1"/>
      <c r="U170" s="1"/>
      <c r="V170" s="1"/>
      <c r="W170" s="1"/>
      <c r="X170" s="1"/>
      <c r="Y170" s="1"/>
      <c r="Z170" s="1"/>
    </row>
    <row r="171" spans="1:26" ht="12.75" customHeight="1" thickBot="1" x14ac:dyDescent="0.35">
      <c r="A171" s="13"/>
      <c r="B171" s="13"/>
      <c r="C171" s="13"/>
      <c r="D171" s="13"/>
      <c r="E171" s="13"/>
      <c r="F171" s="13"/>
      <c r="G171" s="13"/>
      <c r="H171" s="13"/>
      <c r="I171" s="13"/>
      <c r="J171" s="13"/>
      <c r="K171" s="13"/>
      <c r="L171" s="1"/>
      <c r="M171" s="1"/>
      <c r="N171" s="1"/>
      <c r="O171" s="1"/>
      <c r="P171" s="1"/>
      <c r="Q171" s="1">
        <v>2017</v>
      </c>
      <c r="R171" s="1"/>
      <c r="S171" s="1"/>
      <c r="T171" s="1"/>
      <c r="U171" s="1"/>
      <c r="V171" s="1"/>
      <c r="W171" s="1"/>
      <c r="X171" s="1"/>
      <c r="Y171" s="1"/>
      <c r="Z171" s="1"/>
    </row>
    <row r="172" spans="1:26" ht="18.75" customHeight="1" thickBot="1" x14ac:dyDescent="0.35">
      <c r="A172" s="11"/>
      <c r="B172" s="11"/>
      <c r="C172" s="80" t="s">
        <v>23</v>
      </c>
      <c r="D172" s="81"/>
      <c r="E172" s="81"/>
      <c r="F172" s="81"/>
      <c r="G172" s="82" t="s">
        <v>24</v>
      </c>
      <c r="H172" s="83"/>
      <c r="I172" s="14" t="s">
        <v>25</v>
      </c>
      <c r="J172" s="11"/>
      <c r="K172" s="11"/>
      <c r="L172" s="1"/>
      <c r="M172" s="1"/>
      <c r="N172" s="1"/>
      <c r="O172" s="1"/>
      <c r="P172" s="1"/>
      <c r="Q172" s="1">
        <v>2018</v>
      </c>
      <c r="R172" s="1"/>
      <c r="S172" s="1"/>
      <c r="T172" s="1"/>
      <c r="U172" s="1"/>
      <c r="V172" s="1"/>
      <c r="W172" s="1"/>
      <c r="X172" s="1"/>
      <c r="Y172" s="1"/>
      <c r="Z172" s="1"/>
    </row>
    <row r="173" spans="1:26" ht="63.75" customHeight="1" thickBot="1" x14ac:dyDescent="0.35">
      <c r="A173" s="84" t="s">
        <v>26</v>
      </c>
      <c r="B173" s="86" t="s">
        <v>27</v>
      </c>
      <c r="C173" s="15" t="s">
        <v>28</v>
      </c>
      <c r="D173" s="16" t="s">
        <v>29</v>
      </c>
      <c r="E173" s="17" t="s">
        <v>30</v>
      </c>
      <c r="F173" s="18" t="s">
        <v>31</v>
      </c>
      <c r="G173" s="18" t="s">
        <v>32</v>
      </c>
      <c r="H173" s="15" t="s">
        <v>33</v>
      </c>
      <c r="I173" s="19" t="s">
        <v>34</v>
      </c>
      <c r="J173" s="20" t="s">
        <v>35</v>
      </c>
      <c r="K173" s="17" t="s">
        <v>36</v>
      </c>
      <c r="L173" s="19" t="s">
        <v>37</v>
      </c>
      <c r="M173" s="1"/>
      <c r="N173" s="1"/>
      <c r="O173" s="1"/>
      <c r="P173" s="1"/>
      <c r="Q173" s="1"/>
      <c r="R173" s="1"/>
      <c r="S173" s="1"/>
      <c r="T173" s="1"/>
      <c r="U173" s="1"/>
      <c r="V173" s="1"/>
      <c r="W173" s="1"/>
      <c r="X173" s="1"/>
      <c r="Y173" s="1"/>
      <c r="Z173" s="1"/>
    </row>
    <row r="174" spans="1:26" ht="12.75" customHeight="1" thickBot="1" x14ac:dyDescent="0.35">
      <c r="A174" s="85"/>
      <c r="B174" s="87"/>
      <c r="C174" s="21" t="s">
        <v>38</v>
      </c>
      <c r="D174" s="22" t="s">
        <v>39</v>
      </c>
      <c r="E174" s="23" t="s">
        <v>40</v>
      </c>
      <c r="F174" s="23" t="s">
        <v>41</v>
      </c>
      <c r="G174" s="24" t="s">
        <v>42</v>
      </c>
      <c r="H174" s="25" t="s">
        <v>43</v>
      </c>
      <c r="I174" s="23" t="s">
        <v>44</v>
      </c>
      <c r="J174" s="21" t="s">
        <v>45</v>
      </c>
      <c r="K174" s="26" t="s">
        <v>46</v>
      </c>
      <c r="L174" s="24" t="s">
        <v>47</v>
      </c>
      <c r="M174" s="1"/>
      <c r="N174" s="1"/>
      <c r="O174" s="1"/>
      <c r="P174" s="1"/>
      <c r="Q174" s="1"/>
      <c r="R174" s="1"/>
      <c r="S174" s="1"/>
      <c r="T174" s="1"/>
      <c r="U174" s="1"/>
      <c r="V174" s="1"/>
      <c r="W174" s="1"/>
      <c r="X174" s="1"/>
      <c r="Y174" s="1"/>
      <c r="Z174" s="1"/>
    </row>
    <row r="175" spans="1:26" ht="12.75" customHeight="1" x14ac:dyDescent="0.3">
      <c r="A175" s="27">
        <v>1609</v>
      </c>
      <c r="B175" s="28" t="s">
        <v>48</v>
      </c>
      <c r="C175" s="29">
        <v>86896353.620000005</v>
      </c>
      <c r="D175" s="30">
        <v>0</v>
      </c>
      <c r="E175" s="30">
        <v>17014576.760000002</v>
      </c>
      <c r="F175" s="31">
        <v>0</v>
      </c>
      <c r="G175" s="32">
        <f t="shared" ref="G175:G215" si="18">C175-D175+(E175*0.5)-F175</f>
        <v>95403642</v>
      </c>
      <c r="H175" s="33">
        <v>36.579970000000003</v>
      </c>
      <c r="I175" s="34">
        <f t="shared" ref="I175:I215" si="19">IF(H175=0,0,1/H175)</f>
        <v>2.7337365230206582E-2</v>
      </c>
      <c r="J175" s="35">
        <f t="shared" ref="J175:J215" si="20">IF(H175=0,0,+G175/H175)</f>
        <v>2608084.2056458765</v>
      </c>
      <c r="K175" s="36">
        <v>2418755.34</v>
      </c>
      <c r="L175" s="37">
        <f t="shared" ref="L175:L215" si="21">IF(ISERROR(+K175-J175), 0, +K175-J175)</f>
        <v>-189328.86564587662</v>
      </c>
      <c r="M175" s="38"/>
      <c r="N175" s="1"/>
      <c r="O175" s="1"/>
      <c r="P175" s="1"/>
      <c r="Q175" s="1"/>
      <c r="R175" s="1"/>
      <c r="S175" s="1"/>
      <c r="T175" s="1"/>
      <c r="U175" s="1"/>
      <c r="V175" s="1"/>
      <c r="W175" s="1"/>
      <c r="X175" s="1"/>
      <c r="Y175" s="1"/>
      <c r="Z175" s="1"/>
    </row>
    <row r="176" spans="1:26" ht="12.75" customHeight="1" x14ac:dyDescent="0.3">
      <c r="A176" s="39">
        <v>1611</v>
      </c>
      <c r="B176" s="40" t="s">
        <v>49</v>
      </c>
      <c r="C176" s="29">
        <v>29247672.329999998</v>
      </c>
      <c r="D176" s="30">
        <v>840623.571</v>
      </c>
      <c r="E176" s="31">
        <v>8442272.6600000001</v>
      </c>
      <c r="F176" s="31">
        <v>0</v>
      </c>
      <c r="G176" s="32">
        <f t="shared" si="18"/>
        <v>32628185.089000002</v>
      </c>
      <c r="H176" s="33">
        <v>3.35236</v>
      </c>
      <c r="I176" s="41">
        <f t="shared" si="19"/>
        <v>0.29829731890369771</v>
      </c>
      <c r="J176" s="35">
        <f t="shared" si="20"/>
        <v>9732900.1327423081</v>
      </c>
      <c r="K176" s="42">
        <v>9737194.7599999998</v>
      </c>
      <c r="L176" s="37">
        <f t="shared" si="21"/>
        <v>4294.6272576916963</v>
      </c>
      <c r="M176" s="1"/>
      <c r="N176" s="1"/>
      <c r="O176" s="1"/>
      <c r="P176" s="1"/>
      <c r="Q176" s="1"/>
      <c r="R176" s="1"/>
      <c r="S176" s="1"/>
      <c r="T176" s="1"/>
      <c r="U176" s="1"/>
      <c r="V176" s="1"/>
      <c r="W176" s="1"/>
      <c r="X176" s="1"/>
      <c r="Y176" s="1"/>
      <c r="Z176" s="1"/>
    </row>
    <row r="177" spans="1:26" ht="12.75" customHeight="1" x14ac:dyDescent="0.3">
      <c r="A177" s="43">
        <v>1612</v>
      </c>
      <c r="B177" s="28" t="s">
        <v>50</v>
      </c>
      <c r="C177" s="44">
        <v>2269968.86</v>
      </c>
      <c r="D177" s="45">
        <v>0</v>
      </c>
      <c r="E177" s="46">
        <v>0</v>
      </c>
      <c r="F177" s="46">
        <v>0</v>
      </c>
      <c r="G177" s="32">
        <f t="shared" si="18"/>
        <v>2269968.86</v>
      </c>
      <c r="H177" s="47">
        <v>28.692409999999999</v>
      </c>
      <c r="I177" s="41">
        <f t="shared" si="19"/>
        <v>3.485242264417663E-2</v>
      </c>
      <c r="J177" s="35">
        <f t="shared" si="20"/>
        <v>79113.914097839806</v>
      </c>
      <c r="K177" s="42">
        <v>79124.22</v>
      </c>
      <c r="L177" s="48">
        <f t="shared" si="21"/>
        <v>10.305902160194819</v>
      </c>
      <c r="M177" s="1"/>
      <c r="N177" s="1"/>
      <c r="O177" s="1"/>
      <c r="P177" s="1"/>
      <c r="Q177" s="1"/>
      <c r="R177" s="1"/>
      <c r="S177" s="1"/>
      <c r="T177" s="1"/>
      <c r="U177" s="1"/>
      <c r="V177" s="1"/>
      <c r="W177" s="1"/>
      <c r="X177" s="1"/>
      <c r="Y177" s="1"/>
      <c r="Z177" s="1"/>
    </row>
    <row r="178" spans="1:26" ht="12.75" customHeight="1" x14ac:dyDescent="0.3">
      <c r="A178" s="43">
        <v>1805</v>
      </c>
      <c r="B178" s="28" t="s">
        <v>51</v>
      </c>
      <c r="C178" s="44">
        <v>23575648.98</v>
      </c>
      <c r="D178" s="45">
        <v>0</v>
      </c>
      <c r="E178" s="46">
        <v>607613.06000000006</v>
      </c>
      <c r="F178" s="46">
        <v>0</v>
      </c>
      <c r="G178" s="32">
        <f t="shared" si="18"/>
        <v>23879455.510000002</v>
      </c>
      <c r="H178" s="47">
        <v>0</v>
      </c>
      <c r="I178" s="41">
        <f t="shared" si="19"/>
        <v>0</v>
      </c>
      <c r="J178" s="35">
        <f t="shared" si="20"/>
        <v>0</v>
      </c>
      <c r="K178" s="42">
        <v>0</v>
      </c>
      <c r="L178" s="48">
        <f t="shared" si="21"/>
        <v>0</v>
      </c>
      <c r="M178" s="1"/>
      <c r="N178" s="1"/>
      <c r="O178" s="1"/>
      <c r="P178" s="1"/>
      <c r="Q178" s="1"/>
      <c r="R178" s="1"/>
      <c r="S178" s="1"/>
      <c r="T178" s="1"/>
      <c r="U178" s="1"/>
      <c r="V178" s="1"/>
      <c r="W178" s="1"/>
      <c r="X178" s="1"/>
      <c r="Y178" s="1"/>
      <c r="Z178" s="1"/>
    </row>
    <row r="179" spans="1:26" ht="12.75" customHeight="1" x14ac:dyDescent="0.3">
      <c r="A179" s="43">
        <v>1808</v>
      </c>
      <c r="B179" s="28" t="s">
        <v>52</v>
      </c>
      <c r="C179" s="44">
        <v>89612054.140000001</v>
      </c>
      <c r="D179" s="45">
        <v>0</v>
      </c>
      <c r="E179" s="46">
        <v>1699991.81</v>
      </c>
      <c r="F179" s="46">
        <v>0</v>
      </c>
      <c r="G179" s="32">
        <f t="shared" si="18"/>
        <v>90462050.045000002</v>
      </c>
      <c r="H179" s="47">
        <v>38.590130000000002</v>
      </c>
      <c r="I179" s="41">
        <f t="shared" si="19"/>
        <v>2.5913361784477014E-2</v>
      </c>
      <c r="J179" s="35">
        <f t="shared" si="20"/>
        <v>2344175.83058155</v>
      </c>
      <c r="K179" s="42">
        <v>2359489.7000000002</v>
      </c>
      <c r="L179" s="48">
        <f t="shared" si="21"/>
        <v>15313.869418450166</v>
      </c>
      <c r="M179" s="1"/>
      <c r="N179" s="1"/>
      <c r="O179" s="1"/>
      <c r="P179" s="1"/>
      <c r="Q179" s="1"/>
      <c r="R179" s="1"/>
      <c r="S179" s="1"/>
      <c r="T179" s="1"/>
      <c r="U179" s="1"/>
      <c r="V179" s="1"/>
      <c r="W179" s="1"/>
      <c r="X179" s="1"/>
      <c r="Y179" s="1"/>
      <c r="Z179" s="1"/>
    </row>
    <row r="180" spans="1:26" ht="12.75" customHeight="1" x14ac:dyDescent="0.3">
      <c r="A180" s="43">
        <v>1810</v>
      </c>
      <c r="B180" s="28" t="s">
        <v>53</v>
      </c>
      <c r="C180" s="44">
        <v>0</v>
      </c>
      <c r="D180" s="45">
        <v>0</v>
      </c>
      <c r="E180" s="46">
        <v>0</v>
      </c>
      <c r="F180" s="46">
        <v>0</v>
      </c>
      <c r="G180" s="32">
        <f t="shared" si="18"/>
        <v>0</v>
      </c>
      <c r="H180" s="47">
        <v>0</v>
      </c>
      <c r="I180" s="41">
        <f t="shared" si="19"/>
        <v>0</v>
      </c>
      <c r="J180" s="35">
        <f t="shared" si="20"/>
        <v>0</v>
      </c>
      <c r="K180" s="42">
        <v>0</v>
      </c>
      <c r="L180" s="48">
        <f t="shared" si="21"/>
        <v>0</v>
      </c>
      <c r="M180" s="1"/>
      <c r="N180" s="1"/>
      <c r="O180" s="1"/>
      <c r="P180" s="1"/>
      <c r="Q180" s="1"/>
      <c r="R180" s="1"/>
      <c r="S180" s="1"/>
      <c r="T180" s="1"/>
      <c r="U180" s="1"/>
      <c r="V180" s="1"/>
      <c r="W180" s="1"/>
      <c r="X180" s="1"/>
      <c r="Y180" s="1"/>
      <c r="Z180" s="1"/>
    </row>
    <row r="181" spans="1:26" ht="12.75" customHeight="1" x14ac:dyDescent="0.3">
      <c r="A181" s="43">
        <v>1815</v>
      </c>
      <c r="B181" s="28" t="s">
        <v>54</v>
      </c>
      <c r="C181" s="44">
        <v>260231262.13</v>
      </c>
      <c r="D181" s="45">
        <v>9320.8649999999998</v>
      </c>
      <c r="E181" s="46">
        <v>913760.94</v>
      </c>
      <c r="F181" s="46">
        <v>91542</v>
      </c>
      <c r="G181" s="32">
        <f t="shared" si="18"/>
        <v>260587279.73499998</v>
      </c>
      <c r="H181" s="47">
        <v>28.824719999999999</v>
      </c>
      <c r="I181" s="41">
        <f t="shared" si="19"/>
        <v>3.469244454065816E-2</v>
      </c>
      <c r="J181" s="35">
        <f t="shared" si="20"/>
        <v>9040409.7502074614</v>
      </c>
      <c r="K181" s="42">
        <v>9046795.7699999996</v>
      </c>
      <c r="L181" s="48">
        <f t="shared" si="21"/>
        <v>6386.0197925381362</v>
      </c>
      <c r="M181" s="1"/>
      <c r="N181" s="1"/>
      <c r="O181" s="1"/>
      <c r="P181" s="1"/>
      <c r="Q181" s="1"/>
      <c r="R181" s="1"/>
      <c r="S181" s="1"/>
      <c r="T181" s="1"/>
      <c r="U181" s="1"/>
      <c r="V181" s="1"/>
      <c r="W181" s="1"/>
      <c r="X181" s="1"/>
      <c r="Y181" s="1"/>
      <c r="Z181" s="1"/>
    </row>
    <row r="182" spans="1:26" ht="12.75" customHeight="1" x14ac:dyDescent="0.3">
      <c r="A182" s="43">
        <v>1820</v>
      </c>
      <c r="B182" s="28" t="s">
        <v>55</v>
      </c>
      <c r="C182" s="44">
        <v>130916311.09</v>
      </c>
      <c r="D182" s="45">
        <v>27654.76</v>
      </c>
      <c r="E182" s="46">
        <v>407909.76</v>
      </c>
      <c r="F182" s="46">
        <v>34193</v>
      </c>
      <c r="G182" s="32">
        <f t="shared" si="18"/>
        <v>131058418.20999999</v>
      </c>
      <c r="H182" s="47">
        <v>24.991009999999999</v>
      </c>
      <c r="I182" s="41">
        <f t="shared" si="19"/>
        <v>4.0014389174347097E-2</v>
      </c>
      <c r="J182" s="35">
        <f t="shared" si="20"/>
        <v>5244222.5508292783</v>
      </c>
      <c r="K182" s="42">
        <v>5247155.7699999996</v>
      </c>
      <c r="L182" s="48">
        <f t="shared" si="21"/>
        <v>2933.2191707212478</v>
      </c>
      <c r="M182" s="1"/>
      <c r="N182" s="1"/>
      <c r="O182" s="1"/>
      <c r="P182" s="1"/>
      <c r="Q182" s="1"/>
      <c r="R182" s="1"/>
      <c r="S182" s="1"/>
      <c r="T182" s="1"/>
      <c r="U182" s="1"/>
      <c r="V182" s="1"/>
      <c r="W182" s="1"/>
      <c r="X182" s="1"/>
      <c r="Y182" s="1"/>
      <c r="Z182" s="1"/>
    </row>
    <row r="183" spans="1:26" ht="12.75" customHeight="1" x14ac:dyDescent="0.3">
      <c r="A183" s="43">
        <v>1825</v>
      </c>
      <c r="B183" s="28" t="s">
        <v>56</v>
      </c>
      <c r="C183" s="44">
        <v>14082392.68</v>
      </c>
      <c r="D183" s="45">
        <v>0</v>
      </c>
      <c r="E183" s="46">
        <v>9441356.6500000004</v>
      </c>
      <c r="F183" s="46">
        <v>0</v>
      </c>
      <c r="G183" s="32">
        <f t="shared" si="18"/>
        <v>18803071.004999999</v>
      </c>
      <c r="H183" s="47">
        <v>19.14068</v>
      </c>
      <c r="I183" s="41">
        <f t="shared" si="19"/>
        <v>5.2244747835500101E-2</v>
      </c>
      <c r="J183" s="35">
        <f t="shared" si="20"/>
        <v>982361.70318922831</v>
      </c>
      <c r="K183" s="42">
        <v>982361.96</v>
      </c>
      <c r="L183" s="48">
        <f t="shared" si="21"/>
        <v>0.25681077165063471</v>
      </c>
      <c r="M183" s="1"/>
      <c r="N183" s="1"/>
      <c r="O183" s="1"/>
      <c r="P183" s="1"/>
      <c r="Q183" s="1"/>
      <c r="R183" s="1"/>
      <c r="S183" s="1"/>
      <c r="T183" s="1"/>
      <c r="U183" s="1"/>
      <c r="V183" s="1"/>
      <c r="W183" s="1"/>
      <c r="X183" s="1"/>
      <c r="Y183" s="1"/>
      <c r="Z183" s="1"/>
    </row>
    <row r="184" spans="1:26" ht="12.75" customHeight="1" x14ac:dyDescent="0.3">
      <c r="A184" s="43">
        <v>1830</v>
      </c>
      <c r="B184" s="28" t="s">
        <v>57</v>
      </c>
      <c r="C184" s="44">
        <v>226228258.46000001</v>
      </c>
      <c r="D184" s="45">
        <v>0</v>
      </c>
      <c r="E184" s="46">
        <v>20634089.309999999</v>
      </c>
      <c r="F184" s="46">
        <v>107106</v>
      </c>
      <c r="G184" s="32">
        <f t="shared" si="18"/>
        <v>236438197.11500001</v>
      </c>
      <c r="H184" s="47">
        <v>34.224510000000002</v>
      </c>
      <c r="I184" s="41">
        <f t="shared" si="19"/>
        <v>2.9218825923292984E-2</v>
      </c>
      <c r="J184" s="35">
        <f t="shared" si="20"/>
        <v>6908446.5231204182</v>
      </c>
      <c r="K184" s="42">
        <v>6915039.6100000003</v>
      </c>
      <c r="L184" s="48">
        <f t="shared" si="21"/>
        <v>6593.0868795821443</v>
      </c>
      <c r="M184" s="1"/>
      <c r="N184" s="1"/>
      <c r="O184" s="1"/>
      <c r="P184" s="1"/>
      <c r="Q184" s="1"/>
      <c r="R184" s="1"/>
      <c r="S184" s="1"/>
      <c r="T184" s="1"/>
      <c r="U184" s="1"/>
      <c r="V184" s="1"/>
      <c r="W184" s="1"/>
      <c r="X184" s="1"/>
      <c r="Y184" s="1"/>
      <c r="Z184" s="1"/>
    </row>
    <row r="185" spans="1:26" ht="12.75" customHeight="1" x14ac:dyDescent="0.3">
      <c r="A185" s="43">
        <v>1835</v>
      </c>
      <c r="B185" s="28" t="s">
        <v>58</v>
      </c>
      <c r="C185" s="44">
        <v>217861443.77000001</v>
      </c>
      <c r="D185" s="45">
        <v>9671.7469999999994</v>
      </c>
      <c r="E185" s="46">
        <v>25033211.079999998</v>
      </c>
      <c r="F185" s="46">
        <v>4443</v>
      </c>
      <c r="G185" s="32">
        <f t="shared" si="18"/>
        <v>230363934.56299999</v>
      </c>
      <c r="H185" s="47">
        <v>32.697420000000001</v>
      </c>
      <c r="I185" s="41">
        <f t="shared" si="19"/>
        <v>3.0583452761716368E-2</v>
      </c>
      <c r="J185" s="35">
        <f t="shared" si="20"/>
        <v>7045324.5107106306</v>
      </c>
      <c r="K185" s="42">
        <v>7046071.6600000001</v>
      </c>
      <c r="L185" s="48">
        <f t="shared" si="21"/>
        <v>747.14928936958313</v>
      </c>
      <c r="M185" s="1"/>
      <c r="N185" s="1"/>
      <c r="O185" s="1"/>
      <c r="P185" s="1"/>
      <c r="Q185" s="1"/>
      <c r="R185" s="1"/>
      <c r="S185" s="1"/>
      <c r="T185" s="1"/>
      <c r="U185" s="1"/>
      <c r="V185" s="1"/>
      <c r="W185" s="1"/>
      <c r="X185" s="1"/>
      <c r="Y185" s="1"/>
      <c r="Z185" s="1"/>
    </row>
    <row r="186" spans="1:26" ht="12.75" customHeight="1" x14ac:dyDescent="0.3">
      <c r="A186" s="43">
        <v>1840</v>
      </c>
      <c r="B186" s="28" t="s">
        <v>59</v>
      </c>
      <c r="C186" s="44">
        <v>566947742.79999995</v>
      </c>
      <c r="D186" s="45">
        <v>14384.261</v>
      </c>
      <c r="E186" s="46">
        <v>63690776.100000001</v>
      </c>
      <c r="F186" s="46">
        <v>9696</v>
      </c>
      <c r="G186" s="32">
        <f t="shared" si="18"/>
        <v>598769050.58899987</v>
      </c>
      <c r="H186" s="47">
        <v>32.440199999999997</v>
      </c>
      <c r="I186" s="41">
        <f t="shared" si="19"/>
        <v>3.0825950518184229E-2</v>
      </c>
      <c r="J186" s="35">
        <f t="shared" si="20"/>
        <v>18457625.125276659</v>
      </c>
      <c r="K186" s="42">
        <v>18459437.030000001</v>
      </c>
      <c r="L186" s="48">
        <f t="shared" si="21"/>
        <v>1811.9047233425081</v>
      </c>
      <c r="M186" s="1"/>
      <c r="N186" s="1"/>
      <c r="O186" s="1"/>
      <c r="P186" s="1"/>
      <c r="Q186" s="1"/>
      <c r="R186" s="1"/>
      <c r="S186" s="1"/>
      <c r="T186" s="1"/>
      <c r="U186" s="1"/>
      <c r="V186" s="1"/>
      <c r="W186" s="1"/>
      <c r="X186" s="1"/>
      <c r="Y186" s="1"/>
      <c r="Z186" s="1"/>
    </row>
    <row r="187" spans="1:26" ht="12.75" customHeight="1" x14ac:dyDescent="0.3">
      <c r="A187" s="43">
        <v>1845</v>
      </c>
      <c r="B187" s="28" t="s">
        <v>60</v>
      </c>
      <c r="C187" s="44">
        <v>290418964.48000002</v>
      </c>
      <c r="D187" s="45">
        <v>35823.023999999998</v>
      </c>
      <c r="E187" s="46">
        <v>31085638.890000001</v>
      </c>
      <c r="F187" s="46">
        <v>147521</v>
      </c>
      <c r="G187" s="32">
        <f t="shared" si="18"/>
        <v>305778439.90100002</v>
      </c>
      <c r="H187" s="47">
        <v>25.42231</v>
      </c>
      <c r="I187" s="41">
        <f t="shared" si="19"/>
        <v>3.9335528518061498E-2</v>
      </c>
      <c r="J187" s="35">
        <f t="shared" si="20"/>
        <v>12027956.54293414</v>
      </c>
      <c r="K187" s="42">
        <v>12039565.66</v>
      </c>
      <c r="L187" s="48">
        <f t="shared" si="21"/>
        <v>11609.117065859959</v>
      </c>
      <c r="M187" s="1"/>
      <c r="N187" s="1"/>
      <c r="O187" s="1"/>
      <c r="P187" s="1"/>
      <c r="Q187" s="1"/>
      <c r="R187" s="1"/>
      <c r="S187" s="1"/>
      <c r="T187" s="1"/>
      <c r="U187" s="1"/>
      <c r="V187" s="1"/>
      <c r="W187" s="1"/>
      <c r="X187" s="1"/>
      <c r="Y187" s="1"/>
      <c r="Z187" s="1"/>
    </row>
    <row r="188" spans="1:26" ht="12.75" customHeight="1" x14ac:dyDescent="0.3">
      <c r="A188" s="43">
        <v>1850</v>
      </c>
      <c r="B188" s="28" t="s">
        <v>61</v>
      </c>
      <c r="C188" s="44">
        <v>148755725.02000001</v>
      </c>
      <c r="D188" s="45">
        <v>13482.162</v>
      </c>
      <c r="E188" s="46">
        <v>15441674.140000001</v>
      </c>
      <c r="F188" s="46">
        <v>575031</v>
      </c>
      <c r="G188" s="32">
        <f t="shared" si="18"/>
        <v>155888048.928</v>
      </c>
      <c r="H188" s="47">
        <v>25.44699</v>
      </c>
      <c r="I188" s="41">
        <f t="shared" si="19"/>
        <v>3.929737858976641E-2</v>
      </c>
      <c r="J188" s="35">
        <f t="shared" si="20"/>
        <v>6125991.6763436468</v>
      </c>
      <c r="K188" s="42">
        <v>6169465.1100000003</v>
      </c>
      <c r="L188" s="48">
        <f t="shared" si="21"/>
        <v>43473.433656353503</v>
      </c>
      <c r="M188" s="1"/>
      <c r="N188" s="1"/>
      <c r="O188" s="1"/>
      <c r="P188" s="1"/>
      <c r="Q188" s="1"/>
      <c r="R188" s="1"/>
      <c r="S188" s="1"/>
      <c r="T188" s="1"/>
      <c r="U188" s="1"/>
      <c r="V188" s="1"/>
      <c r="W188" s="1"/>
      <c r="X188" s="1"/>
      <c r="Y188" s="1"/>
      <c r="Z188" s="1"/>
    </row>
    <row r="189" spans="1:26" ht="12.75" customHeight="1" x14ac:dyDescent="0.3">
      <c r="A189" s="43">
        <v>1855</v>
      </c>
      <c r="B189" s="28" t="s">
        <v>62</v>
      </c>
      <c r="C189" s="44">
        <v>98153049.549999997</v>
      </c>
      <c r="D189" s="45">
        <v>4266.5810000000001</v>
      </c>
      <c r="E189" s="46">
        <v>7375682.5199999996</v>
      </c>
      <c r="F189" s="46">
        <v>15167</v>
      </c>
      <c r="G189" s="32">
        <f t="shared" si="18"/>
        <v>101821457.229</v>
      </c>
      <c r="H189" s="47">
        <v>32.548740000000002</v>
      </c>
      <c r="I189" s="41">
        <f t="shared" si="19"/>
        <v>3.0723155489275466E-2</v>
      </c>
      <c r="J189" s="35">
        <f t="shared" si="20"/>
        <v>3128276.4625911787</v>
      </c>
      <c r="K189" s="42">
        <v>3129460.06</v>
      </c>
      <c r="L189" s="48">
        <f t="shared" si="21"/>
        <v>1183.5974088213407</v>
      </c>
      <c r="M189" s="1"/>
      <c r="N189" s="1"/>
      <c r="O189" s="1"/>
      <c r="P189" s="1"/>
      <c r="Q189" s="1"/>
      <c r="R189" s="1"/>
      <c r="S189" s="1"/>
      <c r="T189" s="1"/>
      <c r="U189" s="1"/>
      <c r="V189" s="1"/>
      <c r="W189" s="1"/>
      <c r="X189" s="1"/>
      <c r="Y189" s="1"/>
      <c r="Z189" s="1"/>
    </row>
    <row r="190" spans="1:26" ht="12.75" customHeight="1" x14ac:dyDescent="0.3">
      <c r="A190" s="43">
        <v>1860</v>
      </c>
      <c r="B190" s="28" t="s">
        <v>63</v>
      </c>
      <c r="C190" s="44"/>
      <c r="D190" s="45"/>
      <c r="E190" s="46"/>
      <c r="F190" s="46"/>
      <c r="G190" s="32">
        <f t="shared" si="18"/>
        <v>0</v>
      </c>
      <c r="H190" s="47"/>
      <c r="I190" s="41">
        <f t="shared" si="19"/>
        <v>0</v>
      </c>
      <c r="J190" s="35">
        <f t="shared" si="20"/>
        <v>0</v>
      </c>
      <c r="K190" s="42">
        <v>0</v>
      </c>
      <c r="L190" s="48">
        <f t="shared" si="21"/>
        <v>0</v>
      </c>
      <c r="M190" s="1"/>
      <c r="N190" s="1"/>
      <c r="O190" s="1"/>
      <c r="P190" s="1"/>
      <c r="Q190" s="1"/>
      <c r="R190" s="1"/>
      <c r="S190" s="1"/>
      <c r="T190" s="1"/>
      <c r="U190" s="1"/>
      <c r="V190" s="1"/>
      <c r="W190" s="1"/>
      <c r="X190" s="1"/>
      <c r="Y190" s="1"/>
      <c r="Z190" s="1"/>
    </row>
    <row r="191" spans="1:26" ht="12.75" customHeight="1" x14ac:dyDescent="0.3">
      <c r="A191" s="43">
        <v>1860</v>
      </c>
      <c r="B191" s="28" t="s">
        <v>64</v>
      </c>
      <c r="C191" s="44">
        <v>73681884.510000005</v>
      </c>
      <c r="D191" s="45">
        <v>68592.755999999994</v>
      </c>
      <c r="E191" s="46">
        <v>24553849.539999999</v>
      </c>
      <c r="F191" s="46">
        <v>904206</v>
      </c>
      <c r="G191" s="32">
        <f t="shared" si="18"/>
        <v>84986010.524000004</v>
      </c>
      <c r="H191" s="47">
        <v>11.47256</v>
      </c>
      <c r="I191" s="41">
        <f t="shared" si="19"/>
        <v>8.716450382477843E-2</v>
      </c>
      <c r="J191" s="35">
        <f t="shared" si="20"/>
        <v>7407763.4393718587</v>
      </c>
      <c r="K191" s="42">
        <v>7356245.6799999997</v>
      </c>
      <c r="L191" s="48">
        <f t="shared" si="21"/>
        <v>-51517.759371859021</v>
      </c>
      <c r="M191" s="1"/>
      <c r="N191" s="1"/>
      <c r="O191" s="1"/>
      <c r="P191" s="1"/>
      <c r="Q191" s="1"/>
      <c r="R191" s="1"/>
      <c r="S191" s="1"/>
      <c r="T191" s="1"/>
      <c r="U191" s="1"/>
      <c r="V191" s="1"/>
      <c r="W191" s="1"/>
      <c r="X191" s="1"/>
      <c r="Y191" s="1"/>
      <c r="Z191" s="1"/>
    </row>
    <row r="192" spans="1:26" ht="12.75" customHeight="1" x14ac:dyDescent="0.3">
      <c r="A192" s="43">
        <v>1905</v>
      </c>
      <c r="B192" s="28" t="s">
        <v>51</v>
      </c>
      <c r="C192" s="44">
        <v>16812909.260000002</v>
      </c>
      <c r="D192" s="45">
        <v>0</v>
      </c>
      <c r="E192" s="46">
        <v>0</v>
      </c>
      <c r="F192" s="46">
        <v>0</v>
      </c>
      <c r="G192" s="32">
        <f t="shared" si="18"/>
        <v>16812909.260000002</v>
      </c>
      <c r="H192" s="47">
        <v>0</v>
      </c>
      <c r="I192" s="41">
        <f t="shared" si="19"/>
        <v>0</v>
      </c>
      <c r="J192" s="35">
        <f t="shared" si="20"/>
        <v>0</v>
      </c>
      <c r="K192" s="42">
        <v>0</v>
      </c>
      <c r="L192" s="48">
        <f t="shared" si="21"/>
        <v>0</v>
      </c>
      <c r="M192" s="1"/>
      <c r="N192" s="1"/>
      <c r="O192" s="1"/>
      <c r="P192" s="1"/>
      <c r="Q192" s="1"/>
      <c r="R192" s="1"/>
      <c r="S192" s="1"/>
      <c r="T192" s="1"/>
      <c r="U192" s="1"/>
      <c r="V192" s="1"/>
      <c r="W192" s="1"/>
      <c r="X192" s="1"/>
      <c r="Y192" s="1"/>
      <c r="Z192" s="1"/>
    </row>
    <row r="193" spans="1:26" ht="12.75" customHeight="1" x14ac:dyDescent="0.3">
      <c r="A193" s="43">
        <v>1908</v>
      </c>
      <c r="B193" s="28" t="s">
        <v>65</v>
      </c>
      <c r="C193" s="44">
        <v>57917880.439999998</v>
      </c>
      <c r="D193" s="45">
        <v>0</v>
      </c>
      <c r="E193" s="46">
        <v>4345991.21</v>
      </c>
      <c r="F193" s="46">
        <v>0</v>
      </c>
      <c r="G193" s="32">
        <f t="shared" si="18"/>
        <v>60090876.044999994</v>
      </c>
      <c r="H193" s="47">
        <v>23.425439999999998</v>
      </c>
      <c r="I193" s="41">
        <f t="shared" si="19"/>
        <v>4.2688632529421011E-2</v>
      </c>
      <c r="J193" s="35">
        <f t="shared" si="20"/>
        <v>2565197.3258559923</v>
      </c>
      <c r="K193" s="42">
        <v>2540048.7999999998</v>
      </c>
      <c r="L193" s="48">
        <f t="shared" si="21"/>
        <v>-25148.525855992455</v>
      </c>
      <c r="M193" s="1"/>
      <c r="N193" s="1"/>
      <c r="O193" s="1"/>
      <c r="P193" s="1"/>
      <c r="Q193" s="1"/>
      <c r="R193" s="1"/>
      <c r="S193" s="1"/>
      <c r="T193" s="1"/>
      <c r="U193" s="1"/>
      <c r="V193" s="1"/>
      <c r="W193" s="1"/>
      <c r="X193" s="1"/>
      <c r="Y193" s="1"/>
      <c r="Z193" s="1"/>
    </row>
    <row r="194" spans="1:26" ht="12.75" customHeight="1" x14ac:dyDescent="0.3">
      <c r="A194" s="43">
        <v>1910</v>
      </c>
      <c r="B194" s="28" t="s">
        <v>53</v>
      </c>
      <c r="C194" s="44">
        <v>0</v>
      </c>
      <c r="D194" s="45">
        <v>0</v>
      </c>
      <c r="E194" s="46">
        <v>0</v>
      </c>
      <c r="F194" s="46">
        <v>0</v>
      </c>
      <c r="G194" s="32">
        <f t="shared" si="18"/>
        <v>0</v>
      </c>
      <c r="H194" s="47">
        <v>0</v>
      </c>
      <c r="I194" s="41">
        <f t="shared" si="19"/>
        <v>0</v>
      </c>
      <c r="J194" s="35">
        <f t="shared" si="20"/>
        <v>0</v>
      </c>
      <c r="K194" s="42">
        <v>0</v>
      </c>
      <c r="L194" s="48">
        <f t="shared" si="21"/>
        <v>0</v>
      </c>
      <c r="M194" s="1"/>
      <c r="N194" s="1"/>
      <c r="O194" s="1"/>
      <c r="P194" s="1"/>
      <c r="Q194" s="1"/>
      <c r="R194" s="1"/>
      <c r="S194" s="1"/>
      <c r="T194" s="1"/>
      <c r="U194" s="1"/>
      <c r="V194" s="1"/>
      <c r="W194" s="1"/>
      <c r="X194" s="1"/>
      <c r="Y194" s="1"/>
      <c r="Z194" s="1"/>
    </row>
    <row r="195" spans="1:26" ht="12.75" customHeight="1" x14ac:dyDescent="0.3">
      <c r="A195" s="43">
        <v>1915</v>
      </c>
      <c r="B195" s="28" t="s">
        <v>66</v>
      </c>
      <c r="C195" s="44">
        <v>362495.61</v>
      </c>
      <c r="D195" s="45">
        <v>127792.47900000001</v>
      </c>
      <c r="E195" s="46">
        <v>0</v>
      </c>
      <c r="F195" s="46">
        <v>0</v>
      </c>
      <c r="G195" s="32">
        <f t="shared" si="18"/>
        <v>234703.13099999999</v>
      </c>
      <c r="H195" s="47">
        <v>1.51159</v>
      </c>
      <c r="I195" s="41">
        <f t="shared" si="19"/>
        <v>0.66155505130359427</v>
      </c>
      <c r="J195" s="35">
        <f t="shared" si="20"/>
        <v>155269.04186981919</v>
      </c>
      <c r="K195" s="42">
        <v>158050.1</v>
      </c>
      <c r="L195" s="48">
        <f t="shared" si="21"/>
        <v>2781.0581301808124</v>
      </c>
      <c r="M195" s="1"/>
      <c r="N195" s="1"/>
      <c r="O195" s="1"/>
      <c r="P195" s="1"/>
      <c r="Q195" s="1"/>
      <c r="R195" s="1"/>
      <c r="S195" s="1"/>
      <c r="T195" s="1"/>
      <c r="U195" s="1"/>
      <c r="V195" s="1"/>
      <c r="W195" s="1"/>
      <c r="X195" s="1"/>
      <c r="Y195" s="1"/>
      <c r="Z195" s="1"/>
    </row>
    <row r="196" spans="1:26" ht="12.75" customHeight="1" x14ac:dyDescent="0.3">
      <c r="A196" s="43">
        <v>1915</v>
      </c>
      <c r="B196" s="28" t="s">
        <v>67</v>
      </c>
      <c r="C196" s="44"/>
      <c r="D196" s="45"/>
      <c r="E196" s="46"/>
      <c r="F196" s="46"/>
      <c r="G196" s="32">
        <f t="shared" si="18"/>
        <v>0</v>
      </c>
      <c r="H196" s="47"/>
      <c r="I196" s="41">
        <f t="shared" si="19"/>
        <v>0</v>
      </c>
      <c r="J196" s="35">
        <f t="shared" si="20"/>
        <v>0</v>
      </c>
      <c r="K196" s="42"/>
      <c r="L196" s="48">
        <f t="shared" si="21"/>
        <v>0</v>
      </c>
      <c r="M196" s="1"/>
      <c r="N196" s="1"/>
      <c r="O196" s="1"/>
      <c r="P196" s="1"/>
      <c r="Q196" s="1"/>
      <c r="R196" s="1"/>
      <c r="S196" s="1"/>
      <c r="T196" s="1"/>
      <c r="U196" s="1"/>
      <c r="V196" s="1"/>
      <c r="W196" s="1"/>
      <c r="X196" s="1"/>
      <c r="Y196" s="1"/>
      <c r="Z196" s="1"/>
    </row>
    <row r="197" spans="1:26" ht="12.75" customHeight="1" x14ac:dyDescent="0.3">
      <c r="A197" s="43">
        <v>1920</v>
      </c>
      <c r="B197" s="28" t="s">
        <v>68</v>
      </c>
      <c r="C197" s="44"/>
      <c r="D197" s="45"/>
      <c r="E197" s="46"/>
      <c r="F197" s="46"/>
      <c r="G197" s="32">
        <f t="shared" si="18"/>
        <v>0</v>
      </c>
      <c r="H197" s="47"/>
      <c r="I197" s="41">
        <f t="shared" si="19"/>
        <v>0</v>
      </c>
      <c r="J197" s="35">
        <f t="shared" si="20"/>
        <v>0</v>
      </c>
      <c r="K197" s="42">
        <v>0</v>
      </c>
      <c r="L197" s="48">
        <f t="shared" si="21"/>
        <v>0</v>
      </c>
      <c r="M197" s="1"/>
      <c r="N197" s="1"/>
      <c r="O197" s="1"/>
      <c r="P197" s="1"/>
      <c r="Q197" s="1"/>
      <c r="R197" s="1"/>
      <c r="S197" s="1"/>
      <c r="T197" s="1"/>
      <c r="U197" s="1"/>
      <c r="V197" s="1"/>
      <c r="W197" s="1"/>
      <c r="X197" s="1"/>
      <c r="Y197" s="1"/>
      <c r="Z197" s="1"/>
    </row>
    <row r="198" spans="1:26" ht="12.75" customHeight="1" x14ac:dyDescent="0.3">
      <c r="A198" s="43">
        <v>1920</v>
      </c>
      <c r="B198" s="28" t="s">
        <v>69</v>
      </c>
      <c r="C198" s="44"/>
      <c r="D198" s="45"/>
      <c r="E198" s="46"/>
      <c r="F198" s="46"/>
      <c r="G198" s="32">
        <f t="shared" si="18"/>
        <v>0</v>
      </c>
      <c r="H198" s="47"/>
      <c r="I198" s="41">
        <f t="shared" si="19"/>
        <v>0</v>
      </c>
      <c r="J198" s="35">
        <f t="shared" si="20"/>
        <v>0</v>
      </c>
      <c r="K198" s="42">
        <v>0</v>
      </c>
      <c r="L198" s="48">
        <f t="shared" si="21"/>
        <v>0</v>
      </c>
      <c r="M198" s="1"/>
      <c r="N198" s="1"/>
      <c r="O198" s="1"/>
      <c r="P198" s="1"/>
      <c r="Q198" s="1"/>
      <c r="R198" s="1"/>
      <c r="S198" s="1"/>
      <c r="T198" s="1"/>
      <c r="U198" s="1"/>
      <c r="V198" s="1"/>
      <c r="W198" s="1"/>
      <c r="X198" s="1"/>
      <c r="Y198" s="1"/>
      <c r="Z198" s="1"/>
    </row>
    <row r="199" spans="1:26" ht="12.75" customHeight="1" x14ac:dyDescent="0.3">
      <c r="A199" s="43">
        <v>1920</v>
      </c>
      <c r="B199" s="28" t="s">
        <v>70</v>
      </c>
      <c r="C199" s="44">
        <v>13420742.42</v>
      </c>
      <c r="D199" s="45">
        <v>333178.25300000003</v>
      </c>
      <c r="E199" s="46">
        <v>3399951.57</v>
      </c>
      <c r="F199" s="46">
        <v>0</v>
      </c>
      <c r="G199" s="32">
        <f t="shared" si="18"/>
        <v>14787539.952</v>
      </c>
      <c r="H199" s="47">
        <v>4.5869</v>
      </c>
      <c r="I199" s="41">
        <f t="shared" si="19"/>
        <v>0.21801216507881141</v>
      </c>
      <c r="J199" s="35">
        <f t="shared" si="20"/>
        <v>3223863.6011249428</v>
      </c>
      <c r="K199" s="42">
        <v>3283548.98</v>
      </c>
      <c r="L199" s="48">
        <f t="shared" si="21"/>
        <v>59685.378875057213</v>
      </c>
      <c r="M199" s="1"/>
      <c r="N199" s="1"/>
      <c r="O199" s="1"/>
      <c r="P199" s="1"/>
      <c r="Q199" s="1"/>
      <c r="R199" s="1"/>
      <c r="S199" s="1"/>
      <c r="T199" s="1"/>
      <c r="U199" s="1"/>
      <c r="V199" s="1"/>
      <c r="W199" s="1"/>
      <c r="X199" s="1"/>
      <c r="Y199" s="1"/>
      <c r="Z199" s="1"/>
    </row>
    <row r="200" spans="1:26" ht="12.75" customHeight="1" x14ac:dyDescent="0.3">
      <c r="A200" s="43">
        <v>1930</v>
      </c>
      <c r="B200" s="28" t="s">
        <v>71</v>
      </c>
      <c r="C200" s="44">
        <v>40702845.25</v>
      </c>
      <c r="D200" s="45">
        <v>126608.952</v>
      </c>
      <c r="E200" s="46">
        <v>3014122.25</v>
      </c>
      <c r="F200" s="46">
        <v>76998</v>
      </c>
      <c r="G200" s="32">
        <f t="shared" si="18"/>
        <v>42006299.423</v>
      </c>
      <c r="H200" s="47">
        <v>8.5313999999999997</v>
      </c>
      <c r="I200" s="41">
        <f t="shared" si="19"/>
        <v>0.11721405630963265</v>
      </c>
      <c r="J200" s="35">
        <f t="shared" si="20"/>
        <v>4923728.7459268114</v>
      </c>
      <c r="K200" s="42">
        <v>4873242.96</v>
      </c>
      <c r="L200" s="48">
        <f t="shared" si="21"/>
        <v>-50485.785926811397</v>
      </c>
      <c r="M200" s="1"/>
      <c r="N200" s="1"/>
      <c r="O200" s="1"/>
      <c r="P200" s="1"/>
      <c r="Q200" s="1"/>
      <c r="R200" s="1"/>
      <c r="S200" s="1"/>
      <c r="T200" s="1"/>
      <c r="U200" s="1"/>
      <c r="V200" s="1"/>
      <c r="W200" s="1"/>
      <c r="X200" s="1"/>
      <c r="Y200" s="1"/>
      <c r="Z200" s="1"/>
    </row>
    <row r="201" spans="1:26" ht="12.75" customHeight="1" x14ac:dyDescent="0.3">
      <c r="A201" s="43">
        <v>1935</v>
      </c>
      <c r="B201" s="28" t="s">
        <v>72</v>
      </c>
      <c r="C201" s="44">
        <v>64515.42</v>
      </c>
      <c r="D201" s="45">
        <v>28440.41</v>
      </c>
      <c r="E201" s="46">
        <v>0</v>
      </c>
      <c r="F201" s="46">
        <v>0</v>
      </c>
      <c r="G201" s="32">
        <f t="shared" si="18"/>
        <v>36075.009999999995</v>
      </c>
      <c r="H201" s="47">
        <v>0.89024999999999999</v>
      </c>
      <c r="I201" s="41">
        <f t="shared" si="19"/>
        <v>1.1232799775344005</v>
      </c>
      <c r="J201" s="35">
        <f t="shared" si="20"/>
        <v>40522.33642235327</v>
      </c>
      <c r="K201" s="42">
        <v>41394.89</v>
      </c>
      <c r="L201" s="48">
        <f t="shared" si="21"/>
        <v>872.55357764672954</v>
      </c>
      <c r="M201" s="1"/>
      <c r="N201" s="1"/>
      <c r="O201" s="1"/>
      <c r="P201" s="1"/>
      <c r="Q201" s="1"/>
      <c r="R201" s="1"/>
      <c r="S201" s="1"/>
      <c r="T201" s="1"/>
      <c r="U201" s="1"/>
      <c r="V201" s="1"/>
      <c r="W201" s="1"/>
      <c r="X201" s="1"/>
      <c r="Y201" s="1"/>
      <c r="Z201" s="1"/>
    </row>
    <row r="202" spans="1:26" ht="12.75" customHeight="1" x14ac:dyDescent="0.3">
      <c r="A202" s="43">
        <v>1940</v>
      </c>
      <c r="B202" s="28" t="s">
        <v>73</v>
      </c>
      <c r="C202" s="44">
        <v>3494132.14</v>
      </c>
      <c r="D202" s="45">
        <v>19205.157999999999</v>
      </c>
      <c r="E202" s="46">
        <v>882328.51</v>
      </c>
      <c r="F202" s="46">
        <v>0</v>
      </c>
      <c r="G202" s="32">
        <f t="shared" si="18"/>
        <v>3916091.2370000002</v>
      </c>
      <c r="H202" s="47">
        <v>6.1559499999999998</v>
      </c>
      <c r="I202" s="41">
        <f t="shared" si="19"/>
        <v>0.16244446429876785</v>
      </c>
      <c r="J202" s="35">
        <f t="shared" si="20"/>
        <v>636147.34313956427</v>
      </c>
      <c r="K202" s="42">
        <v>636503.84</v>
      </c>
      <c r="L202" s="48">
        <f t="shared" si="21"/>
        <v>356.49686043569818</v>
      </c>
      <c r="M202" s="1"/>
      <c r="N202" s="1"/>
      <c r="O202" s="1"/>
      <c r="P202" s="1"/>
      <c r="Q202" s="1"/>
      <c r="R202" s="1"/>
      <c r="S202" s="1"/>
      <c r="T202" s="1"/>
      <c r="U202" s="1"/>
      <c r="V202" s="1"/>
      <c r="W202" s="1"/>
      <c r="X202" s="1"/>
      <c r="Y202" s="1"/>
      <c r="Z202" s="1"/>
    </row>
    <row r="203" spans="1:26" ht="12.75" customHeight="1" x14ac:dyDescent="0.3">
      <c r="A203" s="43">
        <v>1945</v>
      </c>
      <c r="B203" s="28" t="s">
        <v>74</v>
      </c>
      <c r="C203" s="44">
        <v>112500</v>
      </c>
      <c r="D203" s="45">
        <v>0</v>
      </c>
      <c r="E203" s="46">
        <v>0</v>
      </c>
      <c r="F203" s="46">
        <v>0</v>
      </c>
      <c r="G203" s="32">
        <f t="shared" si="18"/>
        <v>112500</v>
      </c>
      <c r="H203" s="47">
        <v>7.5</v>
      </c>
      <c r="I203" s="41">
        <f t="shared" si="19"/>
        <v>0.13333333333333333</v>
      </c>
      <c r="J203" s="35">
        <f t="shared" si="20"/>
        <v>15000</v>
      </c>
      <c r="K203" s="42">
        <v>15000</v>
      </c>
      <c r="L203" s="48">
        <f t="shared" si="21"/>
        <v>0</v>
      </c>
      <c r="M203" s="1"/>
      <c r="N203" s="1"/>
      <c r="O203" s="1"/>
      <c r="P203" s="1"/>
      <c r="Q203" s="1"/>
      <c r="R203" s="1"/>
      <c r="S203" s="1"/>
      <c r="T203" s="1"/>
      <c r="U203" s="1"/>
      <c r="V203" s="1"/>
      <c r="W203" s="1"/>
      <c r="X203" s="1"/>
      <c r="Y203" s="1"/>
      <c r="Z203" s="1"/>
    </row>
    <row r="204" spans="1:26" ht="12.75" customHeight="1" x14ac:dyDescent="0.3">
      <c r="A204" s="43">
        <v>1950</v>
      </c>
      <c r="B204" s="28" t="s">
        <v>75</v>
      </c>
      <c r="C204" s="44">
        <v>4006079.69</v>
      </c>
      <c r="D204" s="45">
        <v>48391.239000000001</v>
      </c>
      <c r="E204" s="46">
        <v>0</v>
      </c>
      <c r="F204" s="46">
        <v>14420</v>
      </c>
      <c r="G204" s="32">
        <f t="shared" si="18"/>
        <v>3943268.4509999999</v>
      </c>
      <c r="H204" s="47">
        <v>10.25318</v>
      </c>
      <c r="I204" s="41">
        <f t="shared" si="19"/>
        <v>9.7530717299413441E-2</v>
      </c>
      <c r="J204" s="35">
        <f t="shared" si="20"/>
        <v>384589.80053017696</v>
      </c>
      <c r="K204" s="42">
        <v>384508.29</v>
      </c>
      <c r="L204" s="48">
        <f t="shared" si="21"/>
        <v>-81.510530176979955</v>
      </c>
      <c r="M204" s="1"/>
      <c r="N204" s="1"/>
      <c r="O204" s="1"/>
      <c r="P204" s="1"/>
      <c r="Q204" s="1"/>
      <c r="R204" s="1"/>
      <c r="S204" s="1"/>
      <c r="T204" s="1"/>
      <c r="U204" s="1"/>
      <c r="V204" s="1"/>
      <c r="W204" s="1"/>
      <c r="X204" s="1"/>
      <c r="Y204" s="1"/>
      <c r="Z204" s="1"/>
    </row>
    <row r="205" spans="1:26" ht="12.75" customHeight="1" x14ac:dyDescent="0.3">
      <c r="A205" s="43">
        <v>1955</v>
      </c>
      <c r="B205" s="28" t="s">
        <v>76</v>
      </c>
      <c r="C205" s="44">
        <v>10733879.99</v>
      </c>
      <c r="D205" s="45">
        <v>22094.805</v>
      </c>
      <c r="E205" s="46">
        <v>4169135.42</v>
      </c>
      <c r="F205" s="46">
        <v>0</v>
      </c>
      <c r="G205" s="32">
        <f t="shared" si="18"/>
        <v>12796352.895</v>
      </c>
      <c r="H205" s="47">
        <v>13.56138</v>
      </c>
      <c r="I205" s="41">
        <f t="shared" si="19"/>
        <v>7.3738808292371422E-2</v>
      </c>
      <c r="J205" s="35">
        <f t="shared" si="20"/>
        <v>943587.81296593708</v>
      </c>
      <c r="K205" s="42">
        <v>943672.35</v>
      </c>
      <c r="L205" s="48">
        <f t="shared" si="21"/>
        <v>84.537034062901512</v>
      </c>
      <c r="M205" s="1"/>
      <c r="N205" s="1"/>
      <c r="O205" s="1"/>
      <c r="P205" s="1"/>
      <c r="Q205" s="1"/>
      <c r="R205" s="1"/>
      <c r="S205" s="1"/>
      <c r="T205" s="1"/>
      <c r="U205" s="1"/>
      <c r="V205" s="1"/>
      <c r="W205" s="1"/>
      <c r="X205" s="1"/>
      <c r="Y205" s="1"/>
      <c r="Z205" s="1"/>
    </row>
    <row r="206" spans="1:26" ht="12.75" customHeight="1" x14ac:dyDescent="0.3">
      <c r="A206" s="43">
        <v>1955</v>
      </c>
      <c r="B206" s="28" t="s">
        <v>77</v>
      </c>
      <c r="C206" s="44"/>
      <c r="D206" s="45"/>
      <c r="E206" s="46"/>
      <c r="F206" s="46"/>
      <c r="G206" s="32">
        <f t="shared" si="18"/>
        <v>0</v>
      </c>
      <c r="H206" s="47"/>
      <c r="I206" s="41">
        <f t="shared" si="19"/>
        <v>0</v>
      </c>
      <c r="J206" s="35">
        <f t="shared" si="20"/>
        <v>0</v>
      </c>
      <c r="K206" s="42"/>
      <c r="L206" s="48">
        <f t="shared" si="21"/>
        <v>0</v>
      </c>
      <c r="M206" s="1"/>
      <c r="N206" s="1"/>
      <c r="O206" s="1"/>
      <c r="P206" s="1"/>
      <c r="Q206" s="1"/>
      <c r="R206" s="1"/>
      <c r="S206" s="1"/>
      <c r="T206" s="1"/>
      <c r="U206" s="1"/>
      <c r="V206" s="1"/>
      <c r="W206" s="1"/>
      <c r="X206" s="1"/>
      <c r="Y206" s="1"/>
      <c r="Z206" s="1"/>
    </row>
    <row r="207" spans="1:26" ht="12.75" customHeight="1" x14ac:dyDescent="0.3">
      <c r="A207" s="43">
        <v>1960</v>
      </c>
      <c r="B207" s="28" t="s">
        <v>78</v>
      </c>
      <c r="C207" s="44">
        <v>303378.34000000003</v>
      </c>
      <c r="D207" s="45">
        <v>204.714</v>
      </c>
      <c r="E207" s="46">
        <v>0</v>
      </c>
      <c r="F207" s="46">
        <v>0</v>
      </c>
      <c r="G207" s="32">
        <f t="shared" si="18"/>
        <v>303173.62600000005</v>
      </c>
      <c r="H207" s="47">
        <v>7.7980799999999997</v>
      </c>
      <c r="I207" s="41">
        <f t="shared" si="19"/>
        <v>0.1282366941606139</v>
      </c>
      <c r="J207" s="35">
        <f t="shared" si="20"/>
        <v>38877.983554926352</v>
      </c>
      <c r="K207" s="42">
        <v>38879.08</v>
      </c>
      <c r="L207" s="48">
        <f t="shared" si="21"/>
        <v>1.0964450736501021</v>
      </c>
      <c r="M207" s="1"/>
      <c r="N207" s="1"/>
      <c r="O207" s="1"/>
      <c r="P207" s="1"/>
      <c r="Q207" s="1"/>
      <c r="R207" s="1"/>
      <c r="S207" s="1"/>
      <c r="T207" s="1"/>
      <c r="U207" s="1"/>
      <c r="V207" s="1"/>
      <c r="W207" s="1"/>
      <c r="X207" s="1"/>
      <c r="Y207" s="1"/>
      <c r="Z207" s="1"/>
    </row>
    <row r="208" spans="1:26" ht="12.75" customHeight="1" x14ac:dyDescent="0.3">
      <c r="A208" s="43">
        <v>1970</v>
      </c>
      <c r="B208" s="49" t="s">
        <v>79</v>
      </c>
      <c r="C208" s="44">
        <v>0</v>
      </c>
      <c r="D208" s="45">
        <v>0</v>
      </c>
      <c r="E208" s="46">
        <v>0</v>
      </c>
      <c r="F208" s="46">
        <v>0</v>
      </c>
      <c r="G208" s="32">
        <f t="shared" si="18"/>
        <v>0</v>
      </c>
      <c r="H208" s="47">
        <v>0</v>
      </c>
      <c r="I208" s="41">
        <f t="shared" si="19"/>
        <v>0</v>
      </c>
      <c r="J208" s="35">
        <f t="shared" si="20"/>
        <v>0</v>
      </c>
      <c r="K208" s="42">
        <v>0</v>
      </c>
      <c r="L208" s="48">
        <f t="shared" si="21"/>
        <v>0</v>
      </c>
      <c r="M208" s="1"/>
      <c r="N208" s="1"/>
      <c r="O208" s="1"/>
      <c r="P208" s="1"/>
      <c r="Q208" s="1"/>
      <c r="R208" s="1"/>
      <c r="S208" s="1"/>
      <c r="T208" s="1"/>
      <c r="U208" s="1"/>
      <c r="V208" s="1"/>
      <c r="W208" s="1"/>
      <c r="X208" s="1"/>
      <c r="Y208" s="1"/>
      <c r="Z208" s="1"/>
    </row>
    <row r="209" spans="1:26" ht="12.75" customHeight="1" x14ac:dyDescent="0.3">
      <c r="A209" s="43">
        <v>1975</v>
      </c>
      <c r="B209" s="28" t="s">
        <v>80</v>
      </c>
      <c r="C209" s="44">
        <v>0</v>
      </c>
      <c r="D209" s="45">
        <v>0</v>
      </c>
      <c r="E209" s="46">
        <v>0</v>
      </c>
      <c r="F209" s="46">
        <v>0</v>
      </c>
      <c r="G209" s="32">
        <f t="shared" si="18"/>
        <v>0</v>
      </c>
      <c r="H209" s="47">
        <v>0</v>
      </c>
      <c r="I209" s="41">
        <f t="shared" si="19"/>
        <v>0</v>
      </c>
      <c r="J209" s="35">
        <f t="shared" si="20"/>
        <v>0</v>
      </c>
      <c r="K209" s="42">
        <v>0</v>
      </c>
      <c r="L209" s="48">
        <f t="shared" si="21"/>
        <v>0</v>
      </c>
      <c r="M209" s="1"/>
      <c r="N209" s="1"/>
      <c r="O209" s="1"/>
      <c r="P209" s="1"/>
      <c r="Q209" s="1"/>
      <c r="R209" s="1"/>
      <c r="S209" s="1"/>
      <c r="T209" s="1"/>
      <c r="U209" s="1"/>
      <c r="V209" s="1"/>
      <c r="W209" s="1"/>
      <c r="X209" s="1"/>
      <c r="Y209" s="1"/>
      <c r="Z209" s="1"/>
    </row>
    <row r="210" spans="1:26" ht="12.75" customHeight="1" x14ac:dyDescent="0.3">
      <c r="A210" s="43">
        <v>1980</v>
      </c>
      <c r="B210" s="28" t="s">
        <v>81</v>
      </c>
      <c r="C210" s="44">
        <v>19570456.969999999</v>
      </c>
      <c r="D210" s="45">
        <v>16526.673999999999</v>
      </c>
      <c r="E210" s="46">
        <v>1868649.37</v>
      </c>
      <c r="F210" s="46">
        <v>40300</v>
      </c>
      <c r="G210" s="32">
        <f t="shared" si="18"/>
        <v>20447954.980999999</v>
      </c>
      <c r="H210" s="47">
        <v>10.280659999999999</v>
      </c>
      <c r="I210" s="41">
        <f t="shared" si="19"/>
        <v>9.7270019629089974E-2</v>
      </c>
      <c r="J210" s="35">
        <f t="shared" si="20"/>
        <v>1988972.9823766178</v>
      </c>
      <c r="K210" s="42">
        <v>1996401.82</v>
      </c>
      <c r="L210" s="48">
        <f t="shared" si="21"/>
        <v>7428.83762338222</v>
      </c>
      <c r="M210" s="1"/>
      <c r="N210" s="1"/>
      <c r="O210" s="1"/>
      <c r="P210" s="1"/>
      <c r="Q210" s="1"/>
      <c r="R210" s="1"/>
      <c r="S210" s="1"/>
      <c r="T210" s="1"/>
      <c r="U210" s="1"/>
      <c r="V210" s="1"/>
      <c r="W210" s="1"/>
      <c r="X210" s="1"/>
      <c r="Y210" s="1"/>
      <c r="Z210" s="1"/>
    </row>
    <row r="211" spans="1:26" ht="12.75" customHeight="1" x14ac:dyDescent="0.3">
      <c r="A211" s="43">
        <v>1985</v>
      </c>
      <c r="B211" s="28" t="s">
        <v>82</v>
      </c>
      <c r="C211" s="44">
        <v>0</v>
      </c>
      <c r="D211" s="45">
        <v>0</v>
      </c>
      <c r="E211" s="46">
        <v>0</v>
      </c>
      <c r="F211" s="46">
        <v>0</v>
      </c>
      <c r="G211" s="32">
        <f t="shared" si="18"/>
        <v>0</v>
      </c>
      <c r="H211" s="47">
        <v>0</v>
      </c>
      <c r="I211" s="41">
        <f t="shared" si="19"/>
        <v>0</v>
      </c>
      <c r="J211" s="35">
        <f t="shared" si="20"/>
        <v>0</v>
      </c>
      <c r="K211" s="42">
        <v>0</v>
      </c>
      <c r="L211" s="48">
        <f t="shared" si="21"/>
        <v>0</v>
      </c>
      <c r="M211" s="1"/>
      <c r="N211" s="1"/>
      <c r="O211" s="1"/>
      <c r="P211" s="1"/>
      <c r="Q211" s="1"/>
      <c r="R211" s="1"/>
      <c r="S211" s="1"/>
      <c r="T211" s="1"/>
      <c r="U211" s="1"/>
      <c r="V211" s="1"/>
      <c r="W211" s="1"/>
      <c r="X211" s="1"/>
      <c r="Y211" s="1"/>
      <c r="Z211" s="1"/>
    </row>
    <row r="212" spans="1:26" ht="12.75" customHeight="1" x14ac:dyDescent="0.3">
      <c r="A212" s="43">
        <v>1990</v>
      </c>
      <c r="B212" s="50" t="s">
        <v>83</v>
      </c>
      <c r="C212" s="44">
        <v>0</v>
      </c>
      <c r="D212" s="45">
        <v>0</v>
      </c>
      <c r="E212" s="46">
        <v>0</v>
      </c>
      <c r="F212" s="46">
        <v>0</v>
      </c>
      <c r="G212" s="32">
        <f t="shared" si="18"/>
        <v>0</v>
      </c>
      <c r="H212" s="47">
        <v>0</v>
      </c>
      <c r="I212" s="41">
        <f t="shared" si="19"/>
        <v>0</v>
      </c>
      <c r="J212" s="35">
        <f t="shared" si="20"/>
        <v>0</v>
      </c>
      <c r="K212" s="42">
        <v>0</v>
      </c>
      <c r="L212" s="48">
        <f t="shared" si="21"/>
        <v>0</v>
      </c>
      <c r="M212" s="1"/>
      <c r="N212" s="1"/>
      <c r="O212" s="1"/>
      <c r="P212" s="1"/>
      <c r="Q212" s="1"/>
      <c r="R212" s="1"/>
      <c r="S212" s="1"/>
      <c r="T212" s="1"/>
      <c r="U212" s="1"/>
      <c r="V212" s="1"/>
      <c r="W212" s="1"/>
      <c r="X212" s="1"/>
      <c r="Y212" s="1"/>
      <c r="Z212" s="1"/>
    </row>
    <row r="213" spans="1:26" ht="12.75" customHeight="1" x14ac:dyDescent="0.3">
      <c r="A213" s="43">
        <v>1995</v>
      </c>
      <c r="B213" s="28" t="s">
        <v>84</v>
      </c>
      <c r="C213" s="44">
        <v>0</v>
      </c>
      <c r="D213" s="45">
        <v>0</v>
      </c>
      <c r="E213" s="46">
        <v>0</v>
      </c>
      <c r="F213" s="46">
        <v>0</v>
      </c>
      <c r="G213" s="32">
        <f t="shared" si="18"/>
        <v>0</v>
      </c>
      <c r="H213" s="47">
        <v>0</v>
      </c>
      <c r="I213" s="51">
        <f t="shared" si="19"/>
        <v>0</v>
      </c>
      <c r="J213" s="52">
        <f t="shared" si="20"/>
        <v>0</v>
      </c>
      <c r="K213" s="42">
        <v>0</v>
      </c>
      <c r="L213" s="48">
        <f t="shared" si="21"/>
        <v>0</v>
      </c>
      <c r="M213" s="1"/>
      <c r="N213" s="1"/>
      <c r="O213" s="1"/>
      <c r="P213" s="1"/>
      <c r="Q213" s="1"/>
      <c r="R213" s="1"/>
      <c r="S213" s="1"/>
      <c r="T213" s="1"/>
      <c r="U213" s="1"/>
      <c r="V213" s="1"/>
      <c r="W213" s="1"/>
      <c r="X213" s="1"/>
      <c r="Y213" s="1"/>
      <c r="Z213" s="1"/>
    </row>
    <row r="214" spans="1:26" ht="12.75" customHeight="1" x14ac:dyDescent="0.3">
      <c r="A214" s="43">
        <v>2440</v>
      </c>
      <c r="B214" s="53" t="s">
        <v>85</v>
      </c>
      <c r="C214" s="44">
        <v>-501233968.31999999</v>
      </c>
      <c r="D214" s="45">
        <v>-16494.832999999999</v>
      </c>
      <c r="E214" s="46">
        <v>-47452459.189999998</v>
      </c>
      <c r="F214" s="46">
        <v>0</v>
      </c>
      <c r="G214" s="32">
        <f t="shared" si="18"/>
        <v>-524943703.08200002</v>
      </c>
      <c r="H214" s="47">
        <v>29.939240000000002</v>
      </c>
      <c r="I214" s="51">
        <f t="shared" si="19"/>
        <v>3.3400981454439052E-2</v>
      </c>
      <c r="J214" s="52">
        <f t="shared" si="20"/>
        <v>-17533634.891266443</v>
      </c>
      <c r="K214" s="42">
        <v>-17533135.890000001</v>
      </c>
      <c r="L214" s="48">
        <f t="shared" si="21"/>
        <v>499.00126644223928</v>
      </c>
      <c r="M214" s="38"/>
      <c r="N214" s="1"/>
      <c r="O214" s="1"/>
      <c r="P214" s="1"/>
      <c r="Q214" s="1"/>
      <c r="R214" s="1"/>
      <c r="S214" s="1"/>
      <c r="T214" s="1"/>
      <c r="U214" s="1"/>
      <c r="V214" s="1"/>
      <c r="W214" s="1"/>
      <c r="X214" s="1"/>
      <c r="Y214" s="1"/>
      <c r="Z214" s="1"/>
    </row>
    <row r="215" spans="1:26" ht="12.75" customHeight="1" thickBot="1" x14ac:dyDescent="0.35">
      <c r="A215" s="43">
        <v>2005</v>
      </c>
      <c r="B215" s="28" t="s">
        <v>86</v>
      </c>
      <c r="C215" s="56">
        <v>0</v>
      </c>
      <c r="D215" s="57">
        <v>0</v>
      </c>
      <c r="E215" s="58">
        <v>0</v>
      </c>
      <c r="F215" s="58">
        <v>0</v>
      </c>
      <c r="G215" s="32">
        <f t="shared" si="18"/>
        <v>0</v>
      </c>
      <c r="H215" s="59">
        <v>0</v>
      </c>
      <c r="I215" s="60">
        <f t="shared" si="19"/>
        <v>0</v>
      </c>
      <c r="J215" s="61">
        <f t="shared" si="20"/>
        <v>0</v>
      </c>
      <c r="K215" s="62">
        <v>0</v>
      </c>
      <c r="L215" s="63">
        <f t="shared" si="21"/>
        <v>0</v>
      </c>
      <c r="M215" s="1"/>
      <c r="N215" s="1"/>
      <c r="O215" s="1"/>
      <c r="P215" s="1"/>
      <c r="Q215" s="1"/>
      <c r="R215" s="1"/>
      <c r="S215" s="1"/>
      <c r="T215" s="1"/>
      <c r="U215" s="1"/>
      <c r="V215" s="1"/>
      <c r="W215" s="1"/>
      <c r="X215" s="1"/>
      <c r="Y215" s="1"/>
      <c r="Z215" s="1"/>
    </row>
    <row r="216" spans="1:26" ht="12.75" customHeight="1" thickBot="1" x14ac:dyDescent="0.35">
      <c r="A216" s="70"/>
      <c r="B216" s="71" t="s">
        <v>87</v>
      </c>
      <c r="C216" s="66">
        <f t="shared" ref="C216:F216" si="22">SUM(C175:C215)</f>
        <v>1925146579.6300004</v>
      </c>
      <c r="D216" s="66">
        <f t="shared" si="22"/>
        <v>1729767.5779999997</v>
      </c>
      <c r="E216" s="66">
        <f t="shared" si="22"/>
        <v>196570122.35999995</v>
      </c>
      <c r="F216" s="66">
        <f t="shared" si="22"/>
        <v>2020623</v>
      </c>
      <c r="G216" s="66">
        <f>SUM(G176:G215)</f>
        <v>1924277608.2320006</v>
      </c>
      <c r="H216" s="66">
        <f>SUM(H175:H215)</f>
        <v>498.85807999999997</v>
      </c>
      <c r="I216" s="67"/>
      <c r="J216" s="66">
        <f t="shared" ref="J216:L216" si="23">SUM(J175:J215)</f>
        <v>88514774.450142741</v>
      </c>
      <c r="K216" s="66">
        <f t="shared" si="23"/>
        <v>88364277.549999997</v>
      </c>
      <c r="L216" s="68">
        <f t="shared" si="23"/>
        <v>-150496.90014277288</v>
      </c>
      <c r="M216" s="1"/>
      <c r="N216" s="1"/>
      <c r="O216" s="1"/>
      <c r="P216" s="1"/>
      <c r="Q216" s="1"/>
      <c r="R216" s="1"/>
      <c r="S216" s="1"/>
      <c r="T216" s="1"/>
      <c r="U216" s="1"/>
      <c r="V216" s="1"/>
      <c r="W216" s="1"/>
      <c r="X216" s="1"/>
      <c r="Y216" s="1"/>
      <c r="Z216" s="1"/>
    </row>
    <row r="217" spans="1:26" ht="12.75" customHeight="1" x14ac:dyDescent="0.3">
      <c r="A217" s="1"/>
      <c r="B217" s="2" t="s">
        <v>88</v>
      </c>
      <c r="C217" s="72">
        <v>-0.18999886512756348</v>
      </c>
      <c r="D217" s="1"/>
      <c r="E217" s="72">
        <v>0</v>
      </c>
      <c r="F217" s="72">
        <v>0</v>
      </c>
      <c r="G217" s="1"/>
      <c r="H217" s="1"/>
      <c r="I217" s="1"/>
      <c r="J217" s="1"/>
      <c r="K217" s="72">
        <v>0</v>
      </c>
      <c r="L217" s="1"/>
      <c r="M217" s="1"/>
      <c r="N217" s="1"/>
      <c r="O217" s="1"/>
      <c r="P217" s="1"/>
      <c r="Q217" s="1"/>
      <c r="R217" s="1"/>
      <c r="S217" s="1"/>
      <c r="T217" s="1"/>
      <c r="U217" s="1"/>
      <c r="V217" s="1"/>
      <c r="W217" s="1"/>
      <c r="X217" s="1"/>
      <c r="Y217" s="1"/>
      <c r="Z217" s="1"/>
    </row>
    <row r="218" spans="1:26" ht="12.75" customHeight="1" thickBo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 customHeight="1" thickBot="1" x14ac:dyDescent="0.35">
      <c r="A219" s="11"/>
      <c r="B219" s="11"/>
      <c r="C219" s="11"/>
      <c r="D219" s="11"/>
      <c r="E219" s="5" t="s">
        <v>22</v>
      </c>
      <c r="F219" s="12">
        <f>F170+1</f>
        <v>2030</v>
      </c>
      <c r="G219" s="11"/>
      <c r="H219" s="11"/>
      <c r="I219" s="11"/>
      <c r="J219" s="11"/>
      <c r="K219" s="11"/>
      <c r="L219" s="1"/>
      <c r="M219" s="1"/>
      <c r="N219" s="1"/>
      <c r="O219" s="1"/>
      <c r="P219" s="1"/>
      <c r="Q219" s="1"/>
      <c r="R219" s="1"/>
      <c r="S219" s="1"/>
      <c r="T219" s="1"/>
      <c r="U219" s="1"/>
      <c r="V219" s="1"/>
      <c r="W219" s="1"/>
      <c r="X219" s="1"/>
      <c r="Y219" s="1"/>
      <c r="Z219" s="1"/>
    </row>
    <row r="220" spans="1:26" ht="12.75" customHeight="1" thickBot="1" x14ac:dyDescent="0.35">
      <c r="A220" s="13"/>
      <c r="B220" s="13"/>
      <c r="C220" s="13"/>
      <c r="D220" s="13"/>
      <c r="E220" s="13"/>
      <c r="F220" s="13"/>
      <c r="G220" s="13"/>
      <c r="H220" s="13"/>
      <c r="I220" s="13"/>
      <c r="J220" s="13"/>
      <c r="K220" s="13"/>
      <c r="L220" s="1"/>
      <c r="M220" s="1"/>
      <c r="N220" s="1"/>
      <c r="O220" s="1"/>
      <c r="P220" s="1"/>
      <c r="Q220" s="1">
        <v>2017</v>
      </c>
      <c r="R220" s="1"/>
      <c r="S220" s="1"/>
      <c r="T220" s="1"/>
      <c r="U220" s="1"/>
      <c r="V220" s="1"/>
      <c r="W220" s="1"/>
      <c r="X220" s="1"/>
      <c r="Y220" s="1"/>
      <c r="Z220" s="1"/>
    </row>
    <row r="221" spans="1:26" ht="18.75" customHeight="1" thickBot="1" x14ac:dyDescent="0.35">
      <c r="A221" s="11"/>
      <c r="B221" s="11"/>
      <c r="C221" s="80" t="s">
        <v>23</v>
      </c>
      <c r="D221" s="81"/>
      <c r="E221" s="81"/>
      <c r="F221" s="81"/>
      <c r="G221" s="82" t="s">
        <v>24</v>
      </c>
      <c r="H221" s="83"/>
      <c r="I221" s="14" t="s">
        <v>25</v>
      </c>
      <c r="J221" s="11"/>
      <c r="K221" s="11"/>
      <c r="L221" s="1"/>
      <c r="M221" s="1"/>
      <c r="N221" s="1"/>
      <c r="O221" s="1"/>
      <c r="P221" s="1"/>
      <c r="Q221" s="1">
        <v>2018</v>
      </c>
      <c r="R221" s="1"/>
      <c r="S221" s="1"/>
      <c r="T221" s="1"/>
      <c r="U221" s="1"/>
      <c r="V221" s="1"/>
      <c r="W221" s="1"/>
      <c r="X221" s="1"/>
      <c r="Y221" s="1"/>
      <c r="Z221" s="1"/>
    </row>
    <row r="222" spans="1:26" ht="63.75" customHeight="1" thickBot="1" x14ac:dyDescent="0.35">
      <c r="A222" s="84" t="s">
        <v>26</v>
      </c>
      <c r="B222" s="86" t="s">
        <v>27</v>
      </c>
      <c r="C222" s="15" t="s">
        <v>28</v>
      </c>
      <c r="D222" s="16" t="s">
        <v>29</v>
      </c>
      <c r="E222" s="17" t="s">
        <v>30</v>
      </c>
      <c r="F222" s="18" t="s">
        <v>31</v>
      </c>
      <c r="G222" s="18" t="s">
        <v>32</v>
      </c>
      <c r="H222" s="15" t="s">
        <v>33</v>
      </c>
      <c r="I222" s="19" t="s">
        <v>34</v>
      </c>
      <c r="J222" s="20" t="s">
        <v>35</v>
      </c>
      <c r="K222" s="17" t="s">
        <v>36</v>
      </c>
      <c r="L222" s="19" t="s">
        <v>37</v>
      </c>
      <c r="M222" s="1"/>
      <c r="N222" s="1"/>
      <c r="O222" s="1"/>
      <c r="P222" s="1"/>
      <c r="Q222" s="1"/>
      <c r="R222" s="1"/>
      <c r="S222" s="1"/>
      <c r="T222" s="1"/>
      <c r="U222" s="1"/>
      <c r="V222" s="1"/>
      <c r="W222" s="1"/>
      <c r="X222" s="1"/>
      <c r="Y222" s="1"/>
      <c r="Z222" s="1"/>
    </row>
    <row r="223" spans="1:26" ht="12.75" customHeight="1" thickBot="1" x14ac:dyDescent="0.35">
      <c r="A223" s="85"/>
      <c r="B223" s="87"/>
      <c r="C223" s="21" t="s">
        <v>38</v>
      </c>
      <c r="D223" s="22" t="s">
        <v>39</v>
      </c>
      <c r="E223" s="23" t="s">
        <v>40</v>
      </c>
      <c r="F223" s="23" t="s">
        <v>41</v>
      </c>
      <c r="G223" s="24" t="s">
        <v>42</v>
      </c>
      <c r="H223" s="25" t="s">
        <v>43</v>
      </c>
      <c r="I223" s="23" t="s">
        <v>44</v>
      </c>
      <c r="J223" s="21" t="s">
        <v>45</v>
      </c>
      <c r="K223" s="26" t="s">
        <v>46</v>
      </c>
      <c r="L223" s="24" t="s">
        <v>47</v>
      </c>
      <c r="M223" s="1"/>
      <c r="N223" s="1"/>
      <c r="O223" s="1"/>
      <c r="P223" s="1"/>
      <c r="Q223" s="1"/>
      <c r="R223" s="1"/>
      <c r="S223" s="1"/>
      <c r="T223" s="1"/>
      <c r="U223" s="1"/>
      <c r="V223" s="1"/>
      <c r="W223" s="1"/>
      <c r="X223" s="1"/>
      <c r="Y223" s="1"/>
      <c r="Z223" s="1"/>
    </row>
    <row r="224" spans="1:26" ht="12.75" customHeight="1" x14ac:dyDescent="0.3">
      <c r="A224" s="27">
        <v>1609</v>
      </c>
      <c r="B224" s="28" t="s">
        <v>48</v>
      </c>
      <c r="C224" s="29">
        <v>101492175.04000001</v>
      </c>
      <c r="D224" s="30">
        <v>0</v>
      </c>
      <c r="E224" s="30">
        <v>1024147.55</v>
      </c>
      <c r="F224" s="31">
        <v>0</v>
      </c>
      <c r="G224" s="32">
        <f t="shared" ref="G224:G264" si="24">C224-D224+(E224*0.5)-F224</f>
        <v>102004248.81500001</v>
      </c>
      <c r="H224" s="33">
        <v>36.759790000000002</v>
      </c>
      <c r="I224" s="34">
        <f t="shared" ref="I224:I264" si="25">IF(H224=0,0,1/H224)</f>
        <v>2.7203637452771084E-2</v>
      </c>
      <c r="J224" s="35">
        <f t="shared" ref="J224:J264" si="26">IF(H224=0,0,+G224/H224)</f>
        <v>2774886.6034055147</v>
      </c>
      <c r="K224" s="36">
        <v>2767414.06</v>
      </c>
      <c r="L224" s="37">
        <f t="shared" ref="L224:L264" si="27">IF(ISERROR(+K224-J224), 0, +K224-J224)</f>
        <v>-7472.5434055146761</v>
      </c>
      <c r="M224" s="38"/>
      <c r="N224" s="1"/>
      <c r="O224" s="1"/>
      <c r="P224" s="1"/>
      <c r="Q224" s="1"/>
      <c r="R224" s="1"/>
      <c r="S224" s="1"/>
      <c r="T224" s="1"/>
      <c r="U224" s="1"/>
      <c r="V224" s="1"/>
      <c r="W224" s="1"/>
      <c r="X224" s="1"/>
      <c r="Y224" s="1"/>
      <c r="Z224" s="1"/>
    </row>
    <row r="225" spans="1:26" ht="12.75" customHeight="1" x14ac:dyDescent="0.3">
      <c r="A225" s="39">
        <v>1611</v>
      </c>
      <c r="B225" s="40" t="s">
        <v>49</v>
      </c>
      <c r="C225" s="29">
        <v>27952750.23</v>
      </c>
      <c r="D225" s="30">
        <v>329032.54100000003</v>
      </c>
      <c r="E225" s="31">
        <v>5737186.6200000001</v>
      </c>
      <c r="F225" s="31">
        <v>0</v>
      </c>
      <c r="G225" s="32">
        <f t="shared" si="24"/>
        <v>30492310.998999998</v>
      </c>
      <c r="H225" s="33">
        <v>3.04467</v>
      </c>
      <c r="I225" s="41">
        <f t="shared" si="25"/>
        <v>0.32844281974729611</v>
      </c>
      <c r="J225" s="35">
        <f t="shared" si="26"/>
        <v>10014980.605123051</v>
      </c>
      <c r="K225" s="42">
        <v>10019834.220000001</v>
      </c>
      <c r="L225" s="37">
        <f t="shared" si="27"/>
        <v>4853.6148769501597</v>
      </c>
      <c r="M225" s="1"/>
      <c r="N225" s="1"/>
      <c r="O225" s="1"/>
      <c r="P225" s="1"/>
      <c r="Q225" s="1"/>
      <c r="R225" s="1"/>
      <c r="S225" s="1"/>
      <c r="T225" s="1"/>
      <c r="U225" s="1"/>
      <c r="V225" s="1"/>
      <c r="W225" s="1"/>
      <c r="X225" s="1"/>
      <c r="Y225" s="1"/>
      <c r="Z225" s="1"/>
    </row>
    <row r="226" spans="1:26" ht="12.75" customHeight="1" x14ac:dyDescent="0.3">
      <c r="A226" s="43">
        <v>1612</v>
      </c>
      <c r="B226" s="28" t="s">
        <v>50</v>
      </c>
      <c r="C226" s="44">
        <v>2190844.64</v>
      </c>
      <c r="D226" s="45">
        <v>0</v>
      </c>
      <c r="E226" s="46">
        <v>0</v>
      </c>
      <c r="F226" s="46">
        <v>0</v>
      </c>
      <c r="G226" s="32">
        <f t="shared" si="24"/>
        <v>2190844.64</v>
      </c>
      <c r="H226" s="47">
        <v>27.69209</v>
      </c>
      <c r="I226" s="41">
        <f t="shared" si="25"/>
        <v>3.611139498679948E-2</v>
      </c>
      <c r="J226" s="35">
        <f t="shared" si="26"/>
        <v>79114.456149752514</v>
      </c>
      <c r="K226" s="42">
        <v>79124.240000000005</v>
      </c>
      <c r="L226" s="48">
        <f t="shared" si="27"/>
        <v>9.7838502474915003</v>
      </c>
      <c r="M226" s="1"/>
      <c r="N226" s="1"/>
      <c r="O226" s="1"/>
      <c r="P226" s="1"/>
      <c r="Q226" s="1"/>
      <c r="R226" s="1"/>
      <c r="S226" s="1"/>
      <c r="T226" s="1"/>
      <c r="U226" s="1"/>
      <c r="V226" s="1"/>
      <c r="W226" s="1"/>
      <c r="X226" s="1"/>
      <c r="Y226" s="1"/>
      <c r="Z226" s="1"/>
    </row>
    <row r="227" spans="1:26" ht="12.75" customHeight="1" x14ac:dyDescent="0.3">
      <c r="A227" s="43">
        <v>1805</v>
      </c>
      <c r="B227" s="28" t="s">
        <v>51</v>
      </c>
      <c r="C227" s="44">
        <v>24183262.039999999</v>
      </c>
      <c r="D227" s="45">
        <v>0</v>
      </c>
      <c r="E227" s="46">
        <v>1216801.95</v>
      </c>
      <c r="F227" s="46">
        <v>0</v>
      </c>
      <c r="G227" s="32">
        <f t="shared" si="24"/>
        <v>24791663.015000001</v>
      </c>
      <c r="H227" s="47">
        <v>0</v>
      </c>
      <c r="I227" s="41">
        <f t="shared" si="25"/>
        <v>0</v>
      </c>
      <c r="J227" s="35">
        <f t="shared" si="26"/>
        <v>0</v>
      </c>
      <c r="K227" s="42">
        <v>0</v>
      </c>
      <c r="L227" s="48">
        <f t="shared" si="27"/>
        <v>0</v>
      </c>
      <c r="M227" s="1"/>
      <c r="N227" s="1"/>
      <c r="O227" s="1"/>
      <c r="P227" s="1"/>
      <c r="Q227" s="1"/>
      <c r="R227" s="1"/>
      <c r="S227" s="1"/>
      <c r="T227" s="1"/>
      <c r="U227" s="1"/>
      <c r="V227" s="1"/>
      <c r="W227" s="1"/>
      <c r="X227" s="1"/>
      <c r="Y227" s="1"/>
      <c r="Z227" s="1"/>
    </row>
    <row r="228" spans="1:26" ht="12.75" customHeight="1" x14ac:dyDescent="0.3">
      <c r="A228" s="43">
        <v>1808</v>
      </c>
      <c r="B228" s="28" t="s">
        <v>52</v>
      </c>
      <c r="C228" s="44">
        <v>88952556.25</v>
      </c>
      <c r="D228" s="45">
        <v>576.82600000000002</v>
      </c>
      <c r="E228" s="46">
        <v>1473559.7</v>
      </c>
      <c r="F228" s="46">
        <v>0</v>
      </c>
      <c r="G228" s="32">
        <f t="shared" si="24"/>
        <v>89688759.273999989</v>
      </c>
      <c r="H228" s="47">
        <v>38.452829999999999</v>
      </c>
      <c r="I228" s="41">
        <f t="shared" si="25"/>
        <v>2.6005888253218295E-2</v>
      </c>
      <c r="J228" s="35">
        <f t="shared" si="26"/>
        <v>2332435.8512494396</v>
      </c>
      <c r="K228" s="42">
        <v>2347801.16</v>
      </c>
      <c r="L228" s="48">
        <f t="shared" si="27"/>
        <v>15365.308750560507</v>
      </c>
      <c r="M228" s="1"/>
      <c r="N228" s="1"/>
      <c r="O228" s="1"/>
      <c r="P228" s="1"/>
      <c r="Q228" s="1"/>
      <c r="R228" s="1"/>
      <c r="S228" s="1"/>
      <c r="T228" s="1"/>
      <c r="U228" s="1"/>
      <c r="V228" s="1"/>
      <c r="W228" s="1"/>
      <c r="X228" s="1"/>
      <c r="Y228" s="1"/>
      <c r="Z228" s="1"/>
    </row>
    <row r="229" spans="1:26" ht="12.75" customHeight="1" x14ac:dyDescent="0.3">
      <c r="A229" s="43">
        <v>1810</v>
      </c>
      <c r="B229" s="28" t="s">
        <v>53</v>
      </c>
      <c r="C229" s="44">
        <v>0</v>
      </c>
      <c r="D229" s="45">
        <v>0</v>
      </c>
      <c r="E229" s="46">
        <v>0</v>
      </c>
      <c r="F229" s="46">
        <v>0</v>
      </c>
      <c r="G229" s="32">
        <f t="shared" si="24"/>
        <v>0</v>
      </c>
      <c r="H229" s="47">
        <v>0</v>
      </c>
      <c r="I229" s="41">
        <f t="shared" si="25"/>
        <v>0</v>
      </c>
      <c r="J229" s="35">
        <f t="shared" si="26"/>
        <v>0</v>
      </c>
      <c r="K229" s="42">
        <v>0</v>
      </c>
      <c r="L229" s="48">
        <f t="shared" si="27"/>
        <v>0</v>
      </c>
      <c r="M229" s="1"/>
      <c r="N229" s="1"/>
      <c r="O229" s="1"/>
      <c r="P229" s="1"/>
      <c r="Q229" s="1"/>
      <c r="R229" s="1"/>
      <c r="S229" s="1"/>
      <c r="T229" s="1"/>
      <c r="U229" s="1"/>
      <c r="V229" s="1"/>
      <c r="W229" s="1"/>
      <c r="X229" s="1"/>
      <c r="Y229" s="1"/>
      <c r="Z229" s="1"/>
    </row>
    <row r="230" spans="1:26" ht="12.75" customHeight="1" x14ac:dyDescent="0.3">
      <c r="A230" s="43">
        <v>1815</v>
      </c>
      <c r="B230" s="28" t="s">
        <v>54</v>
      </c>
      <c r="C230" s="44">
        <v>252006685.30000001</v>
      </c>
      <c r="D230" s="45">
        <v>-943.78099999999995</v>
      </c>
      <c r="E230" s="46">
        <v>936405.62</v>
      </c>
      <c r="F230" s="46">
        <v>91542</v>
      </c>
      <c r="G230" s="32">
        <f t="shared" si="24"/>
        <v>252384289.891</v>
      </c>
      <c r="H230" s="47">
        <v>27.862690000000001</v>
      </c>
      <c r="I230" s="41">
        <f t="shared" si="25"/>
        <v>3.5890289128580187E-2</v>
      </c>
      <c r="J230" s="35">
        <f t="shared" si="26"/>
        <v>9058145.1356993895</v>
      </c>
      <c r="K230" s="42">
        <v>9064651.0299999993</v>
      </c>
      <c r="L230" s="48">
        <f t="shared" si="27"/>
        <v>6505.894300609827</v>
      </c>
      <c r="M230" s="1"/>
      <c r="N230" s="1"/>
      <c r="O230" s="1"/>
      <c r="P230" s="1"/>
      <c r="Q230" s="1"/>
      <c r="R230" s="1"/>
      <c r="S230" s="1"/>
      <c r="T230" s="1"/>
      <c r="U230" s="1"/>
      <c r="V230" s="1"/>
      <c r="W230" s="1"/>
      <c r="X230" s="1"/>
      <c r="Y230" s="1"/>
      <c r="Z230" s="1"/>
    </row>
    <row r="231" spans="1:26" ht="12.75" customHeight="1" x14ac:dyDescent="0.3">
      <c r="A231" s="43">
        <v>1820</v>
      </c>
      <c r="B231" s="28" t="s">
        <v>55</v>
      </c>
      <c r="C231" s="44">
        <v>126042872.08</v>
      </c>
      <c r="D231" s="45">
        <v>45326.498</v>
      </c>
      <c r="E231" s="46">
        <v>10258442.76</v>
      </c>
      <c r="F231" s="46">
        <v>34193</v>
      </c>
      <c r="G231" s="32">
        <f t="shared" si="24"/>
        <v>131092573.962</v>
      </c>
      <c r="H231" s="47">
        <v>24.86713</v>
      </c>
      <c r="I231" s="41">
        <f t="shared" si="25"/>
        <v>4.0213727921155358E-2</v>
      </c>
      <c r="J231" s="35">
        <f t="shared" si="26"/>
        <v>5271721.1017918028</v>
      </c>
      <c r="K231" s="42">
        <v>5155794.12</v>
      </c>
      <c r="L231" s="48">
        <f t="shared" si="27"/>
        <v>-115926.98179180268</v>
      </c>
      <c r="M231" s="1"/>
      <c r="N231" s="1"/>
      <c r="O231" s="1"/>
      <c r="P231" s="1"/>
      <c r="Q231" s="1"/>
      <c r="R231" s="1"/>
      <c r="S231" s="1"/>
      <c r="T231" s="1"/>
      <c r="U231" s="1"/>
      <c r="V231" s="1"/>
      <c r="W231" s="1"/>
      <c r="X231" s="1"/>
      <c r="Y231" s="1"/>
      <c r="Z231" s="1"/>
    </row>
    <row r="232" spans="1:26" ht="12.75" customHeight="1" x14ac:dyDescent="0.3">
      <c r="A232" s="43">
        <v>1825</v>
      </c>
      <c r="B232" s="28" t="s">
        <v>56</v>
      </c>
      <c r="C232" s="44">
        <v>22541387.370000001</v>
      </c>
      <c r="D232" s="45">
        <v>0</v>
      </c>
      <c r="E232" s="46">
        <v>16751623.27</v>
      </c>
      <c r="F232" s="46">
        <v>0</v>
      </c>
      <c r="G232" s="32">
        <f t="shared" si="24"/>
        <v>30917199.005000003</v>
      </c>
      <c r="H232" s="47">
        <v>18.884350000000001</v>
      </c>
      <c r="I232" s="41">
        <f t="shared" si="25"/>
        <v>5.2953900981500553E-2</v>
      </c>
      <c r="J232" s="35">
        <f t="shared" si="26"/>
        <v>1637186.2947361176</v>
      </c>
      <c r="K232" s="42">
        <v>1637186.45</v>
      </c>
      <c r="L232" s="48">
        <f t="shared" si="27"/>
        <v>0.15526388236321509</v>
      </c>
      <c r="M232" s="1"/>
      <c r="N232" s="1"/>
      <c r="O232" s="1"/>
      <c r="P232" s="1"/>
      <c r="Q232" s="1"/>
      <c r="R232" s="1"/>
      <c r="S232" s="1"/>
      <c r="T232" s="1"/>
      <c r="U232" s="1"/>
      <c r="V232" s="1"/>
      <c r="W232" s="1"/>
      <c r="X232" s="1"/>
      <c r="Y232" s="1"/>
      <c r="Z232" s="1"/>
    </row>
    <row r="233" spans="1:26" ht="12.75" customHeight="1" x14ac:dyDescent="0.3">
      <c r="A233" s="43">
        <v>1830</v>
      </c>
      <c r="B233" s="28" t="s">
        <v>57</v>
      </c>
      <c r="C233" s="44">
        <v>239840202.16</v>
      </c>
      <c r="D233" s="45">
        <v>0</v>
      </c>
      <c r="E233" s="46">
        <v>22417666.800000001</v>
      </c>
      <c r="F233" s="46">
        <v>107106</v>
      </c>
      <c r="G233" s="32">
        <f t="shared" si="24"/>
        <v>250941929.56</v>
      </c>
      <c r="H233" s="47">
        <v>33.971319999999999</v>
      </c>
      <c r="I233" s="41">
        <f t="shared" si="25"/>
        <v>2.943659533983372E-2</v>
      </c>
      <c r="J233" s="35">
        <f t="shared" si="26"/>
        <v>7386876.0342547772</v>
      </c>
      <c r="K233" s="42">
        <v>7393392.4500000002</v>
      </c>
      <c r="L233" s="48">
        <f t="shared" si="27"/>
        <v>6516.415745222941</v>
      </c>
      <c r="M233" s="1"/>
      <c r="N233" s="1"/>
      <c r="O233" s="1"/>
      <c r="P233" s="1"/>
      <c r="Q233" s="1"/>
      <c r="R233" s="1"/>
      <c r="S233" s="1"/>
      <c r="T233" s="1"/>
      <c r="U233" s="1"/>
      <c r="V233" s="1"/>
      <c r="W233" s="1"/>
      <c r="X233" s="1"/>
      <c r="Y233" s="1"/>
      <c r="Z233" s="1"/>
    </row>
    <row r="234" spans="1:26" ht="12.75" customHeight="1" x14ac:dyDescent="0.3">
      <c r="A234" s="43">
        <v>1835</v>
      </c>
      <c r="B234" s="28" t="s">
        <v>58</v>
      </c>
      <c r="C234" s="44">
        <v>235844140.19</v>
      </c>
      <c r="D234" s="45">
        <v>16976.291000000001</v>
      </c>
      <c r="E234" s="46">
        <v>25772718.719999999</v>
      </c>
      <c r="F234" s="46">
        <v>4443</v>
      </c>
      <c r="G234" s="32">
        <f t="shared" si="24"/>
        <v>248709080.259</v>
      </c>
      <c r="H234" s="47">
        <v>32.567880000000002</v>
      </c>
      <c r="I234" s="41">
        <f t="shared" si="25"/>
        <v>3.0705099625766244E-2</v>
      </c>
      <c r="J234" s="35">
        <f t="shared" si="26"/>
        <v>7636637.0871852878</v>
      </c>
      <c r="K234" s="42">
        <v>7637335.8700000001</v>
      </c>
      <c r="L234" s="48">
        <f t="shared" si="27"/>
        <v>698.78281471226364</v>
      </c>
      <c r="M234" s="1"/>
      <c r="N234" s="1"/>
      <c r="O234" s="1"/>
      <c r="P234" s="1"/>
      <c r="Q234" s="1"/>
      <c r="R234" s="1"/>
      <c r="S234" s="1"/>
      <c r="T234" s="1"/>
      <c r="U234" s="1"/>
      <c r="V234" s="1"/>
      <c r="W234" s="1"/>
      <c r="X234" s="1"/>
      <c r="Y234" s="1"/>
      <c r="Z234" s="1"/>
    </row>
    <row r="235" spans="1:26" ht="12.75" customHeight="1" x14ac:dyDescent="0.3">
      <c r="A235" s="43">
        <v>1840</v>
      </c>
      <c r="B235" s="28" t="s">
        <v>59</v>
      </c>
      <c r="C235" s="44">
        <v>612169385.87</v>
      </c>
      <c r="D235" s="45">
        <v>18290.098000000002</v>
      </c>
      <c r="E235" s="46">
        <v>78994392.519999996</v>
      </c>
      <c r="F235" s="46">
        <v>9696</v>
      </c>
      <c r="G235" s="32">
        <f t="shared" si="24"/>
        <v>651638596.03199995</v>
      </c>
      <c r="H235" s="47">
        <v>32.24485</v>
      </c>
      <c r="I235" s="41">
        <f t="shared" si="25"/>
        <v>3.1012704354338755E-2</v>
      </c>
      <c r="J235" s="35">
        <f t="shared" si="26"/>
        <v>20209075.124616798</v>
      </c>
      <c r="K235" s="42">
        <v>20210778.550000001</v>
      </c>
      <c r="L235" s="48">
        <f t="shared" si="27"/>
        <v>1703.4253832027316</v>
      </c>
      <c r="M235" s="1"/>
      <c r="N235" s="1"/>
      <c r="O235" s="1"/>
      <c r="P235" s="1"/>
      <c r="Q235" s="1"/>
      <c r="R235" s="1"/>
      <c r="S235" s="1"/>
      <c r="T235" s="1"/>
      <c r="U235" s="1"/>
      <c r="V235" s="1"/>
      <c r="W235" s="1"/>
      <c r="X235" s="1"/>
      <c r="Y235" s="1"/>
      <c r="Z235" s="1"/>
    </row>
    <row r="236" spans="1:26" ht="12.75" customHeight="1" x14ac:dyDescent="0.3">
      <c r="A236" s="43">
        <v>1845</v>
      </c>
      <c r="B236" s="28" t="s">
        <v>60</v>
      </c>
      <c r="C236" s="44">
        <v>309317516.70999998</v>
      </c>
      <c r="D236" s="45">
        <v>44921.981</v>
      </c>
      <c r="E236" s="46">
        <v>40169463.420000002</v>
      </c>
      <c r="F236" s="46">
        <v>147521</v>
      </c>
      <c r="G236" s="32">
        <f t="shared" si="24"/>
        <v>329209805.43899995</v>
      </c>
      <c r="H236" s="47">
        <v>25.308160000000001</v>
      </c>
      <c r="I236" s="41">
        <f t="shared" si="25"/>
        <v>3.9512947602670441E-2</v>
      </c>
      <c r="J236" s="35">
        <f t="shared" si="26"/>
        <v>13008049.792596536</v>
      </c>
      <c r="K236" s="42">
        <v>13019257.48</v>
      </c>
      <c r="L236" s="48">
        <f t="shared" si="27"/>
        <v>11207.68740346469</v>
      </c>
      <c r="M236" s="1"/>
      <c r="N236" s="1"/>
      <c r="O236" s="1"/>
      <c r="P236" s="1"/>
      <c r="Q236" s="1"/>
      <c r="R236" s="1"/>
      <c r="S236" s="1"/>
      <c r="T236" s="1"/>
      <c r="U236" s="1"/>
      <c r="V236" s="1"/>
      <c r="W236" s="1"/>
      <c r="X236" s="1"/>
      <c r="Y236" s="1"/>
      <c r="Z236" s="1"/>
    </row>
    <row r="237" spans="1:26" ht="12.75" customHeight="1" x14ac:dyDescent="0.3">
      <c r="A237" s="43">
        <v>1850</v>
      </c>
      <c r="B237" s="28" t="s">
        <v>61</v>
      </c>
      <c r="C237" s="44">
        <v>157452903.05000001</v>
      </c>
      <c r="D237" s="45">
        <v>15097.544</v>
      </c>
      <c r="E237" s="46">
        <v>16988443.379999999</v>
      </c>
      <c r="F237" s="46">
        <v>575031</v>
      </c>
      <c r="G237" s="32">
        <f t="shared" si="24"/>
        <v>165356996.19600001</v>
      </c>
      <c r="H237" s="47">
        <v>25.200710000000001</v>
      </c>
      <c r="I237" s="41">
        <f t="shared" si="25"/>
        <v>3.9681421674230603E-2</v>
      </c>
      <c r="J237" s="35">
        <f t="shared" si="26"/>
        <v>6561600.6928376229</v>
      </c>
      <c r="K237" s="42">
        <v>6604582.0199999996</v>
      </c>
      <c r="L237" s="48">
        <f t="shared" si="27"/>
        <v>42981.327162376605</v>
      </c>
      <c r="M237" s="1"/>
      <c r="N237" s="1"/>
      <c r="O237" s="1"/>
      <c r="P237" s="1"/>
      <c r="Q237" s="1"/>
      <c r="R237" s="1"/>
      <c r="S237" s="1"/>
      <c r="T237" s="1"/>
      <c r="U237" s="1"/>
      <c r="V237" s="1"/>
      <c r="W237" s="1"/>
      <c r="X237" s="1"/>
      <c r="Y237" s="1"/>
      <c r="Z237" s="1"/>
    </row>
    <row r="238" spans="1:26" ht="12.75" customHeight="1" x14ac:dyDescent="0.3">
      <c r="A238" s="43">
        <v>1855</v>
      </c>
      <c r="B238" s="28" t="s">
        <v>62</v>
      </c>
      <c r="C238" s="44">
        <v>102384105.01000001</v>
      </c>
      <c r="D238" s="45">
        <v>3099.2510000000002</v>
      </c>
      <c r="E238" s="46">
        <v>7821776.96</v>
      </c>
      <c r="F238" s="46">
        <v>15167</v>
      </c>
      <c r="G238" s="32">
        <f t="shared" si="24"/>
        <v>106276727.23900001</v>
      </c>
      <c r="H238" s="47">
        <v>32.30377</v>
      </c>
      <c r="I238" s="41">
        <f t="shared" si="25"/>
        <v>3.0956139175086994E-2</v>
      </c>
      <c r="J238" s="35">
        <f t="shared" si="26"/>
        <v>3289917.1594832432</v>
      </c>
      <c r="K238" s="42">
        <v>3291073.04</v>
      </c>
      <c r="L238" s="48">
        <f t="shared" si="27"/>
        <v>1155.8805167567916</v>
      </c>
      <c r="M238" s="1"/>
      <c r="N238" s="1"/>
      <c r="O238" s="1"/>
      <c r="P238" s="1"/>
      <c r="Q238" s="1"/>
      <c r="R238" s="1"/>
      <c r="S238" s="1"/>
      <c r="T238" s="1"/>
      <c r="U238" s="1"/>
      <c r="V238" s="1"/>
      <c r="W238" s="1"/>
      <c r="X238" s="1"/>
      <c r="Y238" s="1"/>
      <c r="Z238" s="1"/>
    </row>
    <row r="239" spans="1:26" ht="12.75" customHeight="1" x14ac:dyDescent="0.3">
      <c r="A239" s="43">
        <v>1860</v>
      </c>
      <c r="B239" s="28" t="s">
        <v>63</v>
      </c>
      <c r="C239" s="44"/>
      <c r="D239" s="45"/>
      <c r="E239" s="46"/>
      <c r="F239" s="46"/>
      <c r="G239" s="32">
        <f t="shared" si="24"/>
        <v>0</v>
      </c>
      <c r="H239" s="47"/>
      <c r="I239" s="41">
        <f t="shared" si="25"/>
        <v>0</v>
      </c>
      <c r="J239" s="35">
        <f t="shared" si="26"/>
        <v>0</v>
      </c>
      <c r="K239" s="42">
        <v>0</v>
      </c>
      <c r="L239" s="48">
        <f t="shared" si="27"/>
        <v>0</v>
      </c>
      <c r="M239" s="1"/>
      <c r="N239" s="1"/>
      <c r="O239" s="1"/>
      <c r="P239" s="1"/>
      <c r="Q239" s="1"/>
      <c r="R239" s="1"/>
      <c r="S239" s="1"/>
      <c r="T239" s="1"/>
      <c r="U239" s="1"/>
      <c r="V239" s="1"/>
      <c r="W239" s="1"/>
      <c r="X239" s="1"/>
      <c r="Y239" s="1"/>
      <c r="Z239" s="1"/>
    </row>
    <row r="240" spans="1:26" ht="12.75" customHeight="1" x14ac:dyDescent="0.3">
      <c r="A240" s="43">
        <v>1860</v>
      </c>
      <c r="B240" s="28" t="s">
        <v>64</v>
      </c>
      <c r="C240" s="44">
        <v>89975282.370000005</v>
      </c>
      <c r="D240" s="45">
        <v>86468.486000000004</v>
      </c>
      <c r="E240" s="46">
        <v>26524984.66</v>
      </c>
      <c r="F240" s="46">
        <v>871596</v>
      </c>
      <c r="G240" s="32">
        <f t="shared" si="24"/>
        <v>102279710.214</v>
      </c>
      <c r="H240" s="47">
        <v>11.45548</v>
      </c>
      <c r="I240" s="41">
        <f t="shared" si="25"/>
        <v>8.7294465181729619E-2</v>
      </c>
      <c r="J240" s="35">
        <f t="shared" si="26"/>
        <v>8928452.602073418</v>
      </c>
      <c r="K240" s="42">
        <v>8843730.9600000009</v>
      </c>
      <c r="L240" s="48">
        <f t="shared" si="27"/>
        <v>-84721.642073417082</v>
      </c>
      <c r="M240" s="1"/>
      <c r="N240" s="1"/>
      <c r="O240" s="1"/>
      <c r="P240" s="1"/>
      <c r="Q240" s="1"/>
      <c r="R240" s="1"/>
      <c r="S240" s="1"/>
      <c r="T240" s="1"/>
      <c r="U240" s="1"/>
      <c r="V240" s="1"/>
      <c r="W240" s="1"/>
      <c r="X240" s="1"/>
      <c r="Y240" s="1"/>
      <c r="Z240" s="1"/>
    </row>
    <row r="241" spans="1:26" ht="12.75" customHeight="1" x14ac:dyDescent="0.3">
      <c r="A241" s="43">
        <v>1905</v>
      </c>
      <c r="B241" s="28" t="s">
        <v>51</v>
      </c>
      <c r="C241" s="44">
        <v>16812909.260000002</v>
      </c>
      <c r="D241" s="45">
        <v>0</v>
      </c>
      <c r="E241" s="46">
        <v>0</v>
      </c>
      <c r="F241" s="46">
        <v>0</v>
      </c>
      <c r="G241" s="32">
        <f t="shared" si="24"/>
        <v>16812909.260000002</v>
      </c>
      <c r="H241" s="47">
        <v>0</v>
      </c>
      <c r="I241" s="41">
        <f t="shared" si="25"/>
        <v>0</v>
      </c>
      <c r="J241" s="35">
        <f t="shared" si="26"/>
        <v>0</v>
      </c>
      <c r="K241" s="42">
        <v>0</v>
      </c>
      <c r="L241" s="48">
        <f t="shared" si="27"/>
        <v>0</v>
      </c>
      <c r="M241" s="1"/>
      <c r="N241" s="1"/>
      <c r="O241" s="1"/>
      <c r="P241" s="1"/>
      <c r="Q241" s="1"/>
      <c r="R241" s="1"/>
      <c r="S241" s="1"/>
      <c r="T241" s="1"/>
      <c r="U241" s="1"/>
      <c r="V241" s="1"/>
      <c r="W241" s="1"/>
      <c r="X241" s="1"/>
      <c r="Y241" s="1"/>
      <c r="Z241" s="1"/>
    </row>
    <row r="242" spans="1:26" ht="12.75" customHeight="1" x14ac:dyDescent="0.3">
      <c r="A242" s="43">
        <v>1908</v>
      </c>
      <c r="B242" s="28" t="s">
        <v>65</v>
      </c>
      <c r="C242" s="44">
        <v>59723822.850000001</v>
      </c>
      <c r="D242" s="45">
        <v>3846.6350000000002</v>
      </c>
      <c r="E242" s="46">
        <v>7902179.8099999996</v>
      </c>
      <c r="F242" s="46">
        <v>0</v>
      </c>
      <c r="G242" s="32">
        <f t="shared" si="24"/>
        <v>63671066.120000005</v>
      </c>
      <c r="H242" s="47">
        <v>23.440829999999998</v>
      </c>
      <c r="I242" s="41">
        <f t="shared" si="25"/>
        <v>4.2660605447844641E-2</v>
      </c>
      <c r="J242" s="35">
        <f t="shared" si="26"/>
        <v>2716246.2301889486</v>
      </c>
      <c r="K242" s="42">
        <v>2690679.01</v>
      </c>
      <c r="L242" s="48">
        <f t="shared" si="27"/>
        <v>-25567.220188948791</v>
      </c>
      <c r="M242" s="1"/>
      <c r="N242" s="1"/>
      <c r="O242" s="1"/>
      <c r="P242" s="1"/>
      <c r="Q242" s="1"/>
      <c r="R242" s="1"/>
      <c r="S242" s="1"/>
      <c r="T242" s="1"/>
      <c r="U242" s="1"/>
      <c r="V242" s="1"/>
      <c r="W242" s="1"/>
      <c r="X242" s="1"/>
      <c r="Y242" s="1"/>
      <c r="Z242" s="1"/>
    </row>
    <row r="243" spans="1:26" ht="12.75" customHeight="1" x14ac:dyDescent="0.3">
      <c r="A243" s="43">
        <v>1910</v>
      </c>
      <c r="B243" s="28" t="s">
        <v>53</v>
      </c>
      <c r="C243" s="44">
        <v>0</v>
      </c>
      <c r="D243" s="45">
        <v>0</v>
      </c>
      <c r="E243" s="46">
        <v>0</v>
      </c>
      <c r="F243" s="46">
        <v>0</v>
      </c>
      <c r="G243" s="32">
        <f t="shared" si="24"/>
        <v>0</v>
      </c>
      <c r="H243" s="47">
        <v>0</v>
      </c>
      <c r="I243" s="41">
        <f t="shared" si="25"/>
        <v>0</v>
      </c>
      <c r="J243" s="35">
        <f t="shared" si="26"/>
        <v>0</v>
      </c>
      <c r="K243" s="42">
        <v>0</v>
      </c>
      <c r="L243" s="48">
        <f t="shared" si="27"/>
        <v>0</v>
      </c>
      <c r="M243" s="1"/>
      <c r="N243" s="1"/>
      <c r="O243" s="1"/>
      <c r="P243" s="1"/>
      <c r="Q243" s="1"/>
      <c r="R243" s="1"/>
      <c r="S243" s="1"/>
      <c r="T243" s="1"/>
      <c r="U243" s="1"/>
      <c r="V243" s="1"/>
      <c r="W243" s="1"/>
      <c r="X243" s="1"/>
      <c r="Y243" s="1"/>
      <c r="Z243" s="1"/>
    </row>
    <row r="244" spans="1:26" ht="12.75" customHeight="1" x14ac:dyDescent="0.3">
      <c r="A244" s="43">
        <v>1915</v>
      </c>
      <c r="B244" s="28" t="s">
        <v>66</v>
      </c>
      <c r="C244" s="44">
        <v>204445.51</v>
      </c>
      <c r="D244" s="45">
        <v>1404.1210000000001</v>
      </c>
      <c r="E244" s="46">
        <v>0</v>
      </c>
      <c r="F244" s="46">
        <v>0</v>
      </c>
      <c r="G244" s="32">
        <f t="shared" si="24"/>
        <v>203041.389</v>
      </c>
      <c r="H244" s="47">
        <v>4.0804299999999998</v>
      </c>
      <c r="I244" s="41">
        <f t="shared" si="25"/>
        <v>0.24507221052683176</v>
      </c>
      <c r="J244" s="35">
        <f t="shared" si="26"/>
        <v>49759.802030668339</v>
      </c>
      <c r="K244" s="42">
        <v>49800.03</v>
      </c>
      <c r="L244" s="48">
        <f t="shared" si="27"/>
        <v>40.227969331659551</v>
      </c>
      <c r="M244" s="1"/>
      <c r="N244" s="1"/>
      <c r="O244" s="1"/>
      <c r="P244" s="1"/>
      <c r="Q244" s="1"/>
      <c r="R244" s="1"/>
      <c r="S244" s="1"/>
      <c r="T244" s="1"/>
      <c r="U244" s="1"/>
      <c r="V244" s="1"/>
      <c r="W244" s="1"/>
      <c r="X244" s="1"/>
      <c r="Y244" s="1"/>
      <c r="Z244" s="1"/>
    </row>
    <row r="245" spans="1:26" ht="12.75" customHeight="1" x14ac:dyDescent="0.3">
      <c r="A245" s="43">
        <v>1915</v>
      </c>
      <c r="B245" s="28" t="s">
        <v>67</v>
      </c>
      <c r="C245" s="44"/>
      <c r="D245" s="45"/>
      <c r="E245" s="46"/>
      <c r="F245" s="46"/>
      <c r="G245" s="32">
        <f t="shared" si="24"/>
        <v>0</v>
      </c>
      <c r="H245" s="47"/>
      <c r="I245" s="41">
        <f t="shared" si="25"/>
        <v>0</v>
      </c>
      <c r="J245" s="35">
        <f t="shared" si="26"/>
        <v>0</v>
      </c>
      <c r="K245" s="42">
        <v>0</v>
      </c>
      <c r="L245" s="48">
        <f t="shared" si="27"/>
        <v>0</v>
      </c>
      <c r="M245" s="1"/>
      <c r="N245" s="1"/>
      <c r="O245" s="1"/>
      <c r="P245" s="1"/>
      <c r="Q245" s="1"/>
      <c r="R245" s="1"/>
      <c r="S245" s="1"/>
      <c r="T245" s="1"/>
      <c r="U245" s="1"/>
      <c r="V245" s="1"/>
      <c r="W245" s="1"/>
      <c r="X245" s="1"/>
      <c r="Y245" s="1"/>
      <c r="Z245" s="1"/>
    </row>
    <row r="246" spans="1:26" ht="12.75" customHeight="1" x14ac:dyDescent="0.3">
      <c r="A246" s="43">
        <v>1920</v>
      </c>
      <c r="B246" s="28" t="s">
        <v>68</v>
      </c>
      <c r="C246" s="44"/>
      <c r="D246" s="45"/>
      <c r="E246" s="46"/>
      <c r="F246" s="46"/>
      <c r="G246" s="32">
        <f t="shared" si="24"/>
        <v>0</v>
      </c>
      <c r="H246" s="47"/>
      <c r="I246" s="41">
        <f t="shared" si="25"/>
        <v>0</v>
      </c>
      <c r="J246" s="35">
        <f t="shared" si="26"/>
        <v>0</v>
      </c>
      <c r="K246" s="42">
        <v>0</v>
      </c>
      <c r="L246" s="48">
        <f t="shared" si="27"/>
        <v>0</v>
      </c>
      <c r="M246" s="1"/>
      <c r="N246" s="1"/>
      <c r="O246" s="1"/>
      <c r="P246" s="1"/>
      <c r="Q246" s="1"/>
      <c r="R246" s="1"/>
      <c r="S246" s="1"/>
      <c r="T246" s="1"/>
      <c r="U246" s="1"/>
      <c r="V246" s="1"/>
      <c r="W246" s="1"/>
      <c r="X246" s="1"/>
      <c r="Y246" s="1"/>
      <c r="Z246" s="1"/>
    </row>
    <row r="247" spans="1:26" ht="12.75" customHeight="1" x14ac:dyDescent="0.3">
      <c r="A247" s="43">
        <v>1920</v>
      </c>
      <c r="B247" s="28" t="s">
        <v>69</v>
      </c>
      <c r="C247" s="44"/>
      <c r="D247" s="45"/>
      <c r="E247" s="46"/>
      <c r="F247" s="46"/>
      <c r="G247" s="32">
        <f t="shared" si="24"/>
        <v>0</v>
      </c>
      <c r="H247" s="47"/>
      <c r="I247" s="41">
        <f t="shared" si="25"/>
        <v>0</v>
      </c>
      <c r="J247" s="35">
        <f t="shared" si="26"/>
        <v>0</v>
      </c>
      <c r="K247" s="42">
        <v>0</v>
      </c>
      <c r="L247" s="48">
        <f t="shared" si="27"/>
        <v>0</v>
      </c>
      <c r="M247" s="1"/>
      <c r="N247" s="1"/>
      <c r="O247" s="1"/>
      <c r="P247" s="1"/>
      <c r="Q247" s="1"/>
      <c r="R247" s="1"/>
      <c r="S247" s="1"/>
      <c r="T247" s="1"/>
      <c r="U247" s="1"/>
      <c r="V247" s="1"/>
      <c r="W247" s="1"/>
      <c r="X247" s="1"/>
      <c r="Y247" s="1"/>
      <c r="Z247" s="1"/>
    </row>
    <row r="248" spans="1:26" ht="12.75" customHeight="1" x14ac:dyDescent="0.3">
      <c r="A248" s="43">
        <v>1920</v>
      </c>
      <c r="B248" s="28" t="s">
        <v>70</v>
      </c>
      <c r="C248" s="44">
        <v>13537145.01</v>
      </c>
      <c r="D248" s="45">
        <v>133780.05600000001</v>
      </c>
      <c r="E248" s="46">
        <v>2731030.97</v>
      </c>
      <c r="F248" s="46">
        <v>0</v>
      </c>
      <c r="G248" s="32">
        <f t="shared" si="24"/>
        <v>14768880.438999999</v>
      </c>
      <c r="H248" s="47">
        <v>4.4630700000000001</v>
      </c>
      <c r="I248" s="41">
        <f t="shared" si="25"/>
        <v>0.2240610162959577</v>
      </c>
      <c r="J248" s="35">
        <f t="shared" si="26"/>
        <v>3309130.3607158298</v>
      </c>
      <c r="K248" s="42">
        <v>3346692.65</v>
      </c>
      <c r="L248" s="48">
        <f t="shared" si="27"/>
        <v>37562.28928417014</v>
      </c>
      <c r="M248" s="1"/>
      <c r="N248" s="1"/>
      <c r="O248" s="1"/>
      <c r="P248" s="1"/>
      <c r="Q248" s="1"/>
      <c r="R248" s="1"/>
      <c r="S248" s="1"/>
      <c r="T248" s="1"/>
      <c r="U248" s="1"/>
      <c r="V248" s="1"/>
      <c r="W248" s="1"/>
      <c r="X248" s="1"/>
      <c r="Y248" s="1"/>
      <c r="Z248" s="1"/>
    </row>
    <row r="249" spans="1:26" ht="12.75" customHeight="1" x14ac:dyDescent="0.3">
      <c r="A249" s="43">
        <v>1930</v>
      </c>
      <c r="B249" s="28" t="s">
        <v>71</v>
      </c>
      <c r="C249" s="44">
        <v>38766726.539999999</v>
      </c>
      <c r="D249" s="45">
        <v>69795.284</v>
      </c>
      <c r="E249" s="46">
        <v>134931.35999999999</v>
      </c>
      <c r="F249" s="46">
        <v>76998</v>
      </c>
      <c r="G249" s="32">
        <f t="shared" si="24"/>
        <v>38687398.935999997</v>
      </c>
      <c r="H249" s="47">
        <v>7.7402300000000004</v>
      </c>
      <c r="I249" s="41">
        <f t="shared" si="25"/>
        <v>0.12919512727657964</v>
      </c>
      <c r="J249" s="35">
        <f t="shared" si="26"/>
        <v>4998223.4295363305</v>
      </c>
      <c r="K249" s="42">
        <v>4929308.84</v>
      </c>
      <c r="L249" s="48">
        <f t="shared" si="27"/>
        <v>-68914.589536330663</v>
      </c>
      <c r="M249" s="1"/>
      <c r="N249" s="1"/>
      <c r="O249" s="1"/>
      <c r="P249" s="1"/>
      <c r="Q249" s="1"/>
      <c r="R249" s="1"/>
      <c r="S249" s="1"/>
      <c r="T249" s="1"/>
      <c r="U249" s="1"/>
      <c r="V249" s="1"/>
      <c r="W249" s="1"/>
      <c r="X249" s="1"/>
      <c r="Y249" s="1"/>
      <c r="Z249" s="1"/>
    </row>
    <row r="250" spans="1:26" ht="12.75" customHeight="1" x14ac:dyDescent="0.3">
      <c r="A250" s="43">
        <v>1935</v>
      </c>
      <c r="B250" s="28" t="s">
        <v>72</v>
      </c>
      <c r="C250" s="44">
        <v>23120.53</v>
      </c>
      <c r="D250" s="45">
        <v>0</v>
      </c>
      <c r="E250" s="46">
        <v>0</v>
      </c>
      <c r="F250" s="46">
        <v>0</v>
      </c>
      <c r="G250" s="32">
        <f t="shared" si="24"/>
        <v>23120.53</v>
      </c>
      <c r="H250" s="47">
        <v>1.71008</v>
      </c>
      <c r="I250" s="41">
        <f t="shared" si="25"/>
        <v>0.58476796407185627</v>
      </c>
      <c r="J250" s="35">
        <f t="shared" si="26"/>
        <v>13520.145256362275</v>
      </c>
      <c r="K250" s="42">
        <v>13602.16</v>
      </c>
      <c r="L250" s="48">
        <f t="shared" si="27"/>
        <v>82.014743637724678</v>
      </c>
      <c r="M250" s="1"/>
      <c r="N250" s="1"/>
      <c r="O250" s="1"/>
      <c r="P250" s="1"/>
      <c r="Q250" s="1"/>
      <c r="R250" s="1"/>
      <c r="S250" s="1"/>
      <c r="T250" s="1"/>
      <c r="U250" s="1"/>
      <c r="V250" s="1"/>
      <c r="W250" s="1"/>
      <c r="X250" s="1"/>
      <c r="Y250" s="1"/>
      <c r="Z250" s="1"/>
    </row>
    <row r="251" spans="1:26" ht="12.75" customHeight="1" x14ac:dyDescent="0.3">
      <c r="A251" s="43">
        <v>1940</v>
      </c>
      <c r="B251" s="28" t="s">
        <v>73</v>
      </c>
      <c r="C251" s="44">
        <v>3739956.81</v>
      </c>
      <c r="D251" s="45">
        <v>25919.821</v>
      </c>
      <c r="E251" s="46">
        <v>901271.9</v>
      </c>
      <c r="F251" s="46">
        <v>0</v>
      </c>
      <c r="G251" s="32">
        <f t="shared" si="24"/>
        <v>4164672.9390000002</v>
      </c>
      <c r="H251" s="47">
        <v>6.1167699999999998</v>
      </c>
      <c r="I251" s="41">
        <f t="shared" si="25"/>
        <v>0.16348497654808011</v>
      </c>
      <c r="J251" s="35">
        <f t="shared" si="26"/>
        <v>680861.45776283892</v>
      </c>
      <c r="K251" s="42">
        <v>681171.53</v>
      </c>
      <c r="L251" s="48">
        <f t="shared" si="27"/>
        <v>310.07223716110457</v>
      </c>
      <c r="M251" s="1"/>
      <c r="N251" s="1"/>
      <c r="O251" s="1"/>
      <c r="P251" s="1"/>
      <c r="Q251" s="1"/>
      <c r="R251" s="1"/>
      <c r="S251" s="1"/>
      <c r="T251" s="1"/>
      <c r="U251" s="1"/>
      <c r="V251" s="1"/>
      <c r="W251" s="1"/>
      <c r="X251" s="1"/>
      <c r="Y251" s="1"/>
      <c r="Z251" s="1"/>
    </row>
    <row r="252" spans="1:26" ht="12.75" customHeight="1" x14ac:dyDescent="0.3">
      <c r="A252" s="43">
        <v>1945</v>
      </c>
      <c r="B252" s="28" t="s">
        <v>74</v>
      </c>
      <c r="C252" s="44">
        <v>97500</v>
      </c>
      <c r="D252" s="45">
        <v>0</v>
      </c>
      <c r="E252" s="46">
        <v>0</v>
      </c>
      <c r="F252" s="46">
        <v>0</v>
      </c>
      <c r="G252" s="32">
        <f t="shared" si="24"/>
        <v>97500</v>
      </c>
      <c r="H252" s="47">
        <v>6.5</v>
      </c>
      <c r="I252" s="41">
        <f t="shared" si="25"/>
        <v>0.15384615384615385</v>
      </c>
      <c r="J252" s="35">
        <f t="shared" si="26"/>
        <v>15000</v>
      </c>
      <c r="K252" s="42">
        <v>15000</v>
      </c>
      <c r="L252" s="48">
        <f t="shared" si="27"/>
        <v>0</v>
      </c>
      <c r="M252" s="1"/>
      <c r="N252" s="1"/>
      <c r="O252" s="1"/>
      <c r="P252" s="1"/>
      <c r="Q252" s="1"/>
      <c r="R252" s="1"/>
      <c r="S252" s="1"/>
      <c r="T252" s="1"/>
      <c r="U252" s="1"/>
      <c r="V252" s="1"/>
      <c r="W252" s="1"/>
      <c r="X252" s="1"/>
      <c r="Y252" s="1"/>
      <c r="Z252" s="1"/>
    </row>
    <row r="253" spans="1:26" ht="12.75" customHeight="1" x14ac:dyDescent="0.3">
      <c r="A253" s="43">
        <v>1950</v>
      </c>
      <c r="B253" s="28" t="s">
        <v>75</v>
      </c>
      <c r="C253" s="44">
        <v>3607151.4</v>
      </c>
      <c r="D253" s="45">
        <v>0</v>
      </c>
      <c r="E253" s="46">
        <v>0</v>
      </c>
      <c r="F253" s="46">
        <v>14420</v>
      </c>
      <c r="G253" s="32">
        <f t="shared" si="24"/>
        <v>3592731.4</v>
      </c>
      <c r="H253" s="47">
        <v>9.4784100000000002</v>
      </c>
      <c r="I253" s="41">
        <f t="shared" si="25"/>
        <v>0.10550292717871457</v>
      </c>
      <c r="J253" s="35">
        <f t="shared" si="26"/>
        <v>379043.67926688126</v>
      </c>
      <c r="K253" s="42">
        <v>375582.02</v>
      </c>
      <c r="L253" s="48">
        <f t="shared" si="27"/>
        <v>-3461.6592668812373</v>
      </c>
      <c r="M253" s="1"/>
      <c r="N253" s="1"/>
      <c r="O253" s="1"/>
      <c r="P253" s="1"/>
      <c r="Q253" s="1"/>
      <c r="R253" s="1"/>
      <c r="S253" s="1"/>
      <c r="T253" s="1"/>
      <c r="U253" s="1"/>
      <c r="V253" s="1"/>
      <c r="W253" s="1"/>
      <c r="X253" s="1"/>
      <c r="Y253" s="1"/>
      <c r="Z253" s="1"/>
    </row>
    <row r="254" spans="1:26" ht="12.75" customHeight="1" x14ac:dyDescent="0.3">
      <c r="A254" s="43">
        <v>1955</v>
      </c>
      <c r="B254" s="28" t="s">
        <v>76</v>
      </c>
      <c r="C254" s="44">
        <v>13959343.060000001</v>
      </c>
      <c r="D254" s="45">
        <v>10226.278</v>
      </c>
      <c r="E254" s="46">
        <v>2247654.19</v>
      </c>
      <c r="F254" s="46">
        <v>0</v>
      </c>
      <c r="G254" s="32">
        <f t="shared" si="24"/>
        <v>15072943.877</v>
      </c>
      <c r="H254" s="47">
        <v>13.11393</v>
      </c>
      <c r="I254" s="41">
        <f t="shared" si="25"/>
        <v>7.6254791660470972E-2</v>
      </c>
      <c r="J254" s="35">
        <f t="shared" si="26"/>
        <v>1149384.1950506065</v>
      </c>
      <c r="K254" s="42">
        <v>1149433.28</v>
      </c>
      <c r="L254" s="48">
        <f t="shared" si="27"/>
        <v>49.084949393523857</v>
      </c>
      <c r="M254" s="1"/>
      <c r="N254" s="1"/>
      <c r="O254" s="1"/>
      <c r="P254" s="1"/>
      <c r="Q254" s="1"/>
      <c r="R254" s="1"/>
      <c r="S254" s="1"/>
      <c r="T254" s="1"/>
      <c r="U254" s="1"/>
      <c r="V254" s="1"/>
      <c r="W254" s="1"/>
      <c r="X254" s="1"/>
      <c r="Y254" s="1"/>
      <c r="Z254" s="1"/>
    </row>
    <row r="255" spans="1:26" ht="12.75" customHeight="1" x14ac:dyDescent="0.3">
      <c r="A255" s="43">
        <v>1955</v>
      </c>
      <c r="B255" s="28" t="s">
        <v>77</v>
      </c>
      <c r="C255" s="44"/>
      <c r="D255" s="45"/>
      <c r="E255" s="46"/>
      <c r="F255" s="46"/>
      <c r="G255" s="32">
        <f t="shared" si="24"/>
        <v>0</v>
      </c>
      <c r="H255" s="47"/>
      <c r="I255" s="41">
        <f t="shared" si="25"/>
        <v>0</v>
      </c>
      <c r="J255" s="35">
        <f t="shared" si="26"/>
        <v>0</v>
      </c>
      <c r="K255" s="42"/>
      <c r="L255" s="48">
        <f t="shared" si="27"/>
        <v>0</v>
      </c>
      <c r="M255" s="1"/>
      <c r="N255" s="1"/>
      <c r="O255" s="1"/>
      <c r="P255" s="1"/>
      <c r="Q255" s="1"/>
      <c r="R255" s="1"/>
      <c r="S255" s="1"/>
      <c r="T255" s="1"/>
      <c r="U255" s="1"/>
      <c r="V255" s="1"/>
      <c r="W255" s="1"/>
      <c r="X255" s="1"/>
      <c r="Y255" s="1"/>
      <c r="Z255" s="1"/>
    </row>
    <row r="256" spans="1:26" ht="12.75" customHeight="1" x14ac:dyDescent="0.3">
      <c r="A256" s="43">
        <v>1960</v>
      </c>
      <c r="B256" s="28" t="s">
        <v>78</v>
      </c>
      <c r="C256" s="44">
        <v>264499.26</v>
      </c>
      <c r="D256" s="45">
        <v>70.628</v>
      </c>
      <c r="E256" s="46">
        <v>301770</v>
      </c>
      <c r="F256" s="46">
        <v>0</v>
      </c>
      <c r="G256" s="32">
        <f t="shared" si="24"/>
        <v>415313.63199999998</v>
      </c>
      <c r="H256" s="47">
        <v>7.7344099999999996</v>
      </c>
      <c r="I256" s="41">
        <f t="shared" si="25"/>
        <v>0.12929234421242217</v>
      </c>
      <c r="J256" s="35">
        <f t="shared" si="26"/>
        <v>53696.873064655221</v>
      </c>
      <c r="K256" s="42">
        <v>53697.38</v>
      </c>
      <c r="L256" s="48">
        <f t="shared" si="27"/>
        <v>0.50693534477613866</v>
      </c>
      <c r="M256" s="1"/>
      <c r="N256" s="1"/>
      <c r="O256" s="1"/>
      <c r="P256" s="1"/>
      <c r="Q256" s="1"/>
      <c r="R256" s="1"/>
      <c r="S256" s="1"/>
      <c r="T256" s="1"/>
      <c r="U256" s="1"/>
      <c r="V256" s="1"/>
      <c r="W256" s="1"/>
      <c r="X256" s="1"/>
      <c r="Y256" s="1"/>
      <c r="Z256" s="1"/>
    </row>
    <row r="257" spans="1:26" ht="12.75" customHeight="1" x14ac:dyDescent="0.3">
      <c r="A257" s="43">
        <v>1970</v>
      </c>
      <c r="B257" s="49" t="s">
        <v>79</v>
      </c>
      <c r="C257" s="44">
        <v>0</v>
      </c>
      <c r="D257" s="45">
        <v>0</v>
      </c>
      <c r="E257" s="46">
        <v>0</v>
      </c>
      <c r="F257" s="46">
        <v>0</v>
      </c>
      <c r="G257" s="32">
        <f t="shared" si="24"/>
        <v>0</v>
      </c>
      <c r="H257" s="47">
        <v>0</v>
      </c>
      <c r="I257" s="41">
        <f t="shared" si="25"/>
        <v>0</v>
      </c>
      <c r="J257" s="35">
        <f t="shared" si="26"/>
        <v>0</v>
      </c>
      <c r="K257" s="42">
        <v>0</v>
      </c>
      <c r="L257" s="48">
        <f t="shared" si="27"/>
        <v>0</v>
      </c>
      <c r="M257" s="1"/>
      <c r="N257" s="1"/>
      <c r="O257" s="1"/>
      <c r="P257" s="1"/>
      <c r="Q257" s="1"/>
      <c r="R257" s="1"/>
      <c r="S257" s="1"/>
      <c r="T257" s="1"/>
      <c r="U257" s="1"/>
      <c r="V257" s="1"/>
      <c r="W257" s="1"/>
      <c r="X257" s="1"/>
      <c r="Y257" s="1"/>
      <c r="Z257" s="1"/>
    </row>
    <row r="258" spans="1:26" ht="12.75" customHeight="1" x14ac:dyDescent="0.3">
      <c r="A258" s="43">
        <v>1975</v>
      </c>
      <c r="B258" s="28" t="s">
        <v>80</v>
      </c>
      <c r="C258" s="44">
        <v>0</v>
      </c>
      <c r="D258" s="45">
        <v>0</v>
      </c>
      <c r="E258" s="46">
        <v>0</v>
      </c>
      <c r="F258" s="46">
        <v>0</v>
      </c>
      <c r="G258" s="32">
        <f t="shared" si="24"/>
        <v>0</v>
      </c>
      <c r="H258" s="47">
        <v>0</v>
      </c>
      <c r="I258" s="41">
        <f t="shared" si="25"/>
        <v>0</v>
      </c>
      <c r="J258" s="35">
        <f t="shared" si="26"/>
        <v>0</v>
      </c>
      <c r="K258" s="42">
        <v>0</v>
      </c>
      <c r="L258" s="48">
        <f t="shared" si="27"/>
        <v>0</v>
      </c>
      <c r="M258" s="1"/>
      <c r="N258" s="1"/>
      <c r="O258" s="1"/>
      <c r="P258" s="1"/>
      <c r="Q258" s="1"/>
      <c r="R258" s="1"/>
      <c r="S258" s="1"/>
      <c r="T258" s="1"/>
      <c r="U258" s="1"/>
      <c r="V258" s="1"/>
      <c r="W258" s="1"/>
      <c r="X258" s="1"/>
      <c r="Y258" s="1"/>
      <c r="Z258" s="1"/>
    </row>
    <row r="259" spans="1:26" ht="12.75" customHeight="1" x14ac:dyDescent="0.3">
      <c r="A259" s="43">
        <v>1980</v>
      </c>
      <c r="B259" s="28" t="s">
        <v>81</v>
      </c>
      <c r="C259" s="44">
        <v>19402404.52</v>
      </c>
      <c r="D259" s="45">
        <v>5162.3100000000004</v>
      </c>
      <c r="E259" s="46">
        <v>2371584.29</v>
      </c>
      <c r="F259" s="46">
        <v>40300</v>
      </c>
      <c r="G259" s="32">
        <f t="shared" si="24"/>
        <v>20542734.355</v>
      </c>
      <c r="H259" s="47">
        <v>9.7408599999999996</v>
      </c>
      <c r="I259" s="41">
        <f t="shared" si="25"/>
        <v>0.10266034005211039</v>
      </c>
      <c r="J259" s="35">
        <f t="shared" si="26"/>
        <v>2108924.0944844708</v>
      </c>
      <c r="K259" s="42">
        <v>2116465.23</v>
      </c>
      <c r="L259" s="48">
        <f t="shared" si="27"/>
        <v>7541.1355155291967</v>
      </c>
      <c r="M259" s="1"/>
      <c r="N259" s="1"/>
      <c r="O259" s="1"/>
      <c r="P259" s="1"/>
      <c r="Q259" s="1"/>
      <c r="R259" s="1"/>
      <c r="S259" s="1"/>
      <c r="T259" s="1"/>
      <c r="U259" s="1"/>
      <c r="V259" s="1"/>
      <c r="W259" s="1"/>
      <c r="X259" s="1"/>
      <c r="Y259" s="1"/>
      <c r="Z259" s="1"/>
    </row>
    <row r="260" spans="1:26" ht="12.75" customHeight="1" x14ac:dyDescent="0.3">
      <c r="A260" s="43">
        <v>1985</v>
      </c>
      <c r="B260" s="28" t="s">
        <v>82</v>
      </c>
      <c r="C260" s="44">
        <v>0</v>
      </c>
      <c r="D260" s="45">
        <v>0</v>
      </c>
      <c r="E260" s="46">
        <v>0</v>
      </c>
      <c r="F260" s="46">
        <v>0</v>
      </c>
      <c r="G260" s="32">
        <f t="shared" si="24"/>
        <v>0</v>
      </c>
      <c r="H260" s="47">
        <v>0</v>
      </c>
      <c r="I260" s="41">
        <f t="shared" si="25"/>
        <v>0</v>
      </c>
      <c r="J260" s="35">
        <f t="shared" si="26"/>
        <v>0</v>
      </c>
      <c r="K260" s="42">
        <v>0</v>
      </c>
      <c r="L260" s="48">
        <f t="shared" si="27"/>
        <v>0</v>
      </c>
      <c r="M260" s="1"/>
      <c r="N260" s="1"/>
      <c r="O260" s="1"/>
      <c r="P260" s="1"/>
      <c r="Q260" s="1"/>
      <c r="R260" s="1"/>
      <c r="S260" s="1"/>
      <c r="T260" s="1"/>
      <c r="U260" s="1"/>
      <c r="V260" s="1"/>
      <c r="W260" s="1"/>
      <c r="X260" s="1"/>
      <c r="Y260" s="1"/>
      <c r="Z260" s="1"/>
    </row>
    <row r="261" spans="1:26" ht="12.75" customHeight="1" x14ac:dyDescent="0.3">
      <c r="A261" s="43">
        <v>1990</v>
      </c>
      <c r="B261" s="50" t="s">
        <v>83</v>
      </c>
      <c r="C261" s="44">
        <v>0</v>
      </c>
      <c r="D261" s="45">
        <v>0</v>
      </c>
      <c r="E261" s="46">
        <v>0</v>
      </c>
      <c r="F261" s="46">
        <v>0</v>
      </c>
      <c r="G261" s="32">
        <f t="shared" si="24"/>
        <v>0</v>
      </c>
      <c r="H261" s="47">
        <v>0</v>
      </c>
      <c r="I261" s="41">
        <f t="shared" si="25"/>
        <v>0</v>
      </c>
      <c r="J261" s="35">
        <f t="shared" si="26"/>
        <v>0</v>
      </c>
      <c r="K261" s="42">
        <v>0</v>
      </c>
      <c r="L261" s="48">
        <f t="shared" si="27"/>
        <v>0</v>
      </c>
      <c r="M261" s="1"/>
      <c r="N261" s="1"/>
      <c r="O261" s="1"/>
      <c r="P261" s="1"/>
      <c r="Q261" s="1"/>
      <c r="R261" s="1"/>
      <c r="S261" s="1"/>
      <c r="T261" s="1"/>
      <c r="U261" s="1"/>
      <c r="V261" s="1"/>
      <c r="W261" s="1"/>
      <c r="X261" s="1"/>
      <c r="Y261" s="1"/>
      <c r="Z261" s="1"/>
    </row>
    <row r="262" spans="1:26" ht="12.75" customHeight="1" x14ac:dyDescent="0.3">
      <c r="A262" s="43">
        <v>1995</v>
      </c>
      <c r="B262" s="28" t="s">
        <v>84</v>
      </c>
      <c r="C262" s="44">
        <v>0</v>
      </c>
      <c r="D262" s="45">
        <v>0</v>
      </c>
      <c r="E262" s="46">
        <v>0</v>
      </c>
      <c r="F262" s="46">
        <v>0</v>
      </c>
      <c r="G262" s="32">
        <f t="shared" si="24"/>
        <v>0</v>
      </c>
      <c r="H262" s="47">
        <v>0</v>
      </c>
      <c r="I262" s="51">
        <f t="shared" si="25"/>
        <v>0</v>
      </c>
      <c r="J262" s="52">
        <f t="shared" si="26"/>
        <v>0</v>
      </c>
      <c r="K262" s="42">
        <v>0</v>
      </c>
      <c r="L262" s="48">
        <f t="shared" si="27"/>
        <v>0</v>
      </c>
      <c r="M262" s="1"/>
      <c r="N262" s="1"/>
      <c r="O262" s="1"/>
      <c r="P262" s="1"/>
      <c r="Q262" s="1"/>
      <c r="R262" s="1"/>
      <c r="S262" s="1"/>
      <c r="T262" s="1"/>
      <c r="U262" s="1"/>
      <c r="V262" s="1"/>
      <c r="W262" s="1"/>
      <c r="X262" s="1"/>
      <c r="Y262" s="1"/>
      <c r="Z262" s="1"/>
    </row>
    <row r="263" spans="1:26" ht="12.75" customHeight="1" x14ac:dyDescent="0.3">
      <c r="A263" s="43">
        <v>2440</v>
      </c>
      <c r="B263" s="53" t="s">
        <v>85</v>
      </c>
      <c r="C263" s="44">
        <v>-531153291.62</v>
      </c>
      <c r="D263" s="45">
        <v>-24140.995999999999</v>
      </c>
      <c r="E263" s="46">
        <v>-59746798.909999996</v>
      </c>
      <c r="F263" s="46">
        <v>0</v>
      </c>
      <c r="G263" s="32">
        <f t="shared" si="24"/>
        <v>-561002550.079</v>
      </c>
      <c r="H263" s="47">
        <v>29.39667</v>
      </c>
      <c r="I263" s="51">
        <f t="shared" si="25"/>
        <v>3.401745844002059E-2</v>
      </c>
      <c r="J263" s="52">
        <f t="shared" si="26"/>
        <v>-19083880.932057951</v>
      </c>
      <c r="K263" s="42">
        <v>-19082913.300000001</v>
      </c>
      <c r="L263" s="48">
        <f t="shared" si="27"/>
        <v>967.63205794990063</v>
      </c>
      <c r="M263" s="38"/>
      <c r="N263" s="1"/>
      <c r="O263" s="1"/>
      <c r="P263" s="1"/>
      <c r="Q263" s="1"/>
      <c r="R263" s="1"/>
      <c r="S263" s="1"/>
      <c r="T263" s="1"/>
      <c r="U263" s="1"/>
      <c r="V263" s="1"/>
      <c r="W263" s="1"/>
      <c r="X263" s="1"/>
      <c r="Y263" s="1"/>
      <c r="Z263" s="1"/>
    </row>
    <row r="264" spans="1:26" ht="12.75" customHeight="1" thickBot="1" x14ac:dyDescent="0.35">
      <c r="A264" s="43">
        <v>2005</v>
      </c>
      <c r="B264" s="28" t="s">
        <v>86</v>
      </c>
      <c r="C264" s="56">
        <v>0</v>
      </c>
      <c r="D264" s="57">
        <v>0</v>
      </c>
      <c r="E264" s="58">
        <v>0</v>
      </c>
      <c r="F264" s="58">
        <v>0</v>
      </c>
      <c r="G264" s="32">
        <f t="shared" si="24"/>
        <v>0</v>
      </c>
      <c r="H264" s="59">
        <v>0</v>
      </c>
      <c r="I264" s="60">
        <f t="shared" si="25"/>
        <v>0</v>
      </c>
      <c r="J264" s="61">
        <f t="shared" si="26"/>
        <v>0</v>
      </c>
      <c r="K264" s="62">
        <v>0</v>
      </c>
      <c r="L264" s="63">
        <f t="shared" si="27"/>
        <v>0</v>
      </c>
      <c r="M264" s="1"/>
      <c r="N264" s="1"/>
      <c r="O264" s="1"/>
      <c r="P264" s="1"/>
      <c r="Q264" s="1"/>
      <c r="R264" s="1"/>
      <c r="S264" s="1"/>
      <c r="T264" s="1"/>
      <c r="U264" s="1"/>
      <c r="V264" s="1"/>
      <c r="W264" s="1"/>
      <c r="X264" s="1"/>
      <c r="Y264" s="1"/>
      <c r="Z264" s="1"/>
    </row>
    <row r="265" spans="1:26" ht="12.75" customHeight="1" thickBot="1" x14ac:dyDescent="0.35">
      <c r="A265" s="70"/>
      <c r="B265" s="71" t="s">
        <v>87</v>
      </c>
      <c r="C265" s="66">
        <f t="shared" ref="C265:F265" si="28">SUM(C224:C264)</f>
        <v>2031331801.4400015</v>
      </c>
      <c r="D265" s="66">
        <f t="shared" si="28"/>
        <v>784909.87200000009</v>
      </c>
      <c r="E265" s="66">
        <f t="shared" si="28"/>
        <v>212931237.54000005</v>
      </c>
      <c r="F265" s="66">
        <f t="shared" si="28"/>
        <v>1988013</v>
      </c>
      <c r="G265" s="66">
        <f>SUM(G225:G264)</f>
        <v>2033020248.5230002</v>
      </c>
      <c r="H265" s="66">
        <f>SUM(H224:H264)</f>
        <v>494.13140999999996</v>
      </c>
      <c r="I265" s="67"/>
      <c r="J265" s="66">
        <f t="shared" ref="J265:L265" si="29">SUM(J224:J264)</f>
        <v>94578987.876502395</v>
      </c>
      <c r="K265" s="66">
        <f t="shared" si="29"/>
        <v>94410474.480000019</v>
      </c>
      <c r="L265" s="68">
        <f t="shared" si="29"/>
        <v>-168513.39650239071</v>
      </c>
      <c r="M265" s="1"/>
      <c r="N265" s="1"/>
      <c r="O265" s="1"/>
      <c r="P265" s="1"/>
      <c r="Q265" s="1"/>
      <c r="R265" s="1"/>
      <c r="S265" s="1"/>
      <c r="T265" s="1"/>
      <c r="U265" s="1"/>
      <c r="V265" s="1"/>
      <c r="W265" s="1"/>
      <c r="X265" s="1"/>
      <c r="Y265" s="1"/>
      <c r="Z265" s="1"/>
    </row>
    <row r="266" spans="1:26" ht="12.75" customHeight="1" x14ac:dyDescent="0.3">
      <c r="A266" s="1"/>
      <c r="B266" s="2" t="s">
        <v>88</v>
      </c>
      <c r="C266" s="72">
        <v>-0.18999862670898438</v>
      </c>
      <c r="D266" s="1"/>
      <c r="E266" s="72">
        <v>0</v>
      </c>
      <c r="F266" s="72">
        <v>0</v>
      </c>
      <c r="G266" s="1"/>
      <c r="H266" s="1"/>
      <c r="I266" s="1"/>
      <c r="J266" s="1"/>
      <c r="K266" s="72">
        <v>0.20000001788139343</v>
      </c>
      <c r="L266" s="1"/>
      <c r="M266" s="1"/>
      <c r="N266" s="1"/>
      <c r="O266" s="1"/>
      <c r="P266" s="1"/>
      <c r="Q266" s="1"/>
      <c r="R266" s="1"/>
      <c r="S266" s="1"/>
      <c r="T266" s="1"/>
      <c r="U266" s="1"/>
      <c r="V266" s="1"/>
      <c r="W266" s="1"/>
      <c r="X266" s="1"/>
      <c r="Y266" s="1"/>
      <c r="Z266" s="1"/>
    </row>
    <row r="267" spans="1:26" ht="12.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 hidden="1" customHeight="1" thickBot="1" x14ac:dyDescent="0.35">
      <c r="A268" s="11"/>
      <c r="B268" s="11"/>
      <c r="C268" s="11"/>
      <c r="D268" s="11"/>
      <c r="E268" s="5" t="s">
        <v>22</v>
      </c>
      <c r="F268" s="12">
        <f>F219+1</f>
        <v>2031</v>
      </c>
      <c r="G268" s="11"/>
      <c r="H268" s="11"/>
      <c r="I268" s="11"/>
      <c r="J268" s="11"/>
      <c r="K268" s="11"/>
      <c r="L268" s="1"/>
      <c r="M268" s="1"/>
      <c r="N268" s="1"/>
      <c r="O268" s="1"/>
      <c r="P268" s="1"/>
      <c r="Q268" s="1"/>
      <c r="R268" s="1"/>
      <c r="S268" s="1"/>
      <c r="T268" s="1"/>
      <c r="U268" s="1"/>
      <c r="V268" s="1"/>
      <c r="W268" s="1"/>
      <c r="X268" s="1"/>
      <c r="Y268" s="1"/>
      <c r="Z268" s="1"/>
    </row>
    <row r="269" spans="1:26" ht="12.75" hidden="1" customHeight="1" thickBot="1" x14ac:dyDescent="0.35">
      <c r="A269" s="13"/>
      <c r="B269" s="13"/>
      <c r="C269" s="13"/>
      <c r="D269" s="13"/>
      <c r="E269" s="13"/>
      <c r="F269" s="13"/>
      <c r="G269" s="13"/>
      <c r="H269" s="13"/>
      <c r="I269" s="13"/>
      <c r="J269" s="13"/>
      <c r="K269" s="13"/>
      <c r="L269" s="1"/>
      <c r="M269" s="1"/>
      <c r="N269" s="1"/>
      <c r="O269" s="1"/>
      <c r="P269" s="1"/>
      <c r="Q269" s="1">
        <v>2017</v>
      </c>
      <c r="R269" s="1"/>
      <c r="S269" s="1"/>
      <c r="T269" s="1"/>
      <c r="U269" s="1"/>
      <c r="V269" s="1"/>
      <c r="W269" s="1"/>
      <c r="X269" s="1"/>
      <c r="Y269" s="1"/>
      <c r="Z269" s="1"/>
    </row>
    <row r="270" spans="1:26" ht="18.75" hidden="1" customHeight="1" thickBot="1" x14ac:dyDescent="0.35">
      <c r="A270" s="11"/>
      <c r="B270" s="11"/>
      <c r="C270" s="80" t="s">
        <v>23</v>
      </c>
      <c r="D270" s="81"/>
      <c r="E270" s="81"/>
      <c r="F270" s="81"/>
      <c r="G270" s="82" t="s">
        <v>24</v>
      </c>
      <c r="H270" s="83"/>
      <c r="I270" s="14" t="s">
        <v>25</v>
      </c>
      <c r="J270" s="11"/>
      <c r="K270" s="11"/>
      <c r="L270" s="1"/>
      <c r="M270" s="1"/>
      <c r="N270" s="1"/>
      <c r="O270" s="1"/>
      <c r="P270" s="1"/>
      <c r="Q270" s="1">
        <v>2018</v>
      </c>
      <c r="R270" s="1"/>
      <c r="S270" s="1"/>
      <c r="T270" s="1"/>
      <c r="U270" s="1"/>
      <c r="V270" s="1"/>
      <c r="W270" s="1"/>
      <c r="X270" s="1"/>
      <c r="Y270" s="1"/>
      <c r="Z270" s="1"/>
    </row>
    <row r="271" spans="1:26" ht="63.75" hidden="1" customHeight="1" thickBot="1" x14ac:dyDescent="0.35">
      <c r="A271" s="84" t="s">
        <v>26</v>
      </c>
      <c r="B271" s="86" t="s">
        <v>27</v>
      </c>
      <c r="C271" s="15" t="s">
        <v>28</v>
      </c>
      <c r="D271" s="16" t="s">
        <v>29</v>
      </c>
      <c r="E271" s="17" t="s">
        <v>30</v>
      </c>
      <c r="F271" s="18" t="s">
        <v>31</v>
      </c>
      <c r="G271" s="18" t="s">
        <v>32</v>
      </c>
      <c r="H271" s="15" t="s">
        <v>33</v>
      </c>
      <c r="I271" s="19" t="s">
        <v>34</v>
      </c>
      <c r="J271" s="20" t="s">
        <v>35</v>
      </c>
      <c r="K271" s="17" t="s">
        <v>36</v>
      </c>
      <c r="L271" s="19" t="s">
        <v>37</v>
      </c>
      <c r="M271" s="1"/>
      <c r="N271" s="1"/>
      <c r="O271" s="1"/>
      <c r="P271" s="1"/>
      <c r="Q271" s="1"/>
      <c r="R271" s="1"/>
      <c r="S271" s="1"/>
      <c r="T271" s="1"/>
      <c r="U271" s="1"/>
      <c r="V271" s="1"/>
      <c r="W271" s="1"/>
      <c r="X271" s="1"/>
      <c r="Y271" s="1"/>
      <c r="Z271" s="1"/>
    </row>
    <row r="272" spans="1:26" ht="12.75" hidden="1" customHeight="1" thickBot="1" x14ac:dyDescent="0.35">
      <c r="A272" s="85"/>
      <c r="B272" s="87"/>
      <c r="C272" s="21" t="s">
        <v>38</v>
      </c>
      <c r="D272" s="22" t="s">
        <v>39</v>
      </c>
      <c r="E272" s="23" t="s">
        <v>40</v>
      </c>
      <c r="F272" s="23" t="s">
        <v>41</v>
      </c>
      <c r="G272" s="24" t="s">
        <v>42</v>
      </c>
      <c r="H272" s="25" t="s">
        <v>43</v>
      </c>
      <c r="I272" s="23" t="s">
        <v>44</v>
      </c>
      <c r="J272" s="21" t="s">
        <v>45</v>
      </c>
      <c r="K272" s="26" t="s">
        <v>46</v>
      </c>
      <c r="L272" s="24" t="s">
        <v>47</v>
      </c>
      <c r="M272" s="1"/>
      <c r="N272" s="1"/>
      <c r="O272" s="1"/>
      <c r="P272" s="1"/>
      <c r="Q272" s="1"/>
      <c r="R272" s="1"/>
      <c r="S272" s="1"/>
      <c r="T272" s="1"/>
      <c r="U272" s="1"/>
      <c r="V272" s="1"/>
      <c r="W272" s="1"/>
      <c r="X272" s="1"/>
      <c r="Y272" s="1"/>
      <c r="Z272" s="1"/>
    </row>
    <row r="273" spans="1:26" ht="12.75" hidden="1" customHeight="1" x14ac:dyDescent="0.3">
      <c r="A273" s="27">
        <v>1609</v>
      </c>
      <c r="B273" s="28" t="s">
        <v>48</v>
      </c>
      <c r="C273" s="29"/>
      <c r="D273" s="30"/>
      <c r="E273" s="30"/>
      <c r="F273" s="31"/>
      <c r="G273" s="32">
        <f t="shared" ref="G273:G313" si="30">C273-D273+(E273*0.5)-F273</f>
        <v>0</v>
      </c>
      <c r="H273" s="33"/>
      <c r="I273" s="34">
        <f t="shared" ref="I273:I313" si="31">IF(H273=0,0,1/H273)</f>
        <v>0</v>
      </c>
      <c r="J273" s="35">
        <f t="shared" ref="J273:J313" si="32">IF(H273=0,0,+G273/H273)</f>
        <v>0</v>
      </c>
      <c r="K273" s="36">
        <v>0</v>
      </c>
      <c r="L273" s="37">
        <f t="shared" ref="L273:L313" si="33">IF(ISERROR(+K273-J273), 0, +K273-J273)</f>
        <v>0</v>
      </c>
      <c r="M273" s="38"/>
      <c r="N273" s="1"/>
      <c r="O273" s="1"/>
      <c r="P273" s="1"/>
      <c r="Q273" s="1"/>
      <c r="R273" s="1"/>
      <c r="S273" s="1"/>
      <c r="T273" s="1"/>
      <c r="U273" s="1"/>
      <c r="V273" s="1"/>
      <c r="W273" s="1"/>
      <c r="X273" s="1"/>
      <c r="Y273" s="1"/>
      <c r="Z273" s="1"/>
    </row>
    <row r="274" spans="1:26" ht="12.75" hidden="1" customHeight="1" x14ac:dyDescent="0.3">
      <c r="A274" s="39">
        <v>1611</v>
      </c>
      <c r="B274" s="40" t="s">
        <v>49</v>
      </c>
      <c r="C274" s="29"/>
      <c r="D274" s="30"/>
      <c r="E274" s="31"/>
      <c r="F274" s="31"/>
      <c r="G274" s="32">
        <f t="shared" si="30"/>
        <v>0</v>
      </c>
      <c r="H274" s="33"/>
      <c r="I274" s="41">
        <f t="shared" si="31"/>
        <v>0</v>
      </c>
      <c r="J274" s="35">
        <f t="shared" si="32"/>
        <v>0</v>
      </c>
      <c r="K274" s="42">
        <v>0</v>
      </c>
      <c r="L274" s="37">
        <f t="shared" si="33"/>
        <v>0</v>
      </c>
      <c r="M274" s="1"/>
      <c r="N274" s="1"/>
      <c r="O274" s="1"/>
      <c r="P274" s="1"/>
      <c r="Q274" s="1"/>
      <c r="R274" s="1"/>
      <c r="S274" s="1"/>
      <c r="T274" s="1"/>
      <c r="U274" s="1"/>
      <c r="V274" s="1"/>
      <c r="W274" s="1"/>
      <c r="X274" s="1"/>
      <c r="Y274" s="1"/>
      <c r="Z274" s="1"/>
    </row>
    <row r="275" spans="1:26" ht="12.75" hidden="1" customHeight="1" x14ac:dyDescent="0.3">
      <c r="A275" s="43">
        <v>1612</v>
      </c>
      <c r="B275" s="28" t="s">
        <v>50</v>
      </c>
      <c r="C275" s="44"/>
      <c r="D275" s="45"/>
      <c r="E275" s="46"/>
      <c r="F275" s="46"/>
      <c r="G275" s="32">
        <f t="shared" si="30"/>
        <v>0</v>
      </c>
      <c r="H275" s="47"/>
      <c r="I275" s="41">
        <f t="shared" si="31"/>
        <v>0</v>
      </c>
      <c r="J275" s="35">
        <f t="shared" si="32"/>
        <v>0</v>
      </c>
      <c r="K275" s="42">
        <v>0</v>
      </c>
      <c r="L275" s="48">
        <f t="shared" si="33"/>
        <v>0</v>
      </c>
      <c r="M275" s="1"/>
      <c r="N275" s="1"/>
      <c r="O275" s="1"/>
      <c r="P275" s="1"/>
      <c r="Q275" s="1"/>
      <c r="R275" s="1"/>
      <c r="S275" s="1"/>
      <c r="T275" s="1"/>
      <c r="U275" s="1"/>
      <c r="V275" s="1"/>
      <c r="W275" s="1"/>
      <c r="X275" s="1"/>
      <c r="Y275" s="1"/>
      <c r="Z275" s="1"/>
    </row>
    <row r="276" spans="1:26" ht="12.75" hidden="1" customHeight="1" x14ac:dyDescent="0.3">
      <c r="A276" s="43">
        <v>1805</v>
      </c>
      <c r="B276" s="28" t="s">
        <v>51</v>
      </c>
      <c r="C276" s="44"/>
      <c r="D276" s="45"/>
      <c r="E276" s="46"/>
      <c r="F276" s="46"/>
      <c r="G276" s="32">
        <f t="shared" si="30"/>
        <v>0</v>
      </c>
      <c r="H276" s="47"/>
      <c r="I276" s="41">
        <f t="shared" si="31"/>
        <v>0</v>
      </c>
      <c r="J276" s="35">
        <f t="shared" si="32"/>
        <v>0</v>
      </c>
      <c r="K276" s="42">
        <v>0</v>
      </c>
      <c r="L276" s="48">
        <f t="shared" si="33"/>
        <v>0</v>
      </c>
      <c r="M276" s="1"/>
      <c r="N276" s="1"/>
      <c r="O276" s="1"/>
      <c r="P276" s="1"/>
      <c r="Q276" s="1"/>
      <c r="R276" s="1"/>
      <c r="S276" s="1"/>
      <c r="T276" s="1"/>
      <c r="U276" s="1"/>
      <c r="V276" s="1"/>
      <c r="W276" s="1"/>
      <c r="X276" s="1"/>
      <c r="Y276" s="1"/>
      <c r="Z276" s="1"/>
    </row>
    <row r="277" spans="1:26" ht="12.75" hidden="1" customHeight="1" x14ac:dyDescent="0.3">
      <c r="A277" s="43">
        <v>1808</v>
      </c>
      <c r="B277" s="28" t="s">
        <v>52</v>
      </c>
      <c r="C277" s="44"/>
      <c r="D277" s="45"/>
      <c r="E277" s="46"/>
      <c r="F277" s="46"/>
      <c r="G277" s="32">
        <f t="shared" si="30"/>
        <v>0</v>
      </c>
      <c r="H277" s="47"/>
      <c r="I277" s="41">
        <f t="shared" si="31"/>
        <v>0</v>
      </c>
      <c r="J277" s="35">
        <f t="shared" si="32"/>
        <v>0</v>
      </c>
      <c r="K277" s="42">
        <v>0</v>
      </c>
      <c r="L277" s="48">
        <f t="shared" si="33"/>
        <v>0</v>
      </c>
      <c r="M277" s="1"/>
      <c r="N277" s="1"/>
      <c r="O277" s="1"/>
      <c r="P277" s="1"/>
      <c r="Q277" s="1"/>
      <c r="R277" s="1"/>
      <c r="S277" s="1"/>
      <c r="T277" s="1"/>
      <c r="U277" s="1"/>
      <c r="V277" s="1"/>
      <c r="W277" s="1"/>
      <c r="X277" s="1"/>
      <c r="Y277" s="1"/>
      <c r="Z277" s="1"/>
    </row>
    <row r="278" spans="1:26" ht="12.75" hidden="1" customHeight="1" x14ac:dyDescent="0.3">
      <c r="A278" s="43">
        <v>1810</v>
      </c>
      <c r="B278" s="28" t="s">
        <v>53</v>
      </c>
      <c r="C278" s="44"/>
      <c r="D278" s="45"/>
      <c r="E278" s="46"/>
      <c r="F278" s="46"/>
      <c r="G278" s="32">
        <f t="shared" si="30"/>
        <v>0</v>
      </c>
      <c r="H278" s="47"/>
      <c r="I278" s="41">
        <f t="shared" si="31"/>
        <v>0</v>
      </c>
      <c r="J278" s="35">
        <f t="shared" si="32"/>
        <v>0</v>
      </c>
      <c r="K278" s="42">
        <v>0</v>
      </c>
      <c r="L278" s="48">
        <f t="shared" si="33"/>
        <v>0</v>
      </c>
      <c r="M278" s="1"/>
      <c r="N278" s="1"/>
      <c r="O278" s="1"/>
      <c r="P278" s="1"/>
      <c r="Q278" s="1"/>
      <c r="R278" s="1"/>
      <c r="S278" s="1"/>
      <c r="T278" s="1"/>
      <c r="U278" s="1"/>
      <c r="V278" s="1"/>
      <c r="W278" s="1"/>
      <c r="X278" s="1"/>
      <c r="Y278" s="1"/>
      <c r="Z278" s="1"/>
    </row>
    <row r="279" spans="1:26" ht="12.75" hidden="1" customHeight="1" x14ac:dyDescent="0.3">
      <c r="A279" s="43">
        <v>1815</v>
      </c>
      <c r="B279" s="28" t="s">
        <v>54</v>
      </c>
      <c r="C279" s="44"/>
      <c r="D279" s="45"/>
      <c r="E279" s="46"/>
      <c r="F279" s="46"/>
      <c r="G279" s="32">
        <f t="shared" si="30"/>
        <v>0</v>
      </c>
      <c r="H279" s="47"/>
      <c r="I279" s="41">
        <f t="shared" si="31"/>
        <v>0</v>
      </c>
      <c r="J279" s="35">
        <f t="shared" si="32"/>
        <v>0</v>
      </c>
      <c r="K279" s="42">
        <v>0</v>
      </c>
      <c r="L279" s="48">
        <f t="shared" si="33"/>
        <v>0</v>
      </c>
      <c r="M279" s="1"/>
      <c r="N279" s="1"/>
      <c r="O279" s="1"/>
      <c r="P279" s="1"/>
      <c r="Q279" s="1"/>
      <c r="R279" s="1"/>
      <c r="S279" s="1"/>
      <c r="T279" s="1"/>
      <c r="U279" s="1"/>
      <c r="V279" s="1"/>
      <c r="W279" s="1"/>
      <c r="X279" s="1"/>
      <c r="Y279" s="1"/>
      <c r="Z279" s="1"/>
    </row>
    <row r="280" spans="1:26" ht="12.75" hidden="1" customHeight="1" x14ac:dyDescent="0.3">
      <c r="A280" s="43">
        <v>1820</v>
      </c>
      <c r="B280" s="28" t="s">
        <v>55</v>
      </c>
      <c r="C280" s="44"/>
      <c r="D280" s="45"/>
      <c r="E280" s="46"/>
      <c r="F280" s="46"/>
      <c r="G280" s="32">
        <f t="shared" si="30"/>
        <v>0</v>
      </c>
      <c r="H280" s="47"/>
      <c r="I280" s="41">
        <f t="shared" si="31"/>
        <v>0</v>
      </c>
      <c r="J280" s="35">
        <f t="shared" si="32"/>
        <v>0</v>
      </c>
      <c r="K280" s="42">
        <v>0</v>
      </c>
      <c r="L280" s="48">
        <f t="shared" si="33"/>
        <v>0</v>
      </c>
      <c r="M280" s="1"/>
      <c r="N280" s="1"/>
      <c r="O280" s="1"/>
      <c r="P280" s="1"/>
      <c r="Q280" s="1"/>
      <c r="R280" s="1"/>
      <c r="S280" s="1"/>
      <c r="T280" s="1"/>
      <c r="U280" s="1"/>
      <c r="V280" s="1"/>
      <c r="W280" s="1"/>
      <c r="X280" s="1"/>
      <c r="Y280" s="1"/>
      <c r="Z280" s="1"/>
    </row>
    <row r="281" spans="1:26" ht="12.75" hidden="1" customHeight="1" x14ac:dyDescent="0.3">
      <c r="A281" s="43">
        <v>1825</v>
      </c>
      <c r="B281" s="28" t="s">
        <v>56</v>
      </c>
      <c r="C281" s="44"/>
      <c r="D281" s="45"/>
      <c r="E281" s="46"/>
      <c r="F281" s="46"/>
      <c r="G281" s="32">
        <f t="shared" si="30"/>
        <v>0</v>
      </c>
      <c r="H281" s="47"/>
      <c r="I281" s="41">
        <f t="shared" si="31"/>
        <v>0</v>
      </c>
      <c r="J281" s="35">
        <f t="shared" si="32"/>
        <v>0</v>
      </c>
      <c r="K281" s="42">
        <v>0</v>
      </c>
      <c r="L281" s="48">
        <f t="shared" si="33"/>
        <v>0</v>
      </c>
      <c r="M281" s="1"/>
      <c r="N281" s="1"/>
      <c r="O281" s="1"/>
      <c r="P281" s="1"/>
      <c r="Q281" s="1"/>
      <c r="R281" s="1"/>
      <c r="S281" s="1"/>
      <c r="T281" s="1"/>
      <c r="U281" s="1"/>
      <c r="V281" s="1"/>
      <c r="W281" s="1"/>
      <c r="X281" s="1"/>
      <c r="Y281" s="1"/>
      <c r="Z281" s="1"/>
    </row>
    <row r="282" spans="1:26" ht="12.75" hidden="1" customHeight="1" x14ac:dyDescent="0.3">
      <c r="A282" s="43">
        <v>1830</v>
      </c>
      <c r="B282" s="28" t="s">
        <v>57</v>
      </c>
      <c r="C282" s="44"/>
      <c r="D282" s="45"/>
      <c r="E282" s="46"/>
      <c r="F282" s="46"/>
      <c r="G282" s="32">
        <f t="shared" si="30"/>
        <v>0</v>
      </c>
      <c r="H282" s="47"/>
      <c r="I282" s="41">
        <f t="shared" si="31"/>
        <v>0</v>
      </c>
      <c r="J282" s="35">
        <f t="shared" si="32"/>
        <v>0</v>
      </c>
      <c r="K282" s="42">
        <v>0</v>
      </c>
      <c r="L282" s="48">
        <f t="shared" si="33"/>
        <v>0</v>
      </c>
      <c r="M282" s="1"/>
      <c r="N282" s="1"/>
      <c r="O282" s="1"/>
      <c r="P282" s="1"/>
      <c r="Q282" s="1"/>
      <c r="R282" s="1"/>
      <c r="S282" s="1"/>
      <c r="T282" s="1"/>
      <c r="U282" s="1"/>
      <c r="V282" s="1"/>
      <c r="W282" s="1"/>
      <c r="X282" s="1"/>
      <c r="Y282" s="1"/>
      <c r="Z282" s="1"/>
    </row>
    <row r="283" spans="1:26" ht="12.75" hidden="1" customHeight="1" x14ac:dyDescent="0.3">
      <c r="A283" s="43">
        <v>1835</v>
      </c>
      <c r="B283" s="28" t="s">
        <v>58</v>
      </c>
      <c r="C283" s="44"/>
      <c r="D283" s="45"/>
      <c r="E283" s="46"/>
      <c r="F283" s="46"/>
      <c r="G283" s="32">
        <f t="shared" si="30"/>
        <v>0</v>
      </c>
      <c r="H283" s="47"/>
      <c r="I283" s="41">
        <f t="shared" si="31"/>
        <v>0</v>
      </c>
      <c r="J283" s="35">
        <f t="shared" si="32"/>
        <v>0</v>
      </c>
      <c r="K283" s="42">
        <v>0</v>
      </c>
      <c r="L283" s="48">
        <f t="shared" si="33"/>
        <v>0</v>
      </c>
      <c r="M283" s="1"/>
      <c r="N283" s="1"/>
      <c r="O283" s="1"/>
      <c r="P283" s="1"/>
      <c r="Q283" s="1"/>
      <c r="R283" s="1"/>
      <c r="S283" s="1"/>
      <c r="T283" s="1"/>
      <c r="U283" s="1"/>
      <c r="V283" s="1"/>
      <c r="W283" s="1"/>
      <c r="X283" s="1"/>
      <c r="Y283" s="1"/>
      <c r="Z283" s="1"/>
    </row>
    <row r="284" spans="1:26" ht="12.75" hidden="1" customHeight="1" x14ac:dyDescent="0.3">
      <c r="A284" s="43">
        <v>1840</v>
      </c>
      <c r="B284" s="28" t="s">
        <v>59</v>
      </c>
      <c r="C284" s="44"/>
      <c r="D284" s="45"/>
      <c r="E284" s="46"/>
      <c r="F284" s="46"/>
      <c r="G284" s="32">
        <f t="shared" si="30"/>
        <v>0</v>
      </c>
      <c r="H284" s="47"/>
      <c r="I284" s="41">
        <f t="shared" si="31"/>
        <v>0</v>
      </c>
      <c r="J284" s="35">
        <f t="shared" si="32"/>
        <v>0</v>
      </c>
      <c r="K284" s="42">
        <v>0</v>
      </c>
      <c r="L284" s="48">
        <f t="shared" si="33"/>
        <v>0</v>
      </c>
      <c r="M284" s="1"/>
      <c r="N284" s="1"/>
      <c r="O284" s="1"/>
      <c r="P284" s="1"/>
      <c r="Q284" s="1"/>
      <c r="R284" s="1"/>
      <c r="S284" s="1"/>
      <c r="T284" s="1"/>
      <c r="U284" s="1"/>
      <c r="V284" s="1"/>
      <c r="W284" s="1"/>
      <c r="X284" s="1"/>
      <c r="Y284" s="1"/>
      <c r="Z284" s="1"/>
    </row>
    <row r="285" spans="1:26" ht="12.75" hidden="1" customHeight="1" x14ac:dyDescent="0.3">
      <c r="A285" s="43">
        <v>1845</v>
      </c>
      <c r="B285" s="28" t="s">
        <v>60</v>
      </c>
      <c r="C285" s="44"/>
      <c r="D285" s="45"/>
      <c r="E285" s="46"/>
      <c r="F285" s="46"/>
      <c r="G285" s="32">
        <f t="shared" si="30"/>
        <v>0</v>
      </c>
      <c r="H285" s="47"/>
      <c r="I285" s="41">
        <f t="shared" si="31"/>
        <v>0</v>
      </c>
      <c r="J285" s="35">
        <f t="shared" si="32"/>
        <v>0</v>
      </c>
      <c r="K285" s="42">
        <v>0</v>
      </c>
      <c r="L285" s="48">
        <f t="shared" si="33"/>
        <v>0</v>
      </c>
      <c r="M285" s="1"/>
      <c r="N285" s="1"/>
      <c r="O285" s="1"/>
      <c r="P285" s="1"/>
      <c r="Q285" s="1"/>
      <c r="R285" s="1"/>
      <c r="S285" s="1"/>
      <c r="T285" s="1"/>
      <c r="U285" s="1"/>
      <c r="V285" s="1"/>
      <c r="W285" s="1"/>
      <c r="X285" s="1"/>
      <c r="Y285" s="1"/>
      <c r="Z285" s="1"/>
    </row>
    <row r="286" spans="1:26" ht="12.75" hidden="1" customHeight="1" x14ac:dyDescent="0.3">
      <c r="A286" s="43">
        <v>1850</v>
      </c>
      <c r="B286" s="28" t="s">
        <v>61</v>
      </c>
      <c r="C286" s="44"/>
      <c r="D286" s="45"/>
      <c r="E286" s="46"/>
      <c r="F286" s="46"/>
      <c r="G286" s="32">
        <f t="shared" si="30"/>
        <v>0</v>
      </c>
      <c r="H286" s="47"/>
      <c r="I286" s="41">
        <f t="shared" si="31"/>
        <v>0</v>
      </c>
      <c r="J286" s="35">
        <f t="shared" si="32"/>
        <v>0</v>
      </c>
      <c r="K286" s="42">
        <v>0</v>
      </c>
      <c r="L286" s="48">
        <f t="shared" si="33"/>
        <v>0</v>
      </c>
      <c r="M286" s="1"/>
      <c r="N286" s="1"/>
      <c r="O286" s="1"/>
      <c r="P286" s="1"/>
      <c r="Q286" s="1"/>
      <c r="R286" s="1"/>
      <c r="S286" s="1"/>
      <c r="T286" s="1"/>
      <c r="U286" s="1"/>
      <c r="V286" s="1"/>
      <c r="W286" s="1"/>
      <c r="X286" s="1"/>
      <c r="Y286" s="1"/>
      <c r="Z286" s="1"/>
    </row>
    <row r="287" spans="1:26" ht="12.75" hidden="1" customHeight="1" x14ac:dyDescent="0.3">
      <c r="A287" s="43">
        <v>1855</v>
      </c>
      <c r="B287" s="28" t="s">
        <v>62</v>
      </c>
      <c r="C287" s="44"/>
      <c r="D287" s="45"/>
      <c r="E287" s="46"/>
      <c r="F287" s="46"/>
      <c r="G287" s="32">
        <f t="shared" si="30"/>
        <v>0</v>
      </c>
      <c r="H287" s="47"/>
      <c r="I287" s="41">
        <f t="shared" si="31"/>
        <v>0</v>
      </c>
      <c r="J287" s="35">
        <f t="shared" si="32"/>
        <v>0</v>
      </c>
      <c r="K287" s="42">
        <v>0</v>
      </c>
      <c r="L287" s="48">
        <f t="shared" si="33"/>
        <v>0</v>
      </c>
      <c r="M287" s="1"/>
      <c r="N287" s="1"/>
      <c r="O287" s="1"/>
      <c r="P287" s="1"/>
      <c r="Q287" s="1"/>
      <c r="R287" s="1"/>
      <c r="S287" s="1"/>
      <c r="T287" s="1"/>
      <c r="U287" s="1"/>
      <c r="V287" s="1"/>
      <c r="W287" s="1"/>
      <c r="X287" s="1"/>
      <c r="Y287" s="1"/>
      <c r="Z287" s="1"/>
    </row>
    <row r="288" spans="1:26" ht="12.75" hidden="1" customHeight="1" x14ac:dyDescent="0.3">
      <c r="A288" s="43">
        <v>1860</v>
      </c>
      <c r="B288" s="28" t="s">
        <v>63</v>
      </c>
      <c r="C288" s="44"/>
      <c r="D288" s="45"/>
      <c r="E288" s="46"/>
      <c r="F288" s="46"/>
      <c r="G288" s="32">
        <f t="shared" si="30"/>
        <v>0</v>
      </c>
      <c r="H288" s="47"/>
      <c r="I288" s="41">
        <f t="shared" si="31"/>
        <v>0</v>
      </c>
      <c r="J288" s="35">
        <f t="shared" si="32"/>
        <v>0</v>
      </c>
      <c r="K288" s="42">
        <v>0</v>
      </c>
      <c r="L288" s="48">
        <f t="shared" si="33"/>
        <v>0</v>
      </c>
      <c r="M288" s="1"/>
      <c r="N288" s="1"/>
      <c r="O288" s="1"/>
      <c r="P288" s="1"/>
      <c r="Q288" s="1"/>
      <c r="R288" s="1"/>
      <c r="S288" s="1"/>
      <c r="T288" s="1"/>
      <c r="U288" s="1"/>
      <c r="V288" s="1"/>
      <c r="W288" s="1"/>
      <c r="X288" s="1"/>
      <c r="Y288" s="1"/>
      <c r="Z288" s="1"/>
    </row>
    <row r="289" spans="1:26" ht="12.75" hidden="1" customHeight="1" x14ac:dyDescent="0.3">
      <c r="A289" s="43">
        <v>1860</v>
      </c>
      <c r="B289" s="28" t="s">
        <v>64</v>
      </c>
      <c r="C289" s="44"/>
      <c r="D289" s="45"/>
      <c r="E289" s="46"/>
      <c r="F289" s="46"/>
      <c r="G289" s="32">
        <f t="shared" si="30"/>
        <v>0</v>
      </c>
      <c r="H289" s="47"/>
      <c r="I289" s="41">
        <f t="shared" si="31"/>
        <v>0</v>
      </c>
      <c r="J289" s="35">
        <f t="shared" si="32"/>
        <v>0</v>
      </c>
      <c r="K289" s="42">
        <v>0</v>
      </c>
      <c r="L289" s="48">
        <f t="shared" si="33"/>
        <v>0</v>
      </c>
      <c r="M289" s="1"/>
      <c r="N289" s="1"/>
      <c r="O289" s="1"/>
      <c r="P289" s="1"/>
      <c r="Q289" s="1"/>
      <c r="R289" s="1"/>
      <c r="S289" s="1"/>
      <c r="T289" s="1"/>
      <c r="U289" s="1"/>
      <c r="V289" s="1"/>
      <c r="W289" s="1"/>
      <c r="X289" s="1"/>
      <c r="Y289" s="1"/>
      <c r="Z289" s="1"/>
    </row>
    <row r="290" spans="1:26" ht="12.75" hidden="1" customHeight="1" x14ac:dyDescent="0.3">
      <c r="A290" s="43">
        <v>1905</v>
      </c>
      <c r="B290" s="28" t="s">
        <v>51</v>
      </c>
      <c r="C290" s="44"/>
      <c r="D290" s="45"/>
      <c r="E290" s="46"/>
      <c r="F290" s="46"/>
      <c r="G290" s="32">
        <f t="shared" si="30"/>
        <v>0</v>
      </c>
      <c r="H290" s="47"/>
      <c r="I290" s="41">
        <f t="shared" si="31"/>
        <v>0</v>
      </c>
      <c r="J290" s="35">
        <f t="shared" si="32"/>
        <v>0</v>
      </c>
      <c r="K290" s="42">
        <v>0</v>
      </c>
      <c r="L290" s="48">
        <f t="shared" si="33"/>
        <v>0</v>
      </c>
      <c r="M290" s="1"/>
      <c r="N290" s="1"/>
      <c r="O290" s="1"/>
      <c r="P290" s="1"/>
      <c r="Q290" s="1"/>
      <c r="R290" s="1"/>
      <c r="S290" s="1"/>
      <c r="T290" s="1"/>
      <c r="U290" s="1"/>
      <c r="V290" s="1"/>
      <c r="W290" s="1"/>
      <c r="X290" s="1"/>
      <c r="Y290" s="1"/>
      <c r="Z290" s="1"/>
    </row>
    <row r="291" spans="1:26" ht="12.75" hidden="1" customHeight="1" x14ac:dyDescent="0.3">
      <c r="A291" s="43">
        <v>1908</v>
      </c>
      <c r="B291" s="28" t="s">
        <v>65</v>
      </c>
      <c r="C291" s="44"/>
      <c r="D291" s="45"/>
      <c r="E291" s="46"/>
      <c r="F291" s="46"/>
      <c r="G291" s="32">
        <f t="shared" si="30"/>
        <v>0</v>
      </c>
      <c r="H291" s="47"/>
      <c r="I291" s="41">
        <f t="shared" si="31"/>
        <v>0</v>
      </c>
      <c r="J291" s="35">
        <f t="shared" si="32"/>
        <v>0</v>
      </c>
      <c r="K291" s="42">
        <v>0</v>
      </c>
      <c r="L291" s="48">
        <f t="shared" si="33"/>
        <v>0</v>
      </c>
      <c r="M291" s="1"/>
      <c r="N291" s="1"/>
      <c r="O291" s="1"/>
      <c r="P291" s="1"/>
      <c r="Q291" s="1"/>
      <c r="R291" s="1"/>
      <c r="S291" s="1"/>
      <c r="T291" s="1"/>
      <c r="U291" s="1"/>
      <c r="V291" s="1"/>
      <c r="W291" s="1"/>
      <c r="X291" s="1"/>
      <c r="Y291" s="1"/>
      <c r="Z291" s="1"/>
    </row>
    <row r="292" spans="1:26" ht="12.75" hidden="1" customHeight="1" x14ac:dyDescent="0.3">
      <c r="A292" s="43">
        <v>1910</v>
      </c>
      <c r="B292" s="28" t="s">
        <v>53</v>
      </c>
      <c r="C292" s="44"/>
      <c r="D292" s="45"/>
      <c r="E292" s="46"/>
      <c r="F292" s="46"/>
      <c r="G292" s="32">
        <f t="shared" si="30"/>
        <v>0</v>
      </c>
      <c r="H292" s="47"/>
      <c r="I292" s="41">
        <f t="shared" si="31"/>
        <v>0</v>
      </c>
      <c r="J292" s="35">
        <f t="shared" si="32"/>
        <v>0</v>
      </c>
      <c r="K292" s="42">
        <v>0</v>
      </c>
      <c r="L292" s="48">
        <f t="shared" si="33"/>
        <v>0</v>
      </c>
      <c r="M292" s="1"/>
      <c r="N292" s="1"/>
      <c r="O292" s="1"/>
      <c r="P292" s="1"/>
      <c r="Q292" s="1"/>
      <c r="R292" s="1"/>
      <c r="S292" s="1"/>
      <c r="T292" s="1"/>
      <c r="U292" s="1"/>
      <c r="V292" s="1"/>
      <c r="W292" s="1"/>
      <c r="X292" s="1"/>
      <c r="Y292" s="1"/>
      <c r="Z292" s="1"/>
    </row>
    <row r="293" spans="1:26" ht="12.75" hidden="1" customHeight="1" x14ac:dyDescent="0.3">
      <c r="A293" s="43">
        <v>1915</v>
      </c>
      <c r="B293" s="28" t="s">
        <v>66</v>
      </c>
      <c r="C293" s="44"/>
      <c r="D293" s="45"/>
      <c r="E293" s="46"/>
      <c r="F293" s="46"/>
      <c r="G293" s="32">
        <f t="shared" si="30"/>
        <v>0</v>
      </c>
      <c r="H293" s="47"/>
      <c r="I293" s="41">
        <f t="shared" si="31"/>
        <v>0</v>
      </c>
      <c r="J293" s="35">
        <f t="shared" si="32"/>
        <v>0</v>
      </c>
      <c r="K293" s="42">
        <v>0</v>
      </c>
      <c r="L293" s="48">
        <f t="shared" si="33"/>
        <v>0</v>
      </c>
      <c r="M293" s="1"/>
      <c r="N293" s="1"/>
      <c r="O293" s="1"/>
      <c r="P293" s="1"/>
      <c r="Q293" s="1"/>
      <c r="R293" s="1"/>
      <c r="S293" s="1"/>
      <c r="T293" s="1"/>
      <c r="U293" s="1"/>
      <c r="V293" s="1"/>
      <c r="W293" s="1"/>
      <c r="X293" s="1"/>
      <c r="Y293" s="1"/>
      <c r="Z293" s="1"/>
    </row>
    <row r="294" spans="1:26" ht="12.75" hidden="1" customHeight="1" x14ac:dyDescent="0.3">
      <c r="A294" s="43">
        <v>1915</v>
      </c>
      <c r="B294" s="28" t="s">
        <v>67</v>
      </c>
      <c r="C294" s="44"/>
      <c r="D294" s="45"/>
      <c r="E294" s="46"/>
      <c r="F294" s="46"/>
      <c r="G294" s="32">
        <f t="shared" si="30"/>
        <v>0</v>
      </c>
      <c r="H294" s="47"/>
      <c r="I294" s="41">
        <f t="shared" si="31"/>
        <v>0</v>
      </c>
      <c r="J294" s="35">
        <f t="shared" si="32"/>
        <v>0</v>
      </c>
      <c r="K294" s="42">
        <v>0</v>
      </c>
      <c r="L294" s="48">
        <f t="shared" si="33"/>
        <v>0</v>
      </c>
      <c r="M294" s="1"/>
      <c r="N294" s="1"/>
      <c r="O294" s="1"/>
      <c r="P294" s="1"/>
      <c r="Q294" s="1"/>
      <c r="R294" s="1"/>
      <c r="S294" s="1"/>
      <c r="T294" s="1"/>
      <c r="U294" s="1"/>
      <c r="V294" s="1"/>
      <c r="W294" s="1"/>
      <c r="X294" s="1"/>
      <c r="Y294" s="1"/>
      <c r="Z294" s="1"/>
    </row>
    <row r="295" spans="1:26" ht="12.75" hidden="1" customHeight="1" x14ac:dyDescent="0.3">
      <c r="A295" s="43">
        <v>1920</v>
      </c>
      <c r="B295" s="28" t="s">
        <v>68</v>
      </c>
      <c r="C295" s="44"/>
      <c r="D295" s="45"/>
      <c r="E295" s="46"/>
      <c r="F295" s="46"/>
      <c r="G295" s="32">
        <f t="shared" si="30"/>
        <v>0</v>
      </c>
      <c r="H295" s="47"/>
      <c r="I295" s="41">
        <f t="shared" si="31"/>
        <v>0</v>
      </c>
      <c r="J295" s="35">
        <f t="shared" si="32"/>
        <v>0</v>
      </c>
      <c r="K295" s="42">
        <v>0</v>
      </c>
      <c r="L295" s="48">
        <f t="shared" si="33"/>
        <v>0</v>
      </c>
      <c r="M295" s="1"/>
      <c r="N295" s="1"/>
      <c r="O295" s="1"/>
      <c r="P295" s="1"/>
      <c r="Q295" s="1"/>
      <c r="R295" s="1"/>
      <c r="S295" s="1"/>
      <c r="T295" s="1"/>
      <c r="U295" s="1"/>
      <c r="V295" s="1"/>
      <c r="W295" s="1"/>
      <c r="X295" s="1"/>
      <c r="Y295" s="1"/>
      <c r="Z295" s="1"/>
    </row>
    <row r="296" spans="1:26" ht="12.75" hidden="1" customHeight="1" x14ac:dyDescent="0.3">
      <c r="A296" s="43">
        <v>1920</v>
      </c>
      <c r="B296" s="28" t="s">
        <v>69</v>
      </c>
      <c r="C296" s="44"/>
      <c r="D296" s="45"/>
      <c r="E296" s="46"/>
      <c r="F296" s="46"/>
      <c r="G296" s="32">
        <f t="shared" si="30"/>
        <v>0</v>
      </c>
      <c r="H296" s="47"/>
      <c r="I296" s="41">
        <f t="shared" si="31"/>
        <v>0</v>
      </c>
      <c r="J296" s="35">
        <f t="shared" si="32"/>
        <v>0</v>
      </c>
      <c r="K296" s="42">
        <v>0</v>
      </c>
      <c r="L296" s="48">
        <f t="shared" si="33"/>
        <v>0</v>
      </c>
      <c r="M296" s="1"/>
      <c r="N296" s="1"/>
      <c r="O296" s="1"/>
      <c r="P296" s="1"/>
      <c r="Q296" s="1"/>
      <c r="R296" s="1"/>
      <c r="S296" s="1"/>
      <c r="T296" s="1"/>
      <c r="U296" s="1"/>
      <c r="V296" s="1"/>
      <c r="W296" s="1"/>
      <c r="X296" s="1"/>
      <c r="Y296" s="1"/>
      <c r="Z296" s="1"/>
    </row>
    <row r="297" spans="1:26" ht="12.75" hidden="1" customHeight="1" x14ac:dyDescent="0.3">
      <c r="A297" s="43">
        <v>1920</v>
      </c>
      <c r="B297" s="28" t="s">
        <v>70</v>
      </c>
      <c r="C297" s="44"/>
      <c r="D297" s="45"/>
      <c r="E297" s="46"/>
      <c r="F297" s="46"/>
      <c r="G297" s="32">
        <f t="shared" si="30"/>
        <v>0</v>
      </c>
      <c r="H297" s="47"/>
      <c r="I297" s="41">
        <f t="shared" si="31"/>
        <v>0</v>
      </c>
      <c r="J297" s="35">
        <f t="shared" si="32"/>
        <v>0</v>
      </c>
      <c r="K297" s="42">
        <v>0</v>
      </c>
      <c r="L297" s="48">
        <f t="shared" si="33"/>
        <v>0</v>
      </c>
      <c r="M297" s="1"/>
      <c r="N297" s="1"/>
      <c r="O297" s="1"/>
      <c r="P297" s="1"/>
      <c r="Q297" s="1"/>
      <c r="R297" s="1"/>
      <c r="S297" s="1"/>
      <c r="T297" s="1"/>
      <c r="U297" s="1"/>
      <c r="V297" s="1"/>
      <c r="W297" s="1"/>
      <c r="X297" s="1"/>
      <c r="Y297" s="1"/>
      <c r="Z297" s="1"/>
    </row>
    <row r="298" spans="1:26" ht="12.75" hidden="1" customHeight="1" x14ac:dyDescent="0.3">
      <c r="A298" s="43">
        <v>1930</v>
      </c>
      <c r="B298" s="28" t="s">
        <v>71</v>
      </c>
      <c r="C298" s="44"/>
      <c r="D298" s="45"/>
      <c r="E298" s="46"/>
      <c r="F298" s="46"/>
      <c r="G298" s="32">
        <f t="shared" si="30"/>
        <v>0</v>
      </c>
      <c r="H298" s="47"/>
      <c r="I298" s="41">
        <f t="shared" si="31"/>
        <v>0</v>
      </c>
      <c r="J298" s="35">
        <f t="shared" si="32"/>
        <v>0</v>
      </c>
      <c r="K298" s="42">
        <v>0</v>
      </c>
      <c r="L298" s="48">
        <f t="shared" si="33"/>
        <v>0</v>
      </c>
      <c r="M298" s="1"/>
      <c r="N298" s="1"/>
      <c r="O298" s="1"/>
      <c r="P298" s="1"/>
      <c r="Q298" s="1"/>
      <c r="R298" s="1"/>
      <c r="S298" s="1"/>
      <c r="T298" s="1"/>
      <c r="U298" s="1"/>
      <c r="V298" s="1"/>
      <c r="W298" s="1"/>
      <c r="X298" s="1"/>
      <c r="Y298" s="1"/>
      <c r="Z298" s="1"/>
    </row>
    <row r="299" spans="1:26" ht="12.75" hidden="1" customHeight="1" x14ac:dyDescent="0.3">
      <c r="A299" s="43">
        <v>1935</v>
      </c>
      <c r="B299" s="28" t="s">
        <v>72</v>
      </c>
      <c r="C299" s="44"/>
      <c r="D299" s="45"/>
      <c r="E299" s="46"/>
      <c r="F299" s="46"/>
      <c r="G299" s="32">
        <f t="shared" si="30"/>
        <v>0</v>
      </c>
      <c r="H299" s="47"/>
      <c r="I299" s="41">
        <f t="shared" si="31"/>
        <v>0</v>
      </c>
      <c r="J299" s="35">
        <f t="shared" si="32"/>
        <v>0</v>
      </c>
      <c r="K299" s="42">
        <v>0</v>
      </c>
      <c r="L299" s="48">
        <f t="shared" si="33"/>
        <v>0</v>
      </c>
      <c r="M299" s="1"/>
      <c r="N299" s="1"/>
      <c r="O299" s="1"/>
      <c r="P299" s="1"/>
      <c r="Q299" s="1"/>
      <c r="R299" s="1"/>
      <c r="S299" s="1"/>
      <c r="T299" s="1"/>
      <c r="U299" s="1"/>
      <c r="V299" s="1"/>
      <c r="W299" s="1"/>
      <c r="X299" s="1"/>
      <c r="Y299" s="1"/>
      <c r="Z299" s="1"/>
    </row>
    <row r="300" spans="1:26" ht="12.75" hidden="1" customHeight="1" x14ac:dyDescent="0.3">
      <c r="A300" s="43">
        <v>1940</v>
      </c>
      <c r="B300" s="28" t="s">
        <v>73</v>
      </c>
      <c r="C300" s="44"/>
      <c r="D300" s="45"/>
      <c r="E300" s="46"/>
      <c r="F300" s="46"/>
      <c r="G300" s="32">
        <f t="shared" si="30"/>
        <v>0</v>
      </c>
      <c r="H300" s="47"/>
      <c r="I300" s="41">
        <f t="shared" si="31"/>
        <v>0</v>
      </c>
      <c r="J300" s="35">
        <f t="shared" si="32"/>
        <v>0</v>
      </c>
      <c r="K300" s="42">
        <v>0</v>
      </c>
      <c r="L300" s="48">
        <f t="shared" si="33"/>
        <v>0</v>
      </c>
      <c r="M300" s="1"/>
      <c r="N300" s="1"/>
      <c r="O300" s="1"/>
      <c r="P300" s="1"/>
      <c r="Q300" s="1"/>
      <c r="R300" s="1"/>
      <c r="S300" s="1"/>
      <c r="T300" s="1"/>
      <c r="U300" s="1"/>
      <c r="V300" s="1"/>
      <c r="W300" s="1"/>
      <c r="X300" s="1"/>
      <c r="Y300" s="1"/>
      <c r="Z300" s="1"/>
    </row>
    <row r="301" spans="1:26" ht="12.75" hidden="1" customHeight="1" x14ac:dyDescent="0.3">
      <c r="A301" s="43">
        <v>1945</v>
      </c>
      <c r="B301" s="28" t="s">
        <v>74</v>
      </c>
      <c r="C301" s="44"/>
      <c r="D301" s="45"/>
      <c r="E301" s="46"/>
      <c r="F301" s="46"/>
      <c r="G301" s="32">
        <f t="shared" si="30"/>
        <v>0</v>
      </c>
      <c r="H301" s="47"/>
      <c r="I301" s="41">
        <f t="shared" si="31"/>
        <v>0</v>
      </c>
      <c r="J301" s="35">
        <f t="shared" si="32"/>
        <v>0</v>
      </c>
      <c r="K301" s="42">
        <v>0</v>
      </c>
      <c r="L301" s="48">
        <f t="shared" si="33"/>
        <v>0</v>
      </c>
      <c r="M301" s="1"/>
      <c r="N301" s="1"/>
      <c r="O301" s="1"/>
      <c r="P301" s="1"/>
      <c r="Q301" s="1"/>
      <c r="R301" s="1"/>
      <c r="S301" s="1"/>
      <c r="T301" s="1"/>
      <c r="U301" s="1"/>
      <c r="V301" s="1"/>
      <c r="W301" s="1"/>
      <c r="X301" s="1"/>
      <c r="Y301" s="1"/>
      <c r="Z301" s="1"/>
    </row>
    <row r="302" spans="1:26" ht="12.75" hidden="1" customHeight="1" x14ac:dyDescent="0.3">
      <c r="A302" s="43">
        <v>1950</v>
      </c>
      <c r="B302" s="28" t="s">
        <v>75</v>
      </c>
      <c r="C302" s="44"/>
      <c r="D302" s="45"/>
      <c r="E302" s="46"/>
      <c r="F302" s="46"/>
      <c r="G302" s="32">
        <f t="shared" si="30"/>
        <v>0</v>
      </c>
      <c r="H302" s="47"/>
      <c r="I302" s="41">
        <f t="shared" si="31"/>
        <v>0</v>
      </c>
      <c r="J302" s="35">
        <f t="shared" si="32"/>
        <v>0</v>
      </c>
      <c r="K302" s="42">
        <v>0</v>
      </c>
      <c r="L302" s="48">
        <f t="shared" si="33"/>
        <v>0</v>
      </c>
      <c r="M302" s="1"/>
      <c r="N302" s="1"/>
      <c r="O302" s="1"/>
      <c r="P302" s="1"/>
      <c r="Q302" s="1"/>
      <c r="R302" s="1"/>
      <c r="S302" s="1"/>
      <c r="T302" s="1"/>
      <c r="U302" s="1"/>
      <c r="V302" s="1"/>
      <c r="W302" s="1"/>
      <c r="X302" s="1"/>
      <c r="Y302" s="1"/>
      <c r="Z302" s="1"/>
    </row>
    <row r="303" spans="1:26" ht="12.75" hidden="1" customHeight="1" x14ac:dyDescent="0.3">
      <c r="A303" s="43">
        <v>1955</v>
      </c>
      <c r="B303" s="28" t="s">
        <v>76</v>
      </c>
      <c r="C303" s="44"/>
      <c r="D303" s="45"/>
      <c r="E303" s="46"/>
      <c r="F303" s="46"/>
      <c r="G303" s="32">
        <f t="shared" si="30"/>
        <v>0</v>
      </c>
      <c r="H303" s="47"/>
      <c r="I303" s="41">
        <f t="shared" si="31"/>
        <v>0</v>
      </c>
      <c r="J303" s="35">
        <f t="shared" si="32"/>
        <v>0</v>
      </c>
      <c r="K303" s="42">
        <v>0</v>
      </c>
      <c r="L303" s="48">
        <f t="shared" si="33"/>
        <v>0</v>
      </c>
      <c r="M303" s="1"/>
      <c r="N303" s="1"/>
      <c r="O303" s="1"/>
      <c r="P303" s="1"/>
      <c r="Q303" s="1"/>
      <c r="R303" s="1"/>
      <c r="S303" s="1"/>
      <c r="T303" s="1"/>
      <c r="U303" s="1"/>
      <c r="V303" s="1"/>
      <c r="W303" s="1"/>
      <c r="X303" s="1"/>
      <c r="Y303" s="1"/>
      <c r="Z303" s="1"/>
    </row>
    <row r="304" spans="1:26" ht="12.75" hidden="1" customHeight="1" x14ac:dyDescent="0.3">
      <c r="A304" s="43">
        <v>1955</v>
      </c>
      <c r="B304" s="28" t="s">
        <v>77</v>
      </c>
      <c r="C304" s="44"/>
      <c r="D304" s="45"/>
      <c r="E304" s="46"/>
      <c r="F304" s="46"/>
      <c r="G304" s="32">
        <f t="shared" si="30"/>
        <v>0</v>
      </c>
      <c r="H304" s="47"/>
      <c r="I304" s="41">
        <f t="shared" si="31"/>
        <v>0</v>
      </c>
      <c r="J304" s="35">
        <f t="shared" si="32"/>
        <v>0</v>
      </c>
      <c r="K304" s="42">
        <v>0</v>
      </c>
      <c r="L304" s="48">
        <f t="shared" si="33"/>
        <v>0</v>
      </c>
      <c r="M304" s="1"/>
      <c r="N304" s="1"/>
      <c r="O304" s="1"/>
      <c r="P304" s="1"/>
      <c r="Q304" s="1"/>
      <c r="R304" s="1"/>
      <c r="S304" s="1"/>
      <c r="T304" s="1"/>
      <c r="U304" s="1"/>
      <c r="V304" s="1"/>
      <c r="W304" s="1"/>
      <c r="X304" s="1"/>
      <c r="Y304" s="1"/>
      <c r="Z304" s="1"/>
    </row>
    <row r="305" spans="1:26" ht="12.75" hidden="1" customHeight="1" x14ac:dyDescent="0.3">
      <c r="A305" s="43">
        <v>1960</v>
      </c>
      <c r="B305" s="28" t="s">
        <v>78</v>
      </c>
      <c r="C305" s="44"/>
      <c r="D305" s="45"/>
      <c r="E305" s="46"/>
      <c r="F305" s="46"/>
      <c r="G305" s="32">
        <f t="shared" si="30"/>
        <v>0</v>
      </c>
      <c r="H305" s="47"/>
      <c r="I305" s="41">
        <f t="shared" si="31"/>
        <v>0</v>
      </c>
      <c r="J305" s="35">
        <f t="shared" si="32"/>
        <v>0</v>
      </c>
      <c r="K305" s="42">
        <v>0</v>
      </c>
      <c r="L305" s="48">
        <f t="shared" si="33"/>
        <v>0</v>
      </c>
      <c r="M305" s="1"/>
      <c r="N305" s="1"/>
      <c r="O305" s="1"/>
      <c r="P305" s="1"/>
      <c r="Q305" s="1"/>
      <c r="R305" s="1"/>
      <c r="S305" s="1"/>
      <c r="T305" s="1"/>
      <c r="U305" s="1"/>
      <c r="V305" s="1"/>
      <c r="W305" s="1"/>
      <c r="X305" s="1"/>
      <c r="Y305" s="1"/>
      <c r="Z305" s="1"/>
    </row>
    <row r="306" spans="1:26" ht="12.75" hidden="1" customHeight="1" x14ac:dyDescent="0.3">
      <c r="A306" s="43">
        <v>1970</v>
      </c>
      <c r="B306" s="49" t="s">
        <v>79</v>
      </c>
      <c r="C306" s="44"/>
      <c r="D306" s="45"/>
      <c r="E306" s="46"/>
      <c r="F306" s="46"/>
      <c r="G306" s="32">
        <f t="shared" si="30"/>
        <v>0</v>
      </c>
      <c r="H306" s="47"/>
      <c r="I306" s="41">
        <f t="shared" si="31"/>
        <v>0</v>
      </c>
      <c r="J306" s="35">
        <f t="shared" si="32"/>
        <v>0</v>
      </c>
      <c r="K306" s="42">
        <v>0</v>
      </c>
      <c r="L306" s="48">
        <f t="shared" si="33"/>
        <v>0</v>
      </c>
      <c r="M306" s="1"/>
      <c r="N306" s="1"/>
      <c r="O306" s="1"/>
      <c r="P306" s="1"/>
      <c r="Q306" s="1"/>
      <c r="R306" s="1"/>
      <c r="S306" s="1"/>
      <c r="T306" s="1"/>
      <c r="U306" s="1"/>
      <c r="V306" s="1"/>
      <c r="W306" s="1"/>
      <c r="X306" s="1"/>
      <c r="Y306" s="1"/>
      <c r="Z306" s="1"/>
    </row>
    <row r="307" spans="1:26" ht="12.75" hidden="1" customHeight="1" x14ac:dyDescent="0.3">
      <c r="A307" s="43">
        <v>1975</v>
      </c>
      <c r="B307" s="28" t="s">
        <v>80</v>
      </c>
      <c r="C307" s="44"/>
      <c r="D307" s="45"/>
      <c r="E307" s="46"/>
      <c r="F307" s="46"/>
      <c r="G307" s="32">
        <f t="shared" si="30"/>
        <v>0</v>
      </c>
      <c r="H307" s="47"/>
      <c r="I307" s="41">
        <f t="shared" si="31"/>
        <v>0</v>
      </c>
      <c r="J307" s="35">
        <f t="shared" si="32"/>
        <v>0</v>
      </c>
      <c r="K307" s="42">
        <v>0</v>
      </c>
      <c r="L307" s="48">
        <f t="shared" si="33"/>
        <v>0</v>
      </c>
      <c r="M307" s="1"/>
      <c r="N307" s="1"/>
      <c r="O307" s="1"/>
      <c r="P307" s="1"/>
      <c r="Q307" s="1"/>
      <c r="R307" s="1"/>
      <c r="S307" s="1"/>
      <c r="T307" s="1"/>
      <c r="U307" s="1"/>
      <c r="V307" s="1"/>
      <c r="W307" s="1"/>
      <c r="X307" s="1"/>
      <c r="Y307" s="1"/>
      <c r="Z307" s="1"/>
    </row>
    <row r="308" spans="1:26" ht="12.75" hidden="1" customHeight="1" x14ac:dyDescent="0.3">
      <c r="A308" s="43">
        <v>1980</v>
      </c>
      <c r="B308" s="28" t="s">
        <v>81</v>
      </c>
      <c r="C308" s="44"/>
      <c r="D308" s="45"/>
      <c r="E308" s="46"/>
      <c r="F308" s="46"/>
      <c r="G308" s="32">
        <f t="shared" si="30"/>
        <v>0</v>
      </c>
      <c r="H308" s="47"/>
      <c r="I308" s="41">
        <f t="shared" si="31"/>
        <v>0</v>
      </c>
      <c r="J308" s="35">
        <f t="shared" si="32"/>
        <v>0</v>
      </c>
      <c r="K308" s="42">
        <v>0</v>
      </c>
      <c r="L308" s="48">
        <f t="shared" si="33"/>
        <v>0</v>
      </c>
      <c r="M308" s="1"/>
      <c r="N308" s="1"/>
      <c r="O308" s="1"/>
      <c r="P308" s="1"/>
      <c r="Q308" s="1"/>
      <c r="R308" s="1"/>
      <c r="S308" s="1"/>
      <c r="T308" s="1"/>
      <c r="U308" s="1"/>
      <c r="V308" s="1"/>
      <c r="W308" s="1"/>
      <c r="X308" s="1"/>
      <c r="Y308" s="1"/>
      <c r="Z308" s="1"/>
    </row>
    <row r="309" spans="1:26" ht="12.75" hidden="1" customHeight="1" x14ac:dyDescent="0.3">
      <c r="A309" s="43">
        <v>1985</v>
      </c>
      <c r="B309" s="28" t="s">
        <v>82</v>
      </c>
      <c r="C309" s="44"/>
      <c r="D309" s="45"/>
      <c r="E309" s="46"/>
      <c r="F309" s="46"/>
      <c r="G309" s="32">
        <f t="shared" si="30"/>
        <v>0</v>
      </c>
      <c r="H309" s="47"/>
      <c r="I309" s="41">
        <f t="shared" si="31"/>
        <v>0</v>
      </c>
      <c r="J309" s="35">
        <f t="shared" si="32"/>
        <v>0</v>
      </c>
      <c r="K309" s="42">
        <v>0</v>
      </c>
      <c r="L309" s="48">
        <f t="shared" si="33"/>
        <v>0</v>
      </c>
      <c r="M309" s="1"/>
      <c r="N309" s="1"/>
      <c r="O309" s="1"/>
      <c r="P309" s="1"/>
      <c r="Q309" s="1"/>
      <c r="R309" s="1"/>
      <c r="S309" s="1"/>
      <c r="T309" s="1"/>
      <c r="U309" s="1"/>
      <c r="V309" s="1"/>
      <c r="W309" s="1"/>
      <c r="X309" s="1"/>
      <c r="Y309" s="1"/>
      <c r="Z309" s="1"/>
    </row>
    <row r="310" spans="1:26" ht="12.75" hidden="1" customHeight="1" x14ac:dyDescent="0.3">
      <c r="A310" s="43">
        <v>1990</v>
      </c>
      <c r="B310" s="50" t="s">
        <v>83</v>
      </c>
      <c r="C310" s="44"/>
      <c r="D310" s="45"/>
      <c r="E310" s="46"/>
      <c r="F310" s="46"/>
      <c r="G310" s="32">
        <f t="shared" si="30"/>
        <v>0</v>
      </c>
      <c r="H310" s="47"/>
      <c r="I310" s="41">
        <f t="shared" si="31"/>
        <v>0</v>
      </c>
      <c r="J310" s="35">
        <f t="shared" si="32"/>
        <v>0</v>
      </c>
      <c r="K310" s="42">
        <v>0</v>
      </c>
      <c r="L310" s="48">
        <f t="shared" si="33"/>
        <v>0</v>
      </c>
      <c r="M310" s="1"/>
      <c r="N310" s="1"/>
      <c r="O310" s="1"/>
      <c r="P310" s="1"/>
      <c r="Q310" s="1"/>
      <c r="R310" s="1"/>
      <c r="S310" s="1"/>
      <c r="T310" s="1"/>
      <c r="U310" s="1"/>
      <c r="V310" s="1"/>
      <c r="W310" s="1"/>
      <c r="X310" s="1"/>
      <c r="Y310" s="1"/>
      <c r="Z310" s="1"/>
    </row>
    <row r="311" spans="1:26" ht="12.75" hidden="1" customHeight="1" x14ac:dyDescent="0.3">
      <c r="A311" s="43">
        <v>1995</v>
      </c>
      <c r="B311" s="28" t="s">
        <v>84</v>
      </c>
      <c r="C311" s="44"/>
      <c r="D311" s="45"/>
      <c r="E311" s="46"/>
      <c r="F311" s="46"/>
      <c r="G311" s="32">
        <f t="shared" si="30"/>
        <v>0</v>
      </c>
      <c r="H311" s="47"/>
      <c r="I311" s="51">
        <f t="shared" si="31"/>
        <v>0</v>
      </c>
      <c r="J311" s="52">
        <f t="shared" si="32"/>
        <v>0</v>
      </c>
      <c r="K311" s="42">
        <v>0</v>
      </c>
      <c r="L311" s="48">
        <f t="shared" si="33"/>
        <v>0</v>
      </c>
      <c r="M311" s="1"/>
      <c r="N311" s="1"/>
      <c r="O311" s="1"/>
      <c r="P311" s="1"/>
      <c r="Q311" s="1"/>
      <c r="R311" s="1"/>
      <c r="S311" s="1"/>
      <c r="T311" s="1"/>
      <c r="U311" s="1"/>
      <c r="V311" s="1"/>
      <c r="W311" s="1"/>
      <c r="X311" s="1"/>
      <c r="Y311" s="1"/>
      <c r="Z311" s="1"/>
    </row>
    <row r="312" spans="1:26" ht="12.75" hidden="1" customHeight="1" x14ac:dyDescent="0.3">
      <c r="A312" s="43">
        <v>2440</v>
      </c>
      <c r="B312" s="53" t="s">
        <v>85</v>
      </c>
      <c r="C312" s="44"/>
      <c r="D312" s="45"/>
      <c r="E312" s="46"/>
      <c r="F312" s="46"/>
      <c r="G312" s="32">
        <f t="shared" si="30"/>
        <v>0</v>
      </c>
      <c r="H312" s="47"/>
      <c r="I312" s="51">
        <f t="shared" si="31"/>
        <v>0</v>
      </c>
      <c r="J312" s="52">
        <f t="shared" si="32"/>
        <v>0</v>
      </c>
      <c r="K312" s="42">
        <v>0</v>
      </c>
      <c r="L312" s="48">
        <f t="shared" si="33"/>
        <v>0</v>
      </c>
      <c r="M312" s="38"/>
      <c r="N312" s="1"/>
      <c r="O312" s="1"/>
      <c r="P312" s="1"/>
      <c r="Q312" s="1"/>
      <c r="R312" s="1"/>
      <c r="S312" s="1"/>
      <c r="T312" s="1"/>
      <c r="U312" s="1"/>
      <c r="V312" s="1"/>
      <c r="W312" s="1"/>
      <c r="X312" s="1"/>
      <c r="Y312" s="1"/>
      <c r="Z312" s="1"/>
    </row>
    <row r="313" spans="1:26" ht="12.75" hidden="1" customHeight="1" thickBot="1" x14ac:dyDescent="0.35">
      <c r="A313" s="43">
        <v>2005</v>
      </c>
      <c r="B313" s="28" t="s">
        <v>86</v>
      </c>
      <c r="C313" s="56"/>
      <c r="D313" s="57"/>
      <c r="E313" s="58"/>
      <c r="F313" s="58"/>
      <c r="G313" s="32">
        <f t="shared" si="30"/>
        <v>0</v>
      </c>
      <c r="H313" s="59"/>
      <c r="I313" s="60">
        <f t="shared" si="31"/>
        <v>0</v>
      </c>
      <c r="J313" s="61">
        <f t="shared" si="32"/>
        <v>0</v>
      </c>
      <c r="K313" s="62">
        <v>0</v>
      </c>
      <c r="L313" s="63">
        <f t="shared" si="33"/>
        <v>0</v>
      </c>
      <c r="M313" s="1"/>
      <c r="N313" s="1"/>
      <c r="O313" s="1"/>
      <c r="P313" s="1"/>
      <c r="Q313" s="1"/>
      <c r="R313" s="1"/>
      <c r="S313" s="1"/>
      <c r="T313" s="1"/>
      <c r="U313" s="1"/>
      <c r="V313" s="1"/>
      <c r="W313" s="1"/>
      <c r="X313" s="1"/>
      <c r="Y313" s="1"/>
      <c r="Z313" s="1"/>
    </row>
    <row r="314" spans="1:26" ht="12.75" hidden="1" customHeight="1" thickBot="1" x14ac:dyDescent="0.35">
      <c r="A314" s="70"/>
      <c r="B314" s="71" t="s">
        <v>87</v>
      </c>
      <c r="C314" s="66">
        <f t="shared" ref="C314:E314" si="34">SUM(C273:C313)</f>
        <v>0</v>
      </c>
      <c r="D314" s="66">
        <f t="shared" si="34"/>
        <v>0</v>
      </c>
      <c r="E314" s="66">
        <f t="shared" si="34"/>
        <v>0</v>
      </c>
      <c r="F314" s="66"/>
      <c r="G314" s="66">
        <f>SUM(G274:G313)</f>
        <v>0</v>
      </c>
      <c r="H314" s="66">
        <f>SUM(H273:H313)</f>
        <v>0</v>
      </c>
      <c r="I314" s="67"/>
      <c r="J314" s="66">
        <f t="shared" ref="J314:L314" si="35">SUM(J273:J313)</f>
        <v>0</v>
      </c>
      <c r="K314" s="66">
        <v>0</v>
      </c>
      <c r="L314" s="68">
        <f t="shared" si="35"/>
        <v>0</v>
      </c>
      <c r="M314" s="1"/>
      <c r="N314" s="1"/>
      <c r="O314" s="1"/>
      <c r="P314" s="1"/>
      <c r="Q314" s="1"/>
      <c r="R314" s="1"/>
      <c r="S314" s="1"/>
      <c r="T314" s="1"/>
      <c r="U314" s="1"/>
      <c r="V314" s="1"/>
      <c r="W314" s="1"/>
      <c r="X314" s="1"/>
      <c r="Y314" s="1"/>
      <c r="Z314" s="1"/>
    </row>
    <row r="315" spans="1:26" ht="12.75" hidden="1"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hidden="1" customHeight="1" thickBo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 hidden="1" customHeight="1" thickBot="1" x14ac:dyDescent="0.35">
      <c r="A317" s="11"/>
      <c r="B317" s="11"/>
      <c r="C317" s="11"/>
      <c r="D317" s="11"/>
      <c r="E317" s="5" t="s">
        <v>22</v>
      </c>
      <c r="F317" s="12">
        <f>F268+1</f>
        <v>2032</v>
      </c>
      <c r="G317" s="11"/>
      <c r="H317" s="11"/>
      <c r="I317" s="11"/>
      <c r="J317" s="11"/>
      <c r="K317" s="11"/>
      <c r="L317" s="1"/>
      <c r="M317" s="1"/>
      <c r="N317" s="1"/>
      <c r="O317" s="1"/>
      <c r="P317" s="1"/>
      <c r="Q317" s="1"/>
      <c r="R317" s="1"/>
      <c r="S317" s="1"/>
      <c r="T317" s="1"/>
      <c r="U317" s="1"/>
      <c r="V317" s="1"/>
      <c r="W317" s="1"/>
      <c r="X317" s="1"/>
      <c r="Y317" s="1"/>
      <c r="Z317" s="1"/>
    </row>
    <row r="318" spans="1:26" ht="12.75" hidden="1" customHeight="1" thickBot="1" x14ac:dyDescent="0.35">
      <c r="A318" s="13"/>
      <c r="B318" s="13"/>
      <c r="C318" s="13"/>
      <c r="D318" s="13"/>
      <c r="E318" s="13"/>
      <c r="F318" s="13"/>
      <c r="G318" s="13"/>
      <c r="H318" s="13"/>
      <c r="I318" s="13"/>
      <c r="J318" s="13"/>
      <c r="K318" s="13"/>
      <c r="L318" s="1"/>
      <c r="M318" s="1"/>
      <c r="N318" s="1"/>
      <c r="O318" s="1"/>
      <c r="P318" s="1"/>
      <c r="Q318" s="1">
        <v>2017</v>
      </c>
      <c r="R318" s="1"/>
      <c r="S318" s="1"/>
      <c r="T318" s="1"/>
      <c r="U318" s="1"/>
      <c r="V318" s="1"/>
      <c r="W318" s="1"/>
      <c r="X318" s="1"/>
      <c r="Y318" s="1"/>
      <c r="Z318" s="1"/>
    </row>
    <row r="319" spans="1:26" ht="18.75" hidden="1" customHeight="1" thickBot="1" x14ac:dyDescent="0.35">
      <c r="A319" s="11"/>
      <c r="B319" s="11"/>
      <c r="C319" s="80" t="s">
        <v>23</v>
      </c>
      <c r="D319" s="81"/>
      <c r="E319" s="81"/>
      <c r="F319" s="81"/>
      <c r="G319" s="82" t="s">
        <v>24</v>
      </c>
      <c r="H319" s="83"/>
      <c r="I319" s="14" t="s">
        <v>25</v>
      </c>
      <c r="J319" s="11"/>
      <c r="K319" s="11"/>
      <c r="L319" s="1"/>
      <c r="M319" s="1"/>
      <c r="N319" s="1"/>
      <c r="O319" s="1"/>
      <c r="P319" s="1"/>
      <c r="Q319" s="1">
        <v>2018</v>
      </c>
      <c r="R319" s="1"/>
      <c r="S319" s="1"/>
      <c r="T319" s="1"/>
      <c r="U319" s="1"/>
      <c r="V319" s="1"/>
      <c r="W319" s="1"/>
      <c r="X319" s="1"/>
      <c r="Y319" s="1"/>
      <c r="Z319" s="1"/>
    </row>
    <row r="320" spans="1:26" ht="63.75" hidden="1" customHeight="1" thickBot="1" x14ac:dyDescent="0.35">
      <c r="A320" s="84" t="s">
        <v>26</v>
      </c>
      <c r="B320" s="86" t="s">
        <v>27</v>
      </c>
      <c r="C320" s="15" t="s">
        <v>28</v>
      </c>
      <c r="D320" s="16" t="s">
        <v>29</v>
      </c>
      <c r="E320" s="17" t="s">
        <v>30</v>
      </c>
      <c r="F320" s="18" t="s">
        <v>31</v>
      </c>
      <c r="G320" s="18" t="s">
        <v>32</v>
      </c>
      <c r="H320" s="15" t="s">
        <v>33</v>
      </c>
      <c r="I320" s="19" t="s">
        <v>34</v>
      </c>
      <c r="J320" s="20" t="s">
        <v>35</v>
      </c>
      <c r="K320" s="17" t="s">
        <v>36</v>
      </c>
      <c r="L320" s="19" t="s">
        <v>37</v>
      </c>
      <c r="M320" s="1"/>
      <c r="N320" s="1"/>
      <c r="O320" s="1"/>
      <c r="P320" s="1"/>
      <c r="Q320" s="1"/>
      <c r="R320" s="1"/>
      <c r="S320" s="1"/>
      <c r="T320" s="1"/>
      <c r="U320" s="1"/>
      <c r="V320" s="1"/>
      <c r="W320" s="1"/>
      <c r="X320" s="1"/>
      <c r="Y320" s="1"/>
      <c r="Z320" s="1"/>
    </row>
    <row r="321" spans="1:26" ht="12.75" hidden="1" customHeight="1" thickBot="1" x14ac:dyDescent="0.35">
      <c r="A321" s="85"/>
      <c r="B321" s="87"/>
      <c r="C321" s="21" t="s">
        <v>38</v>
      </c>
      <c r="D321" s="22" t="s">
        <v>39</v>
      </c>
      <c r="E321" s="23" t="s">
        <v>40</v>
      </c>
      <c r="F321" s="23" t="s">
        <v>41</v>
      </c>
      <c r="G321" s="24" t="s">
        <v>42</v>
      </c>
      <c r="H321" s="25" t="s">
        <v>43</v>
      </c>
      <c r="I321" s="23" t="s">
        <v>44</v>
      </c>
      <c r="J321" s="21" t="s">
        <v>45</v>
      </c>
      <c r="K321" s="26" t="s">
        <v>46</v>
      </c>
      <c r="L321" s="24" t="s">
        <v>47</v>
      </c>
      <c r="M321" s="1"/>
      <c r="N321" s="1"/>
      <c r="O321" s="1"/>
      <c r="P321" s="1"/>
      <c r="Q321" s="1"/>
      <c r="R321" s="1"/>
      <c r="S321" s="1"/>
      <c r="T321" s="1"/>
      <c r="U321" s="1"/>
      <c r="V321" s="1"/>
      <c r="W321" s="1"/>
      <c r="X321" s="1"/>
      <c r="Y321" s="1"/>
      <c r="Z321" s="1"/>
    </row>
    <row r="322" spans="1:26" ht="12.75" hidden="1" customHeight="1" x14ac:dyDescent="0.3">
      <c r="A322" s="27">
        <v>1609</v>
      </c>
      <c r="B322" s="28" t="s">
        <v>48</v>
      </c>
      <c r="C322" s="29"/>
      <c r="D322" s="30"/>
      <c r="E322" s="30"/>
      <c r="F322" s="31"/>
      <c r="G322" s="32">
        <f t="shared" ref="G322:G362" si="36">C322-D322+(E322*0.5)-F322</f>
        <v>0</v>
      </c>
      <c r="H322" s="33"/>
      <c r="I322" s="34">
        <f t="shared" ref="I322:I362" si="37">IF(H322=0,0,1/H322)</f>
        <v>0</v>
      </c>
      <c r="J322" s="35">
        <f t="shared" ref="J322:J362" si="38">IF(H322=0,0,+G322/H322)</f>
        <v>0</v>
      </c>
      <c r="K322" s="36">
        <v>0</v>
      </c>
      <c r="L322" s="37">
        <f t="shared" ref="L322:L362" si="39">IF(ISERROR(+K322-J322), 0, +K322-J322)</f>
        <v>0</v>
      </c>
      <c r="M322" s="38"/>
      <c r="N322" s="1"/>
      <c r="O322" s="1"/>
      <c r="P322" s="1"/>
      <c r="Q322" s="1"/>
      <c r="R322" s="1"/>
      <c r="S322" s="1"/>
      <c r="T322" s="1"/>
      <c r="U322" s="1"/>
      <c r="V322" s="1"/>
      <c r="W322" s="1"/>
      <c r="X322" s="1"/>
      <c r="Y322" s="1"/>
      <c r="Z322" s="1"/>
    </row>
    <row r="323" spans="1:26" ht="12.75" hidden="1" customHeight="1" x14ac:dyDescent="0.3">
      <c r="A323" s="39">
        <v>1611</v>
      </c>
      <c r="B323" s="40" t="s">
        <v>49</v>
      </c>
      <c r="C323" s="29"/>
      <c r="D323" s="30"/>
      <c r="E323" s="31"/>
      <c r="F323" s="31"/>
      <c r="G323" s="32">
        <f t="shared" si="36"/>
        <v>0</v>
      </c>
      <c r="H323" s="33"/>
      <c r="I323" s="41">
        <f t="shared" si="37"/>
        <v>0</v>
      </c>
      <c r="J323" s="35">
        <f t="shared" si="38"/>
        <v>0</v>
      </c>
      <c r="K323" s="42">
        <v>0</v>
      </c>
      <c r="L323" s="37">
        <f t="shared" si="39"/>
        <v>0</v>
      </c>
      <c r="M323" s="1"/>
      <c r="N323" s="1"/>
      <c r="O323" s="1"/>
      <c r="P323" s="1"/>
      <c r="Q323" s="1"/>
      <c r="R323" s="1"/>
      <c r="S323" s="1"/>
      <c r="T323" s="1"/>
      <c r="U323" s="1"/>
      <c r="V323" s="1"/>
      <c r="W323" s="1"/>
      <c r="X323" s="1"/>
      <c r="Y323" s="1"/>
      <c r="Z323" s="1"/>
    </row>
    <row r="324" spans="1:26" ht="12.75" hidden="1" customHeight="1" x14ac:dyDescent="0.3">
      <c r="A324" s="43">
        <v>1612</v>
      </c>
      <c r="B324" s="28" t="s">
        <v>50</v>
      </c>
      <c r="C324" s="44"/>
      <c r="D324" s="45"/>
      <c r="E324" s="46"/>
      <c r="F324" s="46"/>
      <c r="G324" s="32">
        <f t="shared" si="36"/>
        <v>0</v>
      </c>
      <c r="H324" s="47"/>
      <c r="I324" s="41">
        <f t="shared" si="37"/>
        <v>0</v>
      </c>
      <c r="J324" s="35">
        <f t="shared" si="38"/>
        <v>0</v>
      </c>
      <c r="K324" s="42">
        <v>0</v>
      </c>
      <c r="L324" s="48">
        <f t="shared" si="39"/>
        <v>0</v>
      </c>
      <c r="M324" s="1"/>
      <c r="N324" s="1"/>
      <c r="O324" s="1"/>
      <c r="P324" s="1"/>
      <c r="Q324" s="1"/>
      <c r="R324" s="1"/>
      <c r="S324" s="1"/>
      <c r="T324" s="1"/>
      <c r="U324" s="1"/>
      <c r="V324" s="1"/>
      <c r="W324" s="1"/>
      <c r="X324" s="1"/>
      <c r="Y324" s="1"/>
      <c r="Z324" s="1"/>
    </row>
    <row r="325" spans="1:26" ht="12.75" hidden="1" customHeight="1" x14ac:dyDescent="0.3">
      <c r="A325" s="43">
        <v>1805</v>
      </c>
      <c r="B325" s="28" t="s">
        <v>51</v>
      </c>
      <c r="C325" s="44"/>
      <c r="D325" s="45"/>
      <c r="E325" s="46"/>
      <c r="F325" s="46"/>
      <c r="G325" s="32">
        <f t="shared" si="36"/>
        <v>0</v>
      </c>
      <c r="H325" s="47"/>
      <c r="I325" s="41">
        <f t="shared" si="37"/>
        <v>0</v>
      </c>
      <c r="J325" s="35">
        <f t="shared" si="38"/>
        <v>0</v>
      </c>
      <c r="K325" s="42">
        <v>0</v>
      </c>
      <c r="L325" s="48">
        <f t="shared" si="39"/>
        <v>0</v>
      </c>
      <c r="M325" s="1"/>
      <c r="N325" s="1"/>
      <c r="O325" s="1"/>
      <c r="P325" s="1"/>
      <c r="Q325" s="1"/>
      <c r="R325" s="1"/>
      <c r="S325" s="1"/>
      <c r="T325" s="1"/>
      <c r="U325" s="1"/>
      <c r="V325" s="1"/>
      <c r="W325" s="1"/>
      <c r="X325" s="1"/>
      <c r="Y325" s="1"/>
      <c r="Z325" s="1"/>
    </row>
    <row r="326" spans="1:26" ht="12.75" hidden="1" customHeight="1" x14ac:dyDescent="0.3">
      <c r="A326" s="43">
        <v>1808</v>
      </c>
      <c r="B326" s="28" t="s">
        <v>52</v>
      </c>
      <c r="C326" s="44"/>
      <c r="D326" s="45"/>
      <c r="E326" s="46"/>
      <c r="F326" s="46"/>
      <c r="G326" s="32">
        <f t="shared" si="36"/>
        <v>0</v>
      </c>
      <c r="H326" s="47"/>
      <c r="I326" s="41">
        <f t="shared" si="37"/>
        <v>0</v>
      </c>
      <c r="J326" s="35">
        <f t="shared" si="38"/>
        <v>0</v>
      </c>
      <c r="K326" s="42">
        <v>0</v>
      </c>
      <c r="L326" s="48">
        <f t="shared" si="39"/>
        <v>0</v>
      </c>
      <c r="M326" s="1"/>
      <c r="N326" s="1"/>
      <c r="O326" s="1"/>
      <c r="P326" s="1"/>
      <c r="Q326" s="1"/>
      <c r="R326" s="1"/>
      <c r="S326" s="1"/>
      <c r="T326" s="1"/>
      <c r="U326" s="1"/>
      <c r="V326" s="1"/>
      <c r="W326" s="1"/>
      <c r="X326" s="1"/>
      <c r="Y326" s="1"/>
      <c r="Z326" s="1"/>
    </row>
    <row r="327" spans="1:26" ht="12.75" hidden="1" customHeight="1" x14ac:dyDescent="0.3">
      <c r="A327" s="43">
        <v>1810</v>
      </c>
      <c r="B327" s="28" t="s">
        <v>53</v>
      </c>
      <c r="C327" s="44"/>
      <c r="D327" s="45"/>
      <c r="E327" s="46"/>
      <c r="F327" s="46"/>
      <c r="G327" s="32">
        <f t="shared" si="36"/>
        <v>0</v>
      </c>
      <c r="H327" s="47"/>
      <c r="I327" s="41">
        <f t="shared" si="37"/>
        <v>0</v>
      </c>
      <c r="J327" s="35">
        <f t="shared" si="38"/>
        <v>0</v>
      </c>
      <c r="K327" s="42">
        <v>0</v>
      </c>
      <c r="L327" s="48">
        <f t="shared" si="39"/>
        <v>0</v>
      </c>
      <c r="M327" s="1"/>
      <c r="N327" s="1"/>
      <c r="O327" s="1"/>
      <c r="P327" s="1"/>
      <c r="Q327" s="1"/>
      <c r="R327" s="1"/>
      <c r="S327" s="1"/>
      <c r="T327" s="1"/>
      <c r="U327" s="1"/>
      <c r="V327" s="1"/>
      <c r="W327" s="1"/>
      <c r="X327" s="1"/>
      <c r="Y327" s="1"/>
      <c r="Z327" s="1"/>
    </row>
    <row r="328" spans="1:26" ht="12.75" hidden="1" customHeight="1" x14ac:dyDescent="0.3">
      <c r="A328" s="43">
        <v>1815</v>
      </c>
      <c r="B328" s="28" t="s">
        <v>54</v>
      </c>
      <c r="C328" s="44"/>
      <c r="D328" s="45"/>
      <c r="E328" s="46"/>
      <c r="F328" s="46"/>
      <c r="G328" s="32">
        <f t="shared" si="36"/>
        <v>0</v>
      </c>
      <c r="H328" s="47"/>
      <c r="I328" s="41">
        <f t="shared" si="37"/>
        <v>0</v>
      </c>
      <c r="J328" s="35">
        <f t="shared" si="38"/>
        <v>0</v>
      </c>
      <c r="K328" s="42">
        <v>0</v>
      </c>
      <c r="L328" s="48">
        <f t="shared" si="39"/>
        <v>0</v>
      </c>
      <c r="M328" s="1"/>
      <c r="N328" s="1"/>
      <c r="O328" s="1"/>
      <c r="P328" s="1"/>
      <c r="Q328" s="1"/>
      <c r="R328" s="1"/>
      <c r="S328" s="1"/>
      <c r="T328" s="1"/>
      <c r="U328" s="1"/>
      <c r="V328" s="1"/>
      <c r="W328" s="1"/>
      <c r="X328" s="1"/>
      <c r="Y328" s="1"/>
      <c r="Z328" s="1"/>
    </row>
    <row r="329" spans="1:26" ht="12.75" hidden="1" customHeight="1" x14ac:dyDescent="0.3">
      <c r="A329" s="43">
        <v>1820</v>
      </c>
      <c r="B329" s="28" t="s">
        <v>55</v>
      </c>
      <c r="C329" s="44"/>
      <c r="D329" s="45"/>
      <c r="E329" s="46"/>
      <c r="F329" s="46"/>
      <c r="G329" s="32">
        <f t="shared" si="36"/>
        <v>0</v>
      </c>
      <c r="H329" s="47"/>
      <c r="I329" s="41">
        <f t="shared" si="37"/>
        <v>0</v>
      </c>
      <c r="J329" s="35">
        <f t="shared" si="38"/>
        <v>0</v>
      </c>
      <c r="K329" s="42">
        <v>0</v>
      </c>
      <c r="L329" s="48">
        <f t="shared" si="39"/>
        <v>0</v>
      </c>
      <c r="M329" s="1"/>
      <c r="N329" s="1"/>
      <c r="O329" s="1"/>
      <c r="P329" s="1"/>
      <c r="Q329" s="1"/>
      <c r="R329" s="1"/>
      <c r="S329" s="1"/>
      <c r="T329" s="1"/>
      <c r="U329" s="1"/>
      <c r="V329" s="1"/>
      <c r="W329" s="1"/>
      <c r="X329" s="1"/>
      <c r="Y329" s="1"/>
      <c r="Z329" s="1"/>
    </row>
    <row r="330" spans="1:26" ht="12.75" hidden="1" customHeight="1" x14ac:dyDescent="0.3">
      <c r="A330" s="43">
        <v>1825</v>
      </c>
      <c r="B330" s="28" t="s">
        <v>56</v>
      </c>
      <c r="C330" s="44"/>
      <c r="D330" s="45"/>
      <c r="E330" s="46"/>
      <c r="F330" s="46"/>
      <c r="G330" s="32">
        <f t="shared" si="36"/>
        <v>0</v>
      </c>
      <c r="H330" s="47"/>
      <c r="I330" s="41">
        <f t="shared" si="37"/>
        <v>0</v>
      </c>
      <c r="J330" s="35">
        <f t="shared" si="38"/>
        <v>0</v>
      </c>
      <c r="K330" s="42">
        <v>0</v>
      </c>
      <c r="L330" s="48">
        <f t="shared" si="39"/>
        <v>0</v>
      </c>
      <c r="M330" s="1"/>
      <c r="N330" s="1"/>
      <c r="O330" s="1"/>
      <c r="P330" s="1"/>
      <c r="Q330" s="1"/>
      <c r="R330" s="1"/>
      <c r="S330" s="1"/>
      <c r="T330" s="1"/>
      <c r="U330" s="1"/>
      <c r="V330" s="1"/>
      <c r="W330" s="1"/>
      <c r="X330" s="1"/>
      <c r="Y330" s="1"/>
      <c r="Z330" s="1"/>
    </row>
    <row r="331" spans="1:26" ht="12.75" hidden="1" customHeight="1" x14ac:dyDescent="0.3">
      <c r="A331" s="43">
        <v>1830</v>
      </c>
      <c r="B331" s="28" t="s">
        <v>57</v>
      </c>
      <c r="C331" s="44"/>
      <c r="D331" s="45"/>
      <c r="E331" s="46"/>
      <c r="F331" s="46"/>
      <c r="G331" s="32">
        <f t="shared" si="36"/>
        <v>0</v>
      </c>
      <c r="H331" s="47"/>
      <c r="I331" s="41">
        <f t="shared" si="37"/>
        <v>0</v>
      </c>
      <c r="J331" s="35">
        <f t="shared" si="38"/>
        <v>0</v>
      </c>
      <c r="K331" s="42">
        <v>0</v>
      </c>
      <c r="L331" s="48">
        <f t="shared" si="39"/>
        <v>0</v>
      </c>
      <c r="M331" s="1"/>
      <c r="N331" s="1"/>
      <c r="O331" s="1"/>
      <c r="P331" s="1"/>
      <c r="Q331" s="1"/>
      <c r="R331" s="1"/>
      <c r="S331" s="1"/>
      <c r="T331" s="1"/>
      <c r="U331" s="1"/>
      <c r="V331" s="1"/>
      <c r="W331" s="1"/>
      <c r="X331" s="1"/>
      <c r="Y331" s="1"/>
      <c r="Z331" s="1"/>
    </row>
    <row r="332" spans="1:26" ht="12.75" hidden="1" customHeight="1" x14ac:dyDescent="0.3">
      <c r="A332" s="43">
        <v>1835</v>
      </c>
      <c r="B332" s="28" t="s">
        <v>58</v>
      </c>
      <c r="C332" s="44"/>
      <c r="D332" s="45"/>
      <c r="E332" s="46"/>
      <c r="F332" s="46"/>
      <c r="G332" s="32">
        <f t="shared" si="36"/>
        <v>0</v>
      </c>
      <c r="H332" s="47"/>
      <c r="I332" s="41">
        <f t="shared" si="37"/>
        <v>0</v>
      </c>
      <c r="J332" s="35">
        <f t="shared" si="38"/>
        <v>0</v>
      </c>
      <c r="K332" s="42">
        <v>0</v>
      </c>
      <c r="L332" s="48">
        <f t="shared" si="39"/>
        <v>0</v>
      </c>
      <c r="M332" s="1"/>
      <c r="N332" s="1"/>
      <c r="O332" s="1"/>
      <c r="P332" s="1"/>
      <c r="Q332" s="1"/>
      <c r="R332" s="1"/>
      <c r="S332" s="1"/>
      <c r="T332" s="1"/>
      <c r="U332" s="1"/>
      <c r="V332" s="1"/>
      <c r="W332" s="1"/>
      <c r="X332" s="1"/>
      <c r="Y332" s="1"/>
      <c r="Z332" s="1"/>
    </row>
    <row r="333" spans="1:26" ht="12.75" hidden="1" customHeight="1" x14ac:dyDescent="0.3">
      <c r="A333" s="43">
        <v>1840</v>
      </c>
      <c r="B333" s="28" t="s">
        <v>59</v>
      </c>
      <c r="C333" s="44"/>
      <c r="D333" s="45"/>
      <c r="E333" s="46"/>
      <c r="F333" s="46"/>
      <c r="G333" s="32">
        <f t="shared" si="36"/>
        <v>0</v>
      </c>
      <c r="H333" s="47"/>
      <c r="I333" s="41">
        <f t="shared" si="37"/>
        <v>0</v>
      </c>
      <c r="J333" s="35">
        <f t="shared" si="38"/>
        <v>0</v>
      </c>
      <c r="K333" s="42">
        <v>0</v>
      </c>
      <c r="L333" s="48">
        <f t="shared" si="39"/>
        <v>0</v>
      </c>
      <c r="M333" s="1"/>
      <c r="N333" s="1"/>
      <c r="O333" s="1"/>
      <c r="P333" s="1"/>
      <c r="Q333" s="1"/>
      <c r="R333" s="1"/>
      <c r="S333" s="1"/>
      <c r="T333" s="1"/>
      <c r="U333" s="1"/>
      <c r="V333" s="1"/>
      <c r="W333" s="1"/>
      <c r="X333" s="1"/>
      <c r="Y333" s="1"/>
      <c r="Z333" s="1"/>
    </row>
    <row r="334" spans="1:26" ht="12.75" hidden="1" customHeight="1" x14ac:dyDescent="0.3">
      <c r="A334" s="43">
        <v>1845</v>
      </c>
      <c r="B334" s="28" t="s">
        <v>60</v>
      </c>
      <c r="C334" s="44"/>
      <c r="D334" s="45"/>
      <c r="E334" s="46"/>
      <c r="F334" s="46"/>
      <c r="G334" s="32">
        <f t="shared" si="36"/>
        <v>0</v>
      </c>
      <c r="H334" s="47"/>
      <c r="I334" s="41">
        <f t="shared" si="37"/>
        <v>0</v>
      </c>
      <c r="J334" s="35">
        <f t="shared" si="38"/>
        <v>0</v>
      </c>
      <c r="K334" s="42">
        <v>0</v>
      </c>
      <c r="L334" s="48">
        <f t="shared" si="39"/>
        <v>0</v>
      </c>
      <c r="M334" s="1"/>
      <c r="N334" s="1"/>
      <c r="O334" s="1"/>
      <c r="P334" s="1"/>
      <c r="Q334" s="1"/>
      <c r="R334" s="1"/>
      <c r="S334" s="1"/>
      <c r="T334" s="1"/>
      <c r="U334" s="1"/>
      <c r="V334" s="1"/>
      <c r="W334" s="1"/>
      <c r="X334" s="1"/>
      <c r="Y334" s="1"/>
      <c r="Z334" s="1"/>
    </row>
    <row r="335" spans="1:26" ht="12.75" hidden="1" customHeight="1" x14ac:dyDescent="0.3">
      <c r="A335" s="43">
        <v>1850</v>
      </c>
      <c r="B335" s="28" t="s">
        <v>61</v>
      </c>
      <c r="C335" s="44"/>
      <c r="D335" s="45"/>
      <c r="E335" s="46"/>
      <c r="F335" s="46"/>
      <c r="G335" s="32">
        <f t="shared" si="36"/>
        <v>0</v>
      </c>
      <c r="H335" s="47"/>
      <c r="I335" s="41">
        <f t="shared" si="37"/>
        <v>0</v>
      </c>
      <c r="J335" s="35">
        <f t="shared" si="38"/>
        <v>0</v>
      </c>
      <c r="K335" s="42">
        <v>0</v>
      </c>
      <c r="L335" s="48">
        <f t="shared" si="39"/>
        <v>0</v>
      </c>
      <c r="M335" s="1"/>
      <c r="N335" s="1"/>
      <c r="O335" s="1"/>
      <c r="P335" s="1"/>
      <c r="Q335" s="1"/>
      <c r="R335" s="1"/>
      <c r="S335" s="1"/>
      <c r="T335" s="1"/>
      <c r="U335" s="1"/>
      <c r="V335" s="1"/>
      <c r="W335" s="1"/>
      <c r="X335" s="1"/>
      <c r="Y335" s="1"/>
      <c r="Z335" s="1"/>
    </row>
    <row r="336" spans="1:26" ht="12.75" hidden="1" customHeight="1" x14ac:dyDescent="0.3">
      <c r="A336" s="43">
        <v>1855</v>
      </c>
      <c r="B336" s="28" t="s">
        <v>62</v>
      </c>
      <c r="C336" s="44"/>
      <c r="D336" s="45"/>
      <c r="E336" s="46"/>
      <c r="F336" s="46"/>
      <c r="G336" s="32">
        <f t="shared" si="36"/>
        <v>0</v>
      </c>
      <c r="H336" s="47"/>
      <c r="I336" s="41">
        <f t="shared" si="37"/>
        <v>0</v>
      </c>
      <c r="J336" s="35">
        <f t="shared" si="38"/>
        <v>0</v>
      </c>
      <c r="K336" s="42">
        <v>0</v>
      </c>
      <c r="L336" s="48">
        <f t="shared" si="39"/>
        <v>0</v>
      </c>
      <c r="M336" s="1"/>
      <c r="N336" s="1"/>
      <c r="O336" s="1"/>
      <c r="P336" s="1"/>
      <c r="Q336" s="1"/>
      <c r="R336" s="1"/>
      <c r="S336" s="1"/>
      <c r="T336" s="1"/>
      <c r="U336" s="1"/>
      <c r="V336" s="1"/>
      <c r="W336" s="1"/>
      <c r="X336" s="1"/>
      <c r="Y336" s="1"/>
      <c r="Z336" s="1"/>
    </row>
    <row r="337" spans="1:26" ht="12.75" hidden="1" customHeight="1" x14ac:dyDescent="0.3">
      <c r="A337" s="43">
        <v>1860</v>
      </c>
      <c r="B337" s="28" t="s">
        <v>63</v>
      </c>
      <c r="C337" s="44"/>
      <c r="D337" s="45"/>
      <c r="E337" s="46"/>
      <c r="F337" s="46"/>
      <c r="G337" s="32">
        <f t="shared" si="36"/>
        <v>0</v>
      </c>
      <c r="H337" s="47"/>
      <c r="I337" s="41">
        <f t="shared" si="37"/>
        <v>0</v>
      </c>
      <c r="J337" s="35">
        <f t="shared" si="38"/>
        <v>0</v>
      </c>
      <c r="K337" s="42">
        <v>0</v>
      </c>
      <c r="L337" s="48">
        <f t="shared" si="39"/>
        <v>0</v>
      </c>
      <c r="M337" s="1"/>
      <c r="N337" s="1"/>
      <c r="O337" s="1"/>
      <c r="P337" s="1"/>
      <c r="Q337" s="1"/>
      <c r="R337" s="1"/>
      <c r="S337" s="1"/>
      <c r="T337" s="1"/>
      <c r="U337" s="1"/>
      <c r="V337" s="1"/>
      <c r="W337" s="1"/>
      <c r="X337" s="1"/>
      <c r="Y337" s="1"/>
      <c r="Z337" s="1"/>
    </row>
    <row r="338" spans="1:26" ht="12.75" hidden="1" customHeight="1" x14ac:dyDescent="0.3">
      <c r="A338" s="43">
        <v>1860</v>
      </c>
      <c r="B338" s="28" t="s">
        <v>64</v>
      </c>
      <c r="C338" s="44"/>
      <c r="D338" s="45"/>
      <c r="E338" s="46"/>
      <c r="F338" s="46"/>
      <c r="G338" s="32">
        <f t="shared" si="36"/>
        <v>0</v>
      </c>
      <c r="H338" s="47"/>
      <c r="I338" s="41">
        <f t="shared" si="37"/>
        <v>0</v>
      </c>
      <c r="J338" s="35">
        <f t="shared" si="38"/>
        <v>0</v>
      </c>
      <c r="K338" s="42">
        <v>0</v>
      </c>
      <c r="L338" s="48">
        <f t="shared" si="39"/>
        <v>0</v>
      </c>
      <c r="M338" s="1"/>
      <c r="N338" s="1"/>
      <c r="O338" s="1"/>
      <c r="P338" s="1"/>
      <c r="Q338" s="1"/>
      <c r="R338" s="1"/>
      <c r="S338" s="1"/>
      <c r="T338" s="1"/>
      <c r="U338" s="1"/>
      <c r="V338" s="1"/>
      <c r="W338" s="1"/>
      <c r="X338" s="1"/>
      <c r="Y338" s="1"/>
      <c r="Z338" s="1"/>
    </row>
    <row r="339" spans="1:26" ht="12.75" hidden="1" customHeight="1" x14ac:dyDescent="0.3">
      <c r="A339" s="43">
        <v>1905</v>
      </c>
      <c r="B339" s="28" t="s">
        <v>51</v>
      </c>
      <c r="C339" s="44"/>
      <c r="D339" s="45"/>
      <c r="E339" s="46"/>
      <c r="F339" s="46"/>
      <c r="G339" s="32">
        <f t="shared" si="36"/>
        <v>0</v>
      </c>
      <c r="H339" s="47"/>
      <c r="I339" s="41">
        <f t="shared" si="37"/>
        <v>0</v>
      </c>
      <c r="J339" s="35">
        <f t="shared" si="38"/>
        <v>0</v>
      </c>
      <c r="K339" s="42">
        <v>0</v>
      </c>
      <c r="L339" s="48">
        <f t="shared" si="39"/>
        <v>0</v>
      </c>
      <c r="M339" s="1"/>
      <c r="N339" s="1"/>
      <c r="O339" s="1"/>
      <c r="P339" s="1"/>
      <c r="Q339" s="1"/>
      <c r="R339" s="1"/>
      <c r="S339" s="1"/>
      <c r="T339" s="1"/>
      <c r="U339" s="1"/>
      <c r="V339" s="1"/>
      <c r="W339" s="1"/>
      <c r="X339" s="1"/>
      <c r="Y339" s="1"/>
      <c r="Z339" s="1"/>
    </row>
    <row r="340" spans="1:26" ht="12.75" hidden="1" customHeight="1" x14ac:dyDescent="0.3">
      <c r="A340" s="43">
        <v>1908</v>
      </c>
      <c r="B340" s="28" t="s">
        <v>65</v>
      </c>
      <c r="C340" s="44"/>
      <c r="D340" s="45"/>
      <c r="E340" s="46"/>
      <c r="F340" s="46"/>
      <c r="G340" s="32">
        <f t="shared" si="36"/>
        <v>0</v>
      </c>
      <c r="H340" s="47"/>
      <c r="I340" s="41">
        <f t="shared" si="37"/>
        <v>0</v>
      </c>
      <c r="J340" s="35">
        <f t="shared" si="38"/>
        <v>0</v>
      </c>
      <c r="K340" s="42">
        <v>0</v>
      </c>
      <c r="L340" s="48">
        <f t="shared" si="39"/>
        <v>0</v>
      </c>
      <c r="M340" s="1"/>
      <c r="N340" s="1"/>
      <c r="O340" s="1"/>
      <c r="P340" s="1"/>
      <c r="Q340" s="1"/>
      <c r="R340" s="1"/>
      <c r="S340" s="1"/>
      <c r="T340" s="1"/>
      <c r="U340" s="1"/>
      <c r="V340" s="1"/>
      <c r="W340" s="1"/>
      <c r="X340" s="1"/>
      <c r="Y340" s="1"/>
      <c r="Z340" s="1"/>
    </row>
    <row r="341" spans="1:26" ht="12.75" hidden="1" customHeight="1" x14ac:dyDescent="0.3">
      <c r="A341" s="43">
        <v>1910</v>
      </c>
      <c r="B341" s="28" t="s">
        <v>53</v>
      </c>
      <c r="C341" s="44"/>
      <c r="D341" s="45"/>
      <c r="E341" s="46"/>
      <c r="F341" s="46"/>
      <c r="G341" s="32">
        <f t="shared" si="36"/>
        <v>0</v>
      </c>
      <c r="H341" s="47"/>
      <c r="I341" s="41">
        <f t="shared" si="37"/>
        <v>0</v>
      </c>
      <c r="J341" s="35">
        <f t="shared" si="38"/>
        <v>0</v>
      </c>
      <c r="K341" s="42">
        <v>0</v>
      </c>
      <c r="L341" s="48">
        <f t="shared" si="39"/>
        <v>0</v>
      </c>
      <c r="M341" s="1"/>
      <c r="N341" s="1"/>
      <c r="O341" s="1"/>
      <c r="P341" s="1"/>
      <c r="Q341" s="1"/>
      <c r="R341" s="1"/>
      <c r="S341" s="1"/>
      <c r="T341" s="1"/>
      <c r="U341" s="1"/>
      <c r="V341" s="1"/>
      <c r="W341" s="1"/>
      <c r="X341" s="1"/>
      <c r="Y341" s="1"/>
      <c r="Z341" s="1"/>
    </row>
    <row r="342" spans="1:26" ht="12.75" hidden="1" customHeight="1" x14ac:dyDescent="0.3">
      <c r="A342" s="43">
        <v>1915</v>
      </c>
      <c r="B342" s="28" t="s">
        <v>66</v>
      </c>
      <c r="C342" s="44"/>
      <c r="D342" s="45"/>
      <c r="E342" s="46"/>
      <c r="F342" s="46"/>
      <c r="G342" s="32">
        <f t="shared" si="36"/>
        <v>0</v>
      </c>
      <c r="H342" s="47"/>
      <c r="I342" s="41">
        <f t="shared" si="37"/>
        <v>0</v>
      </c>
      <c r="J342" s="35">
        <f t="shared" si="38"/>
        <v>0</v>
      </c>
      <c r="K342" s="42">
        <v>0</v>
      </c>
      <c r="L342" s="48">
        <f t="shared" si="39"/>
        <v>0</v>
      </c>
      <c r="M342" s="1"/>
      <c r="N342" s="1"/>
      <c r="O342" s="1"/>
      <c r="P342" s="1"/>
      <c r="Q342" s="1"/>
      <c r="R342" s="1"/>
      <c r="S342" s="1"/>
      <c r="T342" s="1"/>
      <c r="U342" s="1"/>
      <c r="V342" s="1"/>
      <c r="W342" s="1"/>
      <c r="X342" s="1"/>
      <c r="Y342" s="1"/>
      <c r="Z342" s="1"/>
    </row>
    <row r="343" spans="1:26" ht="12.75" hidden="1" customHeight="1" x14ac:dyDescent="0.3">
      <c r="A343" s="43">
        <v>1915</v>
      </c>
      <c r="B343" s="28" t="s">
        <v>67</v>
      </c>
      <c r="C343" s="44"/>
      <c r="D343" s="45"/>
      <c r="E343" s="46"/>
      <c r="F343" s="46"/>
      <c r="G343" s="32">
        <f t="shared" si="36"/>
        <v>0</v>
      </c>
      <c r="H343" s="47"/>
      <c r="I343" s="41">
        <f t="shared" si="37"/>
        <v>0</v>
      </c>
      <c r="J343" s="35">
        <f t="shared" si="38"/>
        <v>0</v>
      </c>
      <c r="K343" s="42">
        <v>0</v>
      </c>
      <c r="L343" s="48">
        <f t="shared" si="39"/>
        <v>0</v>
      </c>
      <c r="M343" s="1"/>
      <c r="N343" s="1"/>
      <c r="O343" s="1"/>
      <c r="P343" s="1"/>
      <c r="Q343" s="1"/>
      <c r="R343" s="1"/>
      <c r="S343" s="1"/>
      <c r="T343" s="1"/>
      <c r="U343" s="1"/>
      <c r="V343" s="1"/>
      <c r="W343" s="1"/>
      <c r="X343" s="1"/>
      <c r="Y343" s="1"/>
      <c r="Z343" s="1"/>
    </row>
    <row r="344" spans="1:26" ht="12.75" hidden="1" customHeight="1" x14ac:dyDescent="0.3">
      <c r="A344" s="43">
        <v>1920</v>
      </c>
      <c r="B344" s="28" t="s">
        <v>68</v>
      </c>
      <c r="C344" s="44"/>
      <c r="D344" s="45"/>
      <c r="E344" s="46"/>
      <c r="F344" s="46"/>
      <c r="G344" s="32">
        <f t="shared" si="36"/>
        <v>0</v>
      </c>
      <c r="H344" s="47"/>
      <c r="I344" s="41">
        <f t="shared" si="37"/>
        <v>0</v>
      </c>
      <c r="J344" s="35">
        <f t="shared" si="38"/>
        <v>0</v>
      </c>
      <c r="K344" s="42">
        <v>0</v>
      </c>
      <c r="L344" s="48">
        <f t="shared" si="39"/>
        <v>0</v>
      </c>
      <c r="M344" s="1"/>
      <c r="N344" s="1"/>
      <c r="O344" s="1"/>
      <c r="P344" s="1"/>
      <c r="Q344" s="1"/>
      <c r="R344" s="1"/>
      <c r="S344" s="1"/>
      <c r="T344" s="1"/>
      <c r="U344" s="1"/>
      <c r="V344" s="1"/>
      <c r="W344" s="1"/>
      <c r="X344" s="1"/>
      <c r="Y344" s="1"/>
      <c r="Z344" s="1"/>
    </row>
    <row r="345" spans="1:26" ht="12.75" hidden="1" customHeight="1" x14ac:dyDescent="0.3">
      <c r="A345" s="43">
        <v>1920</v>
      </c>
      <c r="B345" s="28" t="s">
        <v>69</v>
      </c>
      <c r="C345" s="44"/>
      <c r="D345" s="45"/>
      <c r="E345" s="46"/>
      <c r="F345" s="46"/>
      <c r="G345" s="32">
        <f t="shared" si="36"/>
        <v>0</v>
      </c>
      <c r="H345" s="47"/>
      <c r="I345" s="41">
        <f t="shared" si="37"/>
        <v>0</v>
      </c>
      <c r="J345" s="35">
        <f t="shared" si="38"/>
        <v>0</v>
      </c>
      <c r="K345" s="42">
        <v>0</v>
      </c>
      <c r="L345" s="48">
        <f t="shared" si="39"/>
        <v>0</v>
      </c>
      <c r="M345" s="1"/>
      <c r="N345" s="1"/>
      <c r="O345" s="1"/>
      <c r="P345" s="1"/>
      <c r="Q345" s="1"/>
      <c r="R345" s="1"/>
      <c r="S345" s="1"/>
      <c r="T345" s="1"/>
      <c r="U345" s="1"/>
      <c r="V345" s="1"/>
      <c r="W345" s="1"/>
      <c r="X345" s="1"/>
      <c r="Y345" s="1"/>
      <c r="Z345" s="1"/>
    </row>
    <row r="346" spans="1:26" ht="12.75" hidden="1" customHeight="1" x14ac:dyDescent="0.3">
      <c r="A346" s="43">
        <v>1920</v>
      </c>
      <c r="B346" s="28" t="s">
        <v>70</v>
      </c>
      <c r="C346" s="44"/>
      <c r="D346" s="45"/>
      <c r="E346" s="46"/>
      <c r="F346" s="46"/>
      <c r="G346" s="32">
        <f t="shared" si="36"/>
        <v>0</v>
      </c>
      <c r="H346" s="47"/>
      <c r="I346" s="41">
        <f t="shared" si="37"/>
        <v>0</v>
      </c>
      <c r="J346" s="35">
        <f t="shared" si="38"/>
        <v>0</v>
      </c>
      <c r="K346" s="42">
        <v>0</v>
      </c>
      <c r="L346" s="48">
        <f t="shared" si="39"/>
        <v>0</v>
      </c>
      <c r="M346" s="1"/>
      <c r="N346" s="1"/>
      <c r="O346" s="1"/>
      <c r="P346" s="1"/>
      <c r="Q346" s="1"/>
      <c r="R346" s="1"/>
      <c r="S346" s="1"/>
      <c r="T346" s="1"/>
      <c r="U346" s="1"/>
      <c r="V346" s="1"/>
      <c r="W346" s="1"/>
      <c r="X346" s="1"/>
      <c r="Y346" s="1"/>
      <c r="Z346" s="1"/>
    </row>
    <row r="347" spans="1:26" ht="12.75" hidden="1" customHeight="1" x14ac:dyDescent="0.3">
      <c r="A347" s="43">
        <v>1930</v>
      </c>
      <c r="B347" s="28" t="s">
        <v>71</v>
      </c>
      <c r="C347" s="44"/>
      <c r="D347" s="45"/>
      <c r="E347" s="46"/>
      <c r="F347" s="46"/>
      <c r="G347" s="32">
        <f t="shared" si="36"/>
        <v>0</v>
      </c>
      <c r="H347" s="47"/>
      <c r="I347" s="41">
        <f t="shared" si="37"/>
        <v>0</v>
      </c>
      <c r="J347" s="35">
        <f t="shared" si="38"/>
        <v>0</v>
      </c>
      <c r="K347" s="42">
        <v>0</v>
      </c>
      <c r="L347" s="48">
        <f t="shared" si="39"/>
        <v>0</v>
      </c>
      <c r="M347" s="1"/>
      <c r="N347" s="1"/>
      <c r="O347" s="1"/>
      <c r="P347" s="1"/>
      <c r="Q347" s="1"/>
      <c r="R347" s="1"/>
      <c r="S347" s="1"/>
      <c r="T347" s="1"/>
      <c r="U347" s="1"/>
      <c r="V347" s="1"/>
      <c r="W347" s="1"/>
      <c r="X347" s="1"/>
      <c r="Y347" s="1"/>
      <c r="Z347" s="1"/>
    </row>
    <row r="348" spans="1:26" ht="12.75" hidden="1" customHeight="1" x14ac:dyDescent="0.3">
      <c r="A348" s="43">
        <v>1935</v>
      </c>
      <c r="B348" s="28" t="s">
        <v>72</v>
      </c>
      <c r="C348" s="44"/>
      <c r="D348" s="45"/>
      <c r="E348" s="46"/>
      <c r="F348" s="46"/>
      <c r="G348" s="32">
        <f t="shared" si="36"/>
        <v>0</v>
      </c>
      <c r="H348" s="47"/>
      <c r="I348" s="41">
        <f t="shared" si="37"/>
        <v>0</v>
      </c>
      <c r="J348" s="35">
        <f t="shared" si="38"/>
        <v>0</v>
      </c>
      <c r="K348" s="42">
        <v>0</v>
      </c>
      <c r="L348" s="48">
        <f t="shared" si="39"/>
        <v>0</v>
      </c>
      <c r="M348" s="1"/>
      <c r="N348" s="1"/>
      <c r="O348" s="1"/>
      <c r="P348" s="1"/>
      <c r="Q348" s="1"/>
      <c r="R348" s="1"/>
      <c r="S348" s="1"/>
      <c r="T348" s="1"/>
      <c r="U348" s="1"/>
      <c r="V348" s="1"/>
      <c r="W348" s="1"/>
      <c r="X348" s="1"/>
      <c r="Y348" s="1"/>
      <c r="Z348" s="1"/>
    </row>
    <row r="349" spans="1:26" ht="12.75" hidden="1" customHeight="1" x14ac:dyDescent="0.3">
      <c r="A349" s="43">
        <v>1940</v>
      </c>
      <c r="B349" s="28" t="s">
        <v>73</v>
      </c>
      <c r="C349" s="44"/>
      <c r="D349" s="45"/>
      <c r="E349" s="46"/>
      <c r="F349" s="46"/>
      <c r="G349" s="32">
        <f t="shared" si="36"/>
        <v>0</v>
      </c>
      <c r="H349" s="47"/>
      <c r="I349" s="41">
        <f t="shared" si="37"/>
        <v>0</v>
      </c>
      <c r="J349" s="35">
        <f t="shared" si="38"/>
        <v>0</v>
      </c>
      <c r="K349" s="42">
        <v>0</v>
      </c>
      <c r="L349" s="48">
        <f t="shared" si="39"/>
        <v>0</v>
      </c>
      <c r="M349" s="1"/>
      <c r="N349" s="1"/>
      <c r="O349" s="1"/>
      <c r="P349" s="1"/>
      <c r="Q349" s="1"/>
      <c r="R349" s="1"/>
      <c r="S349" s="1"/>
      <c r="T349" s="1"/>
      <c r="U349" s="1"/>
      <c r="V349" s="1"/>
      <c r="W349" s="1"/>
      <c r="X349" s="1"/>
      <c r="Y349" s="1"/>
      <c r="Z349" s="1"/>
    </row>
    <row r="350" spans="1:26" ht="12.75" hidden="1" customHeight="1" x14ac:dyDescent="0.3">
      <c r="A350" s="43">
        <v>1945</v>
      </c>
      <c r="B350" s="28" t="s">
        <v>74</v>
      </c>
      <c r="C350" s="44"/>
      <c r="D350" s="45"/>
      <c r="E350" s="46"/>
      <c r="F350" s="46"/>
      <c r="G350" s="32">
        <f t="shared" si="36"/>
        <v>0</v>
      </c>
      <c r="H350" s="47"/>
      <c r="I350" s="41">
        <f t="shared" si="37"/>
        <v>0</v>
      </c>
      <c r="J350" s="35">
        <f t="shared" si="38"/>
        <v>0</v>
      </c>
      <c r="K350" s="42">
        <v>0</v>
      </c>
      <c r="L350" s="48">
        <f t="shared" si="39"/>
        <v>0</v>
      </c>
      <c r="M350" s="1"/>
      <c r="N350" s="1"/>
      <c r="O350" s="1"/>
      <c r="P350" s="1"/>
      <c r="Q350" s="1"/>
      <c r="R350" s="1"/>
      <c r="S350" s="1"/>
      <c r="T350" s="1"/>
      <c r="U350" s="1"/>
      <c r="V350" s="1"/>
      <c r="W350" s="1"/>
      <c r="X350" s="1"/>
      <c r="Y350" s="1"/>
      <c r="Z350" s="1"/>
    </row>
    <row r="351" spans="1:26" ht="12.75" hidden="1" customHeight="1" x14ac:dyDescent="0.3">
      <c r="A351" s="43">
        <v>1950</v>
      </c>
      <c r="B351" s="28" t="s">
        <v>75</v>
      </c>
      <c r="C351" s="44"/>
      <c r="D351" s="45"/>
      <c r="E351" s="46"/>
      <c r="F351" s="46"/>
      <c r="G351" s="32">
        <f t="shared" si="36"/>
        <v>0</v>
      </c>
      <c r="H351" s="47"/>
      <c r="I351" s="41">
        <f t="shared" si="37"/>
        <v>0</v>
      </c>
      <c r="J351" s="35">
        <f t="shared" si="38"/>
        <v>0</v>
      </c>
      <c r="K351" s="42">
        <v>0</v>
      </c>
      <c r="L351" s="48">
        <f t="shared" si="39"/>
        <v>0</v>
      </c>
      <c r="M351" s="1"/>
      <c r="N351" s="1"/>
      <c r="O351" s="1"/>
      <c r="P351" s="1"/>
      <c r="Q351" s="1"/>
      <c r="R351" s="1"/>
      <c r="S351" s="1"/>
      <c r="T351" s="1"/>
      <c r="U351" s="1"/>
      <c r="V351" s="1"/>
      <c r="W351" s="1"/>
      <c r="X351" s="1"/>
      <c r="Y351" s="1"/>
      <c r="Z351" s="1"/>
    </row>
    <row r="352" spans="1:26" ht="12.75" hidden="1" customHeight="1" x14ac:dyDescent="0.3">
      <c r="A352" s="43">
        <v>1955</v>
      </c>
      <c r="B352" s="28" t="s">
        <v>76</v>
      </c>
      <c r="C352" s="44"/>
      <c r="D352" s="45"/>
      <c r="E352" s="46"/>
      <c r="F352" s="46"/>
      <c r="G352" s="32">
        <f t="shared" si="36"/>
        <v>0</v>
      </c>
      <c r="H352" s="47"/>
      <c r="I352" s="41">
        <f t="shared" si="37"/>
        <v>0</v>
      </c>
      <c r="J352" s="35">
        <f t="shared" si="38"/>
        <v>0</v>
      </c>
      <c r="K352" s="42">
        <v>0</v>
      </c>
      <c r="L352" s="48">
        <f t="shared" si="39"/>
        <v>0</v>
      </c>
      <c r="M352" s="1"/>
      <c r="N352" s="1"/>
      <c r="O352" s="1"/>
      <c r="P352" s="1"/>
      <c r="Q352" s="1"/>
      <c r="R352" s="1"/>
      <c r="S352" s="1"/>
      <c r="T352" s="1"/>
      <c r="U352" s="1"/>
      <c r="V352" s="1"/>
      <c r="W352" s="1"/>
      <c r="X352" s="1"/>
      <c r="Y352" s="1"/>
      <c r="Z352" s="1"/>
    </row>
    <row r="353" spans="1:26" ht="12.75" hidden="1" customHeight="1" x14ac:dyDescent="0.3">
      <c r="A353" s="43">
        <v>1955</v>
      </c>
      <c r="B353" s="28" t="s">
        <v>77</v>
      </c>
      <c r="C353" s="44"/>
      <c r="D353" s="45"/>
      <c r="E353" s="46"/>
      <c r="F353" s="46"/>
      <c r="G353" s="32">
        <f t="shared" si="36"/>
        <v>0</v>
      </c>
      <c r="H353" s="47"/>
      <c r="I353" s="41">
        <f t="shared" si="37"/>
        <v>0</v>
      </c>
      <c r="J353" s="35">
        <f t="shared" si="38"/>
        <v>0</v>
      </c>
      <c r="K353" s="42">
        <v>0</v>
      </c>
      <c r="L353" s="48">
        <f t="shared" si="39"/>
        <v>0</v>
      </c>
      <c r="M353" s="1"/>
      <c r="N353" s="1"/>
      <c r="O353" s="1"/>
      <c r="P353" s="1"/>
      <c r="Q353" s="1"/>
      <c r="R353" s="1"/>
      <c r="S353" s="1"/>
      <c r="T353" s="1"/>
      <c r="U353" s="1"/>
      <c r="V353" s="1"/>
      <c r="W353" s="1"/>
      <c r="X353" s="1"/>
      <c r="Y353" s="1"/>
      <c r="Z353" s="1"/>
    </row>
    <row r="354" spans="1:26" ht="12.75" hidden="1" customHeight="1" x14ac:dyDescent="0.3">
      <c r="A354" s="43">
        <v>1960</v>
      </c>
      <c r="B354" s="28" t="s">
        <v>78</v>
      </c>
      <c r="C354" s="44"/>
      <c r="D354" s="45"/>
      <c r="E354" s="46"/>
      <c r="F354" s="46"/>
      <c r="G354" s="32">
        <f t="shared" si="36"/>
        <v>0</v>
      </c>
      <c r="H354" s="47"/>
      <c r="I354" s="41">
        <f t="shared" si="37"/>
        <v>0</v>
      </c>
      <c r="J354" s="35">
        <f t="shared" si="38"/>
        <v>0</v>
      </c>
      <c r="K354" s="42">
        <v>0</v>
      </c>
      <c r="L354" s="48">
        <f t="shared" si="39"/>
        <v>0</v>
      </c>
      <c r="M354" s="1"/>
      <c r="N354" s="1"/>
      <c r="O354" s="1"/>
      <c r="P354" s="1"/>
      <c r="Q354" s="1"/>
      <c r="R354" s="1"/>
      <c r="S354" s="1"/>
      <c r="T354" s="1"/>
      <c r="U354" s="1"/>
      <c r="V354" s="1"/>
      <c r="W354" s="1"/>
      <c r="X354" s="1"/>
      <c r="Y354" s="1"/>
      <c r="Z354" s="1"/>
    </row>
    <row r="355" spans="1:26" ht="12.75" hidden="1" customHeight="1" x14ac:dyDescent="0.3">
      <c r="A355" s="43">
        <v>1970</v>
      </c>
      <c r="B355" s="49" t="s">
        <v>79</v>
      </c>
      <c r="C355" s="44"/>
      <c r="D355" s="45"/>
      <c r="E355" s="46"/>
      <c r="F355" s="46"/>
      <c r="G355" s="32">
        <f t="shared" si="36"/>
        <v>0</v>
      </c>
      <c r="H355" s="47"/>
      <c r="I355" s="41">
        <f t="shared" si="37"/>
        <v>0</v>
      </c>
      <c r="J355" s="35">
        <f t="shared" si="38"/>
        <v>0</v>
      </c>
      <c r="K355" s="42">
        <v>0</v>
      </c>
      <c r="L355" s="48">
        <f t="shared" si="39"/>
        <v>0</v>
      </c>
      <c r="M355" s="1"/>
      <c r="N355" s="1"/>
      <c r="O355" s="1"/>
      <c r="P355" s="1"/>
      <c r="Q355" s="1"/>
      <c r="R355" s="1"/>
      <c r="S355" s="1"/>
      <c r="T355" s="1"/>
      <c r="U355" s="1"/>
      <c r="V355" s="1"/>
      <c r="W355" s="1"/>
      <c r="X355" s="1"/>
      <c r="Y355" s="1"/>
      <c r="Z355" s="1"/>
    </row>
    <row r="356" spans="1:26" ht="12.75" hidden="1" customHeight="1" x14ac:dyDescent="0.3">
      <c r="A356" s="43">
        <v>1975</v>
      </c>
      <c r="B356" s="28" t="s">
        <v>80</v>
      </c>
      <c r="C356" s="44"/>
      <c r="D356" s="45"/>
      <c r="E356" s="46"/>
      <c r="F356" s="46"/>
      <c r="G356" s="32">
        <f t="shared" si="36"/>
        <v>0</v>
      </c>
      <c r="H356" s="47"/>
      <c r="I356" s="41">
        <f t="shared" si="37"/>
        <v>0</v>
      </c>
      <c r="J356" s="35">
        <f t="shared" si="38"/>
        <v>0</v>
      </c>
      <c r="K356" s="42">
        <v>0</v>
      </c>
      <c r="L356" s="48">
        <f t="shared" si="39"/>
        <v>0</v>
      </c>
      <c r="M356" s="1"/>
      <c r="N356" s="1"/>
      <c r="O356" s="1"/>
      <c r="P356" s="1"/>
      <c r="Q356" s="1"/>
      <c r="R356" s="1"/>
      <c r="S356" s="1"/>
      <c r="T356" s="1"/>
      <c r="U356" s="1"/>
      <c r="V356" s="1"/>
      <c r="W356" s="1"/>
      <c r="X356" s="1"/>
      <c r="Y356" s="1"/>
      <c r="Z356" s="1"/>
    </row>
    <row r="357" spans="1:26" ht="12.75" hidden="1" customHeight="1" x14ac:dyDescent="0.3">
      <c r="A357" s="43">
        <v>1980</v>
      </c>
      <c r="B357" s="28" t="s">
        <v>81</v>
      </c>
      <c r="C357" s="44"/>
      <c r="D357" s="45"/>
      <c r="E357" s="46"/>
      <c r="F357" s="46"/>
      <c r="G357" s="32">
        <f t="shared" si="36"/>
        <v>0</v>
      </c>
      <c r="H357" s="47"/>
      <c r="I357" s="41">
        <f t="shared" si="37"/>
        <v>0</v>
      </c>
      <c r="J357" s="35">
        <f t="shared" si="38"/>
        <v>0</v>
      </c>
      <c r="K357" s="42">
        <v>0</v>
      </c>
      <c r="L357" s="48">
        <f t="shared" si="39"/>
        <v>0</v>
      </c>
      <c r="M357" s="1"/>
      <c r="N357" s="1"/>
      <c r="O357" s="1"/>
      <c r="P357" s="1"/>
      <c r="Q357" s="1"/>
      <c r="R357" s="1"/>
      <c r="S357" s="1"/>
      <c r="T357" s="1"/>
      <c r="U357" s="1"/>
      <c r="V357" s="1"/>
      <c r="W357" s="1"/>
      <c r="X357" s="1"/>
      <c r="Y357" s="1"/>
      <c r="Z357" s="1"/>
    </row>
    <row r="358" spans="1:26" ht="12.75" hidden="1" customHeight="1" x14ac:dyDescent="0.3">
      <c r="A358" s="43">
        <v>1985</v>
      </c>
      <c r="B358" s="28" t="s">
        <v>82</v>
      </c>
      <c r="C358" s="44"/>
      <c r="D358" s="45"/>
      <c r="E358" s="46"/>
      <c r="F358" s="46"/>
      <c r="G358" s="32">
        <f t="shared" si="36"/>
        <v>0</v>
      </c>
      <c r="H358" s="47"/>
      <c r="I358" s="41">
        <f t="shared" si="37"/>
        <v>0</v>
      </c>
      <c r="J358" s="35">
        <f t="shared" si="38"/>
        <v>0</v>
      </c>
      <c r="K358" s="42">
        <v>0</v>
      </c>
      <c r="L358" s="48">
        <f t="shared" si="39"/>
        <v>0</v>
      </c>
      <c r="M358" s="1"/>
      <c r="N358" s="1"/>
      <c r="O358" s="1"/>
      <c r="P358" s="1"/>
      <c r="Q358" s="1"/>
      <c r="R358" s="1"/>
      <c r="S358" s="1"/>
      <c r="T358" s="1"/>
      <c r="U358" s="1"/>
      <c r="V358" s="1"/>
      <c r="W358" s="1"/>
      <c r="X358" s="1"/>
      <c r="Y358" s="1"/>
      <c r="Z358" s="1"/>
    </row>
    <row r="359" spans="1:26" ht="12.75" hidden="1" customHeight="1" x14ac:dyDescent="0.3">
      <c r="A359" s="43">
        <v>1990</v>
      </c>
      <c r="B359" s="50" t="s">
        <v>83</v>
      </c>
      <c r="C359" s="44"/>
      <c r="D359" s="45"/>
      <c r="E359" s="46"/>
      <c r="F359" s="46"/>
      <c r="G359" s="32">
        <f t="shared" si="36"/>
        <v>0</v>
      </c>
      <c r="H359" s="47"/>
      <c r="I359" s="41">
        <f t="shared" si="37"/>
        <v>0</v>
      </c>
      <c r="J359" s="35">
        <f t="shared" si="38"/>
        <v>0</v>
      </c>
      <c r="K359" s="42">
        <v>0</v>
      </c>
      <c r="L359" s="48">
        <f t="shared" si="39"/>
        <v>0</v>
      </c>
      <c r="M359" s="1"/>
      <c r="N359" s="1"/>
      <c r="O359" s="1"/>
      <c r="P359" s="1"/>
      <c r="Q359" s="1"/>
      <c r="R359" s="1"/>
      <c r="S359" s="1"/>
      <c r="T359" s="1"/>
      <c r="U359" s="1"/>
      <c r="V359" s="1"/>
      <c r="W359" s="1"/>
      <c r="X359" s="1"/>
      <c r="Y359" s="1"/>
      <c r="Z359" s="1"/>
    </row>
    <row r="360" spans="1:26" ht="12.75" hidden="1" customHeight="1" x14ac:dyDescent="0.3">
      <c r="A360" s="43">
        <v>1995</v>
      </c>
      <c r="B360" s="28" t="s">
        <v>84</v>
      </c>
      <c r="C360" s="44"/>
      <c r="D360" s="45"/>
      <c r="E360" s="46"/>
      <c r="F360" s="46"/>
      <c r="G360" s="32">
        <f t="shared" si="36"/>
        <v>0</v>
      </c>
      <c r="H360" s="47"/>
      <c r="I360" s="51">
        <f t="shared" si="37"/>
        <v>0</v>
      </c>
      <c r="J360" s="52">
        <f t="shared" si="38"/>
        <v>0</v>
      </c>
      <c r="K360" s="42">
        <v>0</v>
      </c>
      <c r="L360" s="48">
        <f t="shared" si="39"/>
        <v>0</v>
      </c>
      <c r="M360" s="1"/>
      <c r="N360" s="1"/>
      <c r="O360" s="1"/>
      <c r="P360" s="1"/>
      <c r="Q360" s="1"/>
      <c r="R360" s="1"/>
      <c r="S360" s="1"/>
      <c r="T360" s="1"/>
      <c r="U360" s="1"/>
      <c r="V360" s="1"/>
      <c r="W360" s="1"/>
      <c r="X360" s="1"/>
      <c r="Y360" s="1"/>
      <c r="Z360" s="1"/>
    </row>
    <row r="361" spans="1:26" ht="12.75" hidden="1" customHeight="1" x14ac:dyDescent="0.3">
      <c r="A361" s="43">
        <v>2440</v>
      </c>
      <c r="B361" s="53" t="s">
        <v>85</v>
      </c>
      <c r="C361" s="44"/>
      <c r="D361" s="45"/>
      <c r="E361" s="46"/>
      <c r="F361" s="46"/>
      <c r="G361" s="32">
        <f t="shared" si="36"/>
        <v>0</v>
      </c>
      <c r="H361" s="47"/>
      <c r="I361" s="51">
        <f t="shared" si="37"/>
        <v>0</v>
      </c>
      <c r="J361" s="52">
        <f t="shared" si="38"/>
        <v>0</v>
      </c>
      <c r="K361" s="42">
        <v>0</v>
      </c>
      <c r="L361" s="48">
        <f t="shared" si="39"/>
        <v>0</v>
      </c>
      <c r="M361" s="38"/>
      <c r="N361" s="1"/>
      <c r="O361" s="1"/>
      <c r="P361" s="1"/>
      <c r="Q361" s="1"/>
      <c r="R361" s="1"/>
      <c r="S361" s="1"/>
      <c r="T361" s="1"/>
      <c r="U361" s="1"/>
      <c r="V361" s="1"/>
      <c r="W361" s="1"/>
      <c r="X361" s="1"/>
      <c r="Y361" s="1"/>
      <c r="Z361" s="1"/>
    </row>
    <row r="362" spans="1:26" ht="12.75" hidden="1" customHeight="1" thickBot="1" x14ac:dyDescent="0.35">
      <c r="A362" s="43">
        <v>2005</v>
      </c>
      <c r="B362" s="28" t="s">
        <v>86</v>
      </c>
      <c r="C362" s="56"/>
      <c r="D362" s="57"/>
      <c r="E362" s="58"/>
      <c r="F362" s="58"/>
      <c r="G362" s="32">
        <f t="shared" si="36"/>
        <v>0</v>
      </c>
      <c r="H362" s="59"/>
      <c r="I362" s="60">
        <f t="shared" si="37"/>
        <v>0</v>
      </c>
      <c r="J362" s="61">
        <f t="shared" si="38"/>
        <v>0</v>
      </c>
      <c r="K362" s="62">
        <v>0</v>
      </c>
      <c r="L362" s="63">
        <f t="shared" si="39"/>
        <v>0</v>
      </c>
      <c r="M362" s="1"/>
      <c r="N362" s="1"/>
      <c r="O362" s="1"/>
      <c r="P362" s="1"/>
      <c r="Q362" s="1"/>
      <c r="R362" s="1"/>
      <c r="S362" s="1"/>
      <c r="T362" s="1"/>
      <c r="U362" s="1"/>
      <c r="V362" s="1"/>
      <c r="W362" s="1"/>
      <c r="X362" s="1"/>
      <c r="Y362" s="1"/>
      <c r="Z362" s="1"/>
    </row>
    <row r="363" spans="1:26" ht="12.75" hidden="1" customHeight="1" thickBot="1" x14ac:dyDescent="0.35">
      <c r="A363" s="70"/>
      <c r="B363" s="71" t="s">
        <v>87</v>
      </c>
      <c r="C363" s="66">
        <f t="shared" ref="C363:E363" si="40">SUM(C322:C362)</f>
        <v>0</v>
      </c>
      <c r="D363" s="66">
        <f t="shared" si="40"/>
        <v>0</v>
      </c>
      <c r="E363" s="66">
        <f t="shared" si="40"/>
        <v>0</v>
      </c>
      <c r="F363" s="66"/>
      <c r="G363" s="66">
        <f>SUM(G323:G362)</f>
        <v>0</v>
      </c>
      <c r="H363" s="66">
        <f>SUM(H322:H362)</f>
        <v>0</v>
      </c>
      <c r="I363" s="67"/>
      <c r="J363" s="66">
        <f t="shared" ref="J363:L363" si="41">SUM(J322:J362)</f>
        <v>0</v>
      </c>
      <c r="K363" s="66">
        <v>0</v>
      </c>
      <c r="L363" s="68">
        <f t="shared" si="41"/>
        <v>0</v>
      </c>
      <c r="M363" s="1"/>
      <c r="N363" s="1"/>
      <c r="O363" s="1"/>
      <c r="P363" s="1"/>
      <c r="Q363" s="1"/>
      <c r="R363" s="1"/>
      <c r="S363" s="1"/>
      <c r="T363" s="1"/>
      <c r="U363" s="1"/>
      <c r="V363" s="1"/>
      <c r="W363" s="1"/>
      <c r="X363" s="1"/>
      <c r="Y363" s="1"/>
      <c r="Z363" s="1"/>
    </row>
    <row r="364" spans="1:26" ht="12.75" hidden="1"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hidden="1" customHeight="1" thickBo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 hidden="1" customHeight="1" thickBot="1" x14ac:dyDescent="0.35">
      <c r="A366" s="11"/>
      <c r="B366" s="11"/>
      <c r="C366" s="11"/>
      <c r="D366" s="11"/>
      <c r="E366" s="5" t="s">
        <v>22</v>
      </c>
      <c r="F366" s="12">
        <f>F317+1</f>
        <v>2033</v>
      </c>
      <c r="G366" s="11"/>
      <c r="H366" s="11"/>
      <c r="I366" s="11"/>
      <c r="J366" s="11"/>
      <c r="K366" s="11"/>
      <c r="L366" s="1"/>
      <c r="M366" s="1"/>
      <c r="N366" s="1"/>
      <c r="O366" s="1"/>
      <c r="P366" s="1"/>
      <c r="Q366" s="1"/>
      <c r="R366" s="1"/>
      <c r="S366" s="1"/>
      <c r="T366" s="1"/>
      <c r="U366" s="1"/>
      <c r="V366" s="1"/>
      <c r="W366" s="1"/>
      <c r="X366" s="1"/>
      <c r="Y366" s="1"/>
      <c r="Z366" s="1"/>
    </row>
    <row r="367" spans="1:26" ht="12.75" hidden="1" customHeight="1" thickBot="1" x14ac:dyDescent="0.35">
      <c r="A367" s="13"/>
      <c r="B367" s="13"/>
      <c r="C367" s="13"/>
      <c r="D367" s="13"/>
      <c r="E367" s="13"/>
      <c r="F367" s="13"/>
      <c r="G367" s="13"/>
      <c r="H367" s="13"/>
      <c r="I367" s="13"/>
      <c r="J367" s="13"/>
      <c r="K367" s="13"/>
      <c r="L367" s="1"/>
      <c r="M367" s="1"/>
      <c r="N367" s="1"/>
      <c r="O367" s="1"/>
      <c r="P367" s="1"/>
      <c r="Q367" s="1">
        <v>2017</v>
      </c>
      <c r="R367" s="1"/>
      <c r="S367" s="1"/>
      <c r="T367" s="1"/>
      <c r="U367" s="1"/>
      <c r="V367" s="1"/>
      <c r="W367" s="1"/>
      <c r="X367" s="1"/>
      <c r="Y367" s="1"/>
      <c r="Z367" s="1"/>
    </row>
    <row r="368" spans="1:26" ht="18.75" hidden="1" customHeight="1" thickBot="1" x14ac:dyDescent="0.35">
      <c r="A368" s="11"/>
      <c r="B368" s="11"/>
      <c r="C368" s="80" t="s">
        <v>23</v>
      </c>
      <c r="D368" s="81"/>
      <c r="E368" s="81"/>
      <c r="F368" s="81"/>
      <c r="G368" s="82" t="s">
        <v>24</v>
      </c>
      <c r="H368" s="83"/>
      <c r="I368" s="14" t="s">
        <v>25</v>
      </c>
      <c r="J368" s="11"/>
      <c r="K368" s="11"/>
      <c r="L368" s="1"/>
      <c r="M368" s="1"/>
      <c r="N368" s="1"/>
      <c r="O368" s="1"/>
      <c r="P368" s="1"/>
      <c r="Q368" s="1">
        <v>2018</v>
      </c>
      <c r="R368" s="1"/>
      <c r="S368" s="1"/>
      <c r="T368" s="1"/>
      <c r="U368" s="1"/>
      <c r="V368" s="1"/>
      <c r="W368" s="1"/>
      <c r="X368" s="1"/>
      <c r="Y368" s="1"/>
      <c r="Z368" s="1"/>
    </row>
    <row r="369" spans="1:26" ht="63.75" hidden="1" customHeight="1" thickBot="1" x14ac:dyDescent="0.35">
      <c r="A369" s="84" t="s">
        <v>26</v>
      </c>
      <c r="B369" s="86" t="s">
        <v>27</v>
      </c>
      <c r="C369" s="15" t="s">
        <v>28</v>
      </c>
      <c r="D369" s="16" t="s">
        <v>29</v>
      </c>
      <c r="E369" s="17" t="s">
        <v>30</v>
      </c>
      <c r="F369" s="18" t="s">
        <v>31</v>
      </c>
      <c r="G369" s="18" t="s">
        <v>32</v>
      </c>
      <c r="H369" s="15" t="s">
        <v>33</v>
      </c>
      <c r="I369" s="19" t="s">
        <v>34</v>
      </c>
      <c r="J369" s="73" t="s">
        <v>35</v>
      </c>
      <c r="K369" s="17" t="s">
        <v>36</v>
      </c>
      <c r="L369" s="74" t="s">
        <v>37</v>
      </c>
      <c r="M369" s="1"/>
      <c r="N369" s="1"/>
      <c r="O369" s="1"/>
      <c r="P369" s="1"/>
      <c r="Q369" s="1"/>
      <c r="R369" s="1"/>
      <c r="S369" s="1"/>
      <c r="T369" s="1"/>
      <c r="U369" s="1"/>
      <c r="V369" s="1"/>
      <c r="W369" s="1"/>
      <c r="X369" s="1"/>
      <c r="Y369" s="1"/>
      <c r="Z369" s="1"/>
    </row>
    <row r="370" spans="1:26" ht="12.75" hidden="1" customHeight="1" thickBot="1" x14ac:dyDescent="0.35">
      <c r="A370" s="85"/>
      <c r="B370" s="87"/>
      <c r="C370" s="21" t="s">
        <v>38</v>
      </c>
      <c r="D370" s="22" t="s">
        <v>39</v>
      </c>
      <c r="E370" s="23" t="s">
        <v>40</v>
      </c>
      <c r="F370" s="23" t="s">
        <v>41</v>
      </c>
      <c r="G370" s="24" t="s">
        <v>42</v>
      </c>
      <c r="H370" s="25" t="s">
        <v>43</v>
      </c>
      <c r="I370" s="23" t="s">
        <v>44</v>
      </c>
      <c r="J370" s="21" t="s">
        <v>45</v>
      </c>
      <c r="K370" s="26" t="s">
        <v>46</v>
      </c>
      <c r="L370" s="24" t="s">
        <v>47</v>
      </c>
      <c r="M370" s="1"/>
      <c r="N370" s="1"/>
      <c r="O370" s="1"/>
      <c r="P370" s="1"/>
      <c r="Q370" s="1"/>
      <c r="R370" s="1"/>
      <c r="S370" s="1"/>
      <c r="T370" s="1"/>
      <c r="U370" s="1"/>
      <c r="V370" s="1"/>
      <c r="W370" s="1"/>
      <c r="X370" s="1"/>
      <c r="Y370" s="1"/>
      <c r="Z370" s="1"/>
    </row>
    <row r="371" spans="1:26" ht="12.75" hidden="1" customHeight="1" x14ac:dyDescent="0.3">
      <c r="A371" s="27">
        <v>1609</v>
      </c>
      <c r="B371" s="28" t="s">
        <v>48</v>
      </c>
      <c r="C371" s="29"/>
      <c r="D371" s="30"/>
      <c r="E371" s="30"/>
      <c r="F371" s="31"/>
      <c r="G371" s="32">
        <f t="shared" ref="G371:G411" si="42">C371-D371+(E371*0.5)-F371</f>
        <v>0</v>
      </c>
      <c r="H371" s="33"/>
      <c r="I371" s="34">
        <f t="shared" ref="I371:I411" si="43">IF(H371=0,0,1/H371)</f>
        <v>0</v>
      </c>
      <c r="J371" s="35">
        <f t="shared" ref="J371:J411" si="44">IF(H371=0,0,+G371/H371)</f>
        <v>0</v>
      </c>
      <c r="K371" s="36">
        <v>0</v>
      </c>
      <c r="L371" s="37">
        <f t="shared" ref="L371:L411" si="45">IF(ISERROR(+K371-J371), 0, +K371-J371)</f>
        <v>0</v>
      </c>
      <c r="M371" s="38"/>
      <c r="N371" s="1"/>
      <c r="O371" s="1"/>
      <c r="P371" s="1"/>
      <c r="Q371" s="1"/>
      <c r="R371" s="1"/>
      <c r="S371" s="1"/>
      <c r="T371" s="1"/>
      <c r="U371" s="1"/>
      <c r="V371" s="1"/>
      <c r="W371" s="1"/>
      <c r="X371" s="1"/>
      <c r="Y371" s="1"/>
      <c r="Z371" s="1"/>
    </row>
    <row r="372" spans="1:26" ht="12.75" hidden="1" customHeight="1" x14ac:dyDescent="0.3">
      <c r="A372" s="39">
        <v>1611</v>
      </c>
      <c r="B372" s="40" t="s">
        <v>49</v>
      </c>
      <c r="C372" s="29"/>
      <c r="D372" s="30"/>
      <c r="E372" s="31"/>
      <c r="F372" s="31"/>
      <c r="G372" s="32">
        <f t="shared" si="42"/>
        <v>0</v>
      </c>
      <c r="H372" s="33"/>
      <c r="I372" s="41">
        <f t="shared" si="43"/>
        <v>0</v>
      </c>
      <c r="J372" s="35">
        <f t="shared" si="44"/>
        <v>0</v>
      </c>
      <c r="K372" s="42">
        <v>0</v>
      </c>
      <c r="L372" s="37">
        <f t="shared" si="45"/>
        <v>0</v>
      </c>
      <c r="M372" s="1"/>
      <c r="N372" s="1"/>
      <c r="O372" s="1"/>
      <c r="P372" s="1"/>
      <c r="Q372" s="1"/>
      <c r="R372" s="1"/>
      <c r="S372" s="1"/>
      <c r="T372" s="1"/>
      <c r="U372" s="1"/>
      <c r="V372" s="1"/>
      <c r="W372" s="1"/>
      <c r="X372" s="1"/>
      <c r="Y372" s="1"/>
      <c r="Z372" s="1"/>
    </row>
    <row r="373" spans="1:26" ht="12.75" hidden="1" customHeight="1" x14ac:dyDescent="0.3">
      <c r="A373" s="43">
        <v>1612</v>
      </c>
      <c r="B373" s="28" t="s">
        <v>50</v>
      </c>
      <c r="C373" s="44"/>
      <c r="D373" s="45"/>
      <c r="E373" s="46"/>
      <c r="F373" s="46"/>
      <c r="G373" s="32">
        <f t="shared" si="42"/>
        <v>0</v>
      </c>
      <c r="H373" s="47"/>
      <c r="I373" s="41">
        <f t="shared" si="43"/>
        <v>0</v>
      </c>
      <c r="J373" s="35">
        <f t="shared" si="44"/>
        <v>0</v>
      </c>
      <c r="K373" s="42">
        <v>0</v>
      </c>
      <c r="L373" s="48">
        <f t="shared" si="45"/>
        <v>0</v>
      </c>
      <c r="M373" s="1"/>
      <c r="N373" s="1"/>
      <c r="O373" s="1"/>
      <c r="P373" s="1"/>
      <c r="Q373" s="1"/>
      <c r="R373" s="1"/>
      <c r="S373" s="1"/>
      <c r="T373" s="1"/>
      <c r="U373" s="1"/>
      <c r="V373" s="1"/>
      <c r="W373" s="1"/>
      <c r="X373" s="1"/>
      <c r="Y373" s="1"/>
      <c r="Z373" s="1"/>
    </row>
    <row r="374" spans="1:26" ht="12.75" hidden="1" customHeight="1" x14ac:dyDescent="0.3">
      <c r="A374" s="43">
        <v>1805</v>
      </c>
      <c r="B374" s="28" t="s">
        <v>51</v>
      </c>
      <c r="C374" s="44"/>
      <c r="D374" s="45"/>
      <c r="E374" s="46"/>
      <c r="F374" s="46"/>
      <c r="G374" s="32">
        <f t="shared" si="42"/>
        <v>0</v>
      </c>
      <c r="H374" s="47"/>
      <c r="I374" s="41">
        <f t="shared" si="43"/>
        <v>0</v>
      </c>
      <c r="J374" s="35">
        <f t="shared" si="44"/>
        <v>0</v>
      </c>
      <c r="K374" s="42">
        <v>0</v>
      </c>
      <c r="L374" s="48">
        <f t="shared" si="45"/>
        <v>0</v>
      </c>
      <c r="M374" s="1"/>
      <c r="N374" s="1"/>
      <c r="O374" s="1"/>
      <c r="P374" s="1"/>
      <c r="Q374" s="1"/>
      <c r="R374" s="1"/>
      <c r="S374" s="1"/>
      <c r="T374" s="1"/>
      <c r="U374" s="1"/>
      <c r="V374" s="1"/>
      <c r="W374" s="1"/>
      <c r="X374" s="1"/>
      <c r="Y374" s="1"/>
      <c r="Z374" s="1"/>
    </row>
    <row r="375" spans="1:26" ht="12.75" hidden="1" customHeight="1" x14ac:dyDescent="0.3">
      <c r="A375" s="43">
        <v>1808</v>
      </c>
      <c r="B375" s="28" t="s">
        <v>52</v>
      </c>
      <c r="C375" s="44"/>
      <c r="D375" s="45"/>
      <c r="E375" s="46"/>
      <c r="F375" s="46"/>
      <c r="G375" s="32">
        <f t="shared" si="42"/>
        <v>0</v>
      </c>
      <c r="H375" s="47"/>
      <c r="I375" s="41">
        <f t="shared" si="43"/>
        <v>0</v>
      </c>
      <c r="J375" s="35">
        <f t="shared" si="44"/>
        <v>0</v>
      </c>
      <c r="K375" s="42">
        <v>0</v>
      </c>
      <c r="L375" s="48">
        <f t="shared" si="45"/>
        <v>0</v>
      </c>
      <c r="M375" s="1"/>
      <c r="N375" s="1"/>
      <c r="O375" s="1"/>
      <c r="P375" s="1"/>
      <c r="Q375" s="1"/>
      <c r="R375" s="1"/>
      <c r="S375" s="1"/>
      <c r="T375" s="1"/>
      <c r="U375" s="1"/>
      <c r="V375" s="1"/>
      <c r="W375" s="1"/>
      <c r="X375" s="1"/>
      <c r="Y375" s="1"/>
      <c r="Z375" s="1"/>
    </row>
    <row r="376" spans="1:26" ht="12.75" hidden="1" customHeight="1" x14ac:dyDescent="0.3">
      <c r="A376" s="43">
        <v>1810</v>
      </c>
      <c r="B376" s="28" t="s">
        <v>53</v>
      </c>
      <c r="C376" s="44"/>
      <c r="D376" s="45"/>
      <c r="E376" s="46"/>
      <c r="F376" s="46"/>
      <c r="G376" s="32">
        <f t="shared" si="42"/>
        <v>0</v>
      </c>
      <c r="H376" s="47"/>
      <c r="I376" s="41">
        <f t="shared" si="43"/>
        <v>0</v>
      </c>
      <c r="J376" s="35">
        <f t="shared" si="44"/>
        <v>0</v>
      </c>
      <c r="K376" s="42">
        <v>0</v>
      </c>
      <c r="L376" s="48">
        <f t="shared" si="45"/>
        <v>0</v>
      </c>
      <c r="M376" s="1"/>
      <c r="N376" s="1"/>
      <c r="O376" s="1"/>
      <c r="P376" s="1"/>
      <c r="Q376" s="1"/>
      <c r="R376" s="1"/>
      <c r="S376" s="1"/>
      <c r="T376" s="1"/>
      <c r="U376" s="1"/>
      <c r="V376" s="1"/>
      <c r="W376" s="1"/>
      <c r="X376" s="1"/>
      <c r="Y376" s="1"/>
      <c r="Z376" s="1"/>
    </row>
    <row r="377" spans="1:26" ht="12.75" hidden="1" customHeight="1" x14ac:dyDescent="0.3">
      <c r="A377" s="43">
        <v>1815</v>
      </c>
      <c r="B377" s="28" t="s">
        <v>54</v>
      </c>
      <c r="C377" s="44"/>
      <c r="D377" s="45"/>
      <c r="E377" s="46"/>
      <c r="F377" s="46"/>
      <c r="G377" s="32">
        <f t="shared" si="42"/>
        <v>0</v>
      </c>
      <c r="H377" s="47"/>
      <c r="I377" s="41">
        <f t="shared" si="43"/>
        <v>0</v>
      </c>
      <c r="J377" s="35">
        <f t="shared" si="44"/>
        <v>0</v>
      </c>
      <c r="K377" s="42">
        <v>0</v>
      </c>
      <c r="L377" s="48">
        <f t="shared" si="45"/>
        <v>0</v>
      </c>
      <c r="M377" s="1"/>
      <c r="N377" s="1"/>
      <c r="O377" s="1"/>
      <c r="P377" s="1"/>
      <c r="Q377" s="1"/>
      <c r="R377" s="1"/>
      <c r="S377" s="1"/>
      <c r="T377" s="1"/>
      <c r="U377" s="1"/>
      <c r="V377" s="1"/>
      <c r="W377" s="1"/>
      <c r="X377" s="1"/>
      <c r="Y377" s="1"/>
      <c r="Z377" s="1"/>
    </row>
    <row r="378" spans="1:26" ht="12.75" hidden="1" customHeight="1" x14ac:dyDescent="0.3">
      <c r="A378" s="43">
        <v>1820</v>
      </c>
      <c r="B378" s="28" t="s">
        <v>55</v>
      </c>
      <c r="C378" s="44"/>
      <c r="D378" s="45"/>
      <c r="E378" s="46"/>
      <c r="F378" s="46"/>
      <c r="G378" s="32">
        <f t="shared" si="42"/>
        <v>0</v>
      </c>
      <c r="H378" s="47"/>
      <c r="I378" s="41">
        <f t="shared" si="43"/>
        <v>0</v>
      </c>
      <c r="J378" s="35">
        <f t="shared" si="44"/>
        <v>0</v>
      </c>
      <c r="K378" s="42">
        <v>0</v>
      </c>
      <c r="L378" s="48">
        <f t="shared" si="45"/>
        <v>0</v>
      </c>
      <c r="M378" s="1"/>
      <c r="N378" s="1"/>
      <c r="O378" s="1"/>
      <c r="P378" s="1"/>
      <c r="Q378" s="1"/>
      <c r="R378" s="1"/>
      <c r="S378" s="1"/>
      <c r="T378" s="1"/>
      <c r="U378" s="1"/>
      <c r="V378" s="1"/>
      <c r="W378" s="1"/>
      <c r="X378" s="1"/>
      <c r="Y378" s="1"/>
      <c r="Z378" s="1"/>
    </row>
    <row r="379" spans="1:26" ht="12.75" hidden="1" customHeight="1" x14ac:dyDescent="0.3">
      <c r="A379" s="43">
        <v>1825</v>
      </c>
      <c r="B379" s="28" t="s">
        <v>56</v>
      </c>
      <c r="C379" s="44"/>
      <c r="D379" s="45"/>
      <c r="E379" s="46"/>
      <c r="F379" s="46"/>
      <c r="G379" s="32">
        <f t="shared" si="42"/>
        <v>0</v>
      </c>
      <c r="H379" s="47"/>
      <c r="I379" s="41">
        <f t="shared" si="43"/>
        <v>0</v>
      </c>
      <c r="J379" s="35">
        <f t="shared" si="44"/>
        <v>0</v>
      </c>
      <c r="K379" s="42">
        <v>0</v>
      </c>
      <c r="L379" s="48">
        <f t="shared" si="45"/>
        <v>0</v>
      </c>
      <c r="M379" s="1"/>
      <c r="N379" s="1"/>
      <c r="O379" s="1"/>
      <c r="P379" s="1"/>
      <c r="Q379" s="1"/>
      <c r="R379" s="1"/>
      <c r="S379" s="1"/>
      <c r="T379" s="1"/>
      <c r="U379" s="1"/>
      <c r="V379" s="1"/>
      <c r="W379" s="1"/>
      <c r="X379" s="1"/>
      <c r="Y379" s="1"/>
      <c r="Z379" s="1"/>
    </row>
    <row r="380" spans="1:26" ht="12.75" hidden="1" customHeight="1" x14ac:dyDescent="0.3">
      <c r="A380" s="43">
        <v>1830</v>
      </c>
      <c r="B380" s="28" t="s">
        <v>57</v>
      </c>
      <c r="C380" s="44"/>
      <c r="D380" s="45"/>
      <c r="E380" s="46"/>
      <c r="F380" s="46"/>
      <c r="G380" s="32">
        <f t="shared" si="42"/>
        <v>0</v>
      </c>
      <c r="H380" s="47"/>
      <c r="I380" s="41">
        <f t="shared" si="43"/>
        <v>0</v>
      </c>
      <c r="J380" s="35">
        <f t="shared" si="44"/>
        <v>0</v>
      </c>
      <c r="K380" s="42">
        <v>0</v>
      </c>
      <c r="L380" s="48">
        <f t="shared" si="45"/>
        <v>0</v>
      </c>
      <c r="M380" s="1"/>
      <c r="N380" s="1"/>
      <c r="O380" s="1"/>
      <c r="P380" s="1"/>
      <c r="Q380" s="1"/>
      <c r="R380" s="1"/>
      <c r="S380" s="1"/>
      <c r="T380" s="1"/>
      <c r="U380" s="1"/>
      <c r="V380" s="1"/>
      <c r="W380" s="1"/>
      <c r="X380" s="1"/>
      <c r="Y380" s="1"/>
      <c r="Z380" s="1"/>
    </row>
    <row r="381" spans="1:26" ht="12.75" hidden="1" customHeight="1" x14ac:dyDescent="0.3">
      <c r="A381" s="43">
        <v>1835</v>
      </c>
      <c r="B381" s="28" t="s">
        <v>58</v>
      </c>
      <c r="C381" s="44"/>
      <c r="D381" s="45"/>
      <c r="E381" s="46"/>
      <c r="F381" s="46"/>
      <c r="G381" s="32">
        <f t="shared" si="42"/>
        <v>0</v>
      </c>
      <c r="H381" s="47"/>
      <c r="I381" s="41">
        <f t="shared" si="43"/>
        <v>0</v>
      </c>
      <c r="J381" s="35">
        <f t="shared" si="44"/>
        <v>0</v>
      </c>
      <c r="K381" s="42">
        <v>0</v>
      </c>
      <c r="L381" s="48">
        <f t="shared" si="45"/>
        <v>0</v>
      </c>
      <c r="M381" s="1"/>
      <c r="N381" s="1"/>
      <c r="O381" s="1"/>
      <c r="P381" s="1"/>
      <c r="Q381" s="1"/>
      <c r="R381" s="1"/>
      <c r="S381" s="1"/>
      <c r="T381" s="1"/>
      <c r="U381" s="1"/>
      <c r="V381" s="1"/>
      <c r="W381" s="1"/>
      <c r="X381" s="1"/>
      <c r="Y381" s="1"/>
      <c r="Z381" s="1"/>
    </row>
    <row r="382" spans="1:26" ht="12.75" hidden="1" customHeight="1" x14ac:dyDescent="0.3">
      <c r="A382" s="43">
        <v>1840</v>
      </c>
      <c r="B382" s="28" t="s">
        <v>59</v>
      </c>
      <c r="C382" s="44"/>
      <c r="D382" s="45"/>
      <c r="E382" s="46"/>
      <c r="F382" s="46"/>
      <c r="G382" s="32">
        <f t="shared" si="42"/>
        <v>0</v>
      </c>
      <c r="H382" s="47"/>
      <c r="I382" s="41">
        <f t="shared" si="43"/>
        <v>0</v>
      </c>
      <c r="J382" s="35">
        <f t="shared" si="44"/>
        <v>0</v>
      </c>
      <c r="K382" s="42">
        <v>0</v>
      </c>
      <c r="L382" s="48">
        <f t="shared" si="45"/>
        <v>0</v>
      </c>
      <c r="M382" s="1"/>
      <c r="N382" s="1"/>
      <c r="O382" s="1"/>
      <c r="P382" s="1"/>
      <c r="Q382" s="1"/>
      <c r="R382" s="1"/>
      <c r="S382" s="1"/>
      <c r="T382" s="1"/>
      <c r="U382" s="1"/>
      <c r="V382" s="1"/>
      <c r="W382" s="1"/>
      <c r="X382" s="1"/>
      <c r="Y382" s="1"/>
      <c r="Z382" s="1"/>
    </row>
    <row r="383" spans="1:26" ht="12.75" hidden="1" customHeight="1" x14ac:dyDescent="0.3">
      <c r="A383" s="43">
        <v>1845</v>
      </c>
      <c r="B383" s="28" t="s">
        <v>60</v>
      </c>
      <c r="C383" s="44"/>
      <c r="D383" s="45"/>
      <c r="E383" s="46"/>
      <c r="F383" s="46"/>
      <c r="G383" s="32">
        <f t="shared" si="42"/>
        <v>0</v>
      </c>
      <c r="H383" s="47"/>
      <c r="I383" s="41">
        <f t="shared" si="43"/>
        <v>0</v>
      </c>
      <c r="J383" s="35">
        <f t="shared" si="44"/>
        <v>0</v>
      </c>
      <c r="K383" s="42">
        <v>0</v>
      </c>
      <c r="L383" s="48">
        <f t="shared" si="45"/>
        <v>0</v>
      </c>
      <c r="M383" s="1"/>
      <c r="N383" s="1"/>
      <c r="O383" s="1"/>
      <c r="P383" s="1"/>
      <c r="Q383" s="1"/>
      <c r="R383" s="1"/>
      <c r="S383" s="1"/>
      <c r="T383" s="1"/>
      <c r="U383" s="1"/>
      <c r="V383" s="1"/>
      <c r="W383" s="1"/>
      <c r="X383" s="1"/>
      <c r="Y383" s="1"/>
      <c r="Z383" s="1"/>
    </row>
    <row r="384" spans="1:26" ht="12.75" hidden="1" customHeight="1" x14ac:dyDescent="0.3">
      <c r="A384" s="43">
        <v>1850</v>
      </c>
      <c r="B384" s="28" t="s">
        <v>61</v>
      </c>
      <c r="C384" s="44"/>
      <c r="D384" s="45"/>
      <c r="E384" s="46"/>
      <c r="F384" s="46"/>
      <c r="G384" s="32">
        <f t="shared" si="42"/>
        <v>0</v>
      </c>
      <c r="H384" s="47"/>
      <c r="I384" s="41">
        <f t="shared" si="43"/>
        <v>0</v>
      </c>
      <c r="J384" s="35">
        <f t="shared" si="44"/>
        <v>0</v>
      </c>
      <c r="K384" s="42">
        <v>0</v>
      </c>
      <c r="L384" s="48">
        <f t="shared" si="45"/>
        <v>0</v>
      </c>
      <c r="M384" s="1"/>
      <c r="N384" s="1"/>
      <c r="O384" s="1"/>
      <c r="P384" s="1"/>
      <c r="Q384" s="1"/>
      <c r="R384" s="1"/>
      <c r="S384" s="1"/>
      <c r="T384" s="1"/>
      <c r="U384" s="1"/>
      <c r="V384" s="1"/>
      <c r="W384" s="1"/>
      <c r="X384" s="1"/>
      <c r="Y384" s="1"/>
      <c r="Z384" s="1"/>
    </row>
    <row r="385" spans="1:26" ht="12.75" hidden="1" customHeight="1" x14ac:dyDescent="0.3">
      <c r="A385" s="43">
        <v>1855</v>
      </c>
      <c r="B385" s="28" t="s">
        <v>62</v>
      </c>
      <c r="C385" s="44"/>
      <c r="D385" s="45"/>
      <c r="E385" s="46"/>
      <c r="F385" s="46"/>
      <c r="G385" s="32">
        <f t="shared" si="42"/>
        <v>0</v>
      </c>
      <c r="H385" s="47"/>
      <c r="I385" s="41">
        <f t="shared" si="43"/>
        <v>0</v>
      </c>
      <c r="J385" s="35">
        <f t="shared" si="44"/>
        <v>0</v>
      </c>
      <c r="K385" s="42">
        <v>0</v>
      </c>
      <c r="L385" s="48">
        <f t="shared" si="45"/>
        <v>0</v>
      </c>
      <c r="M385" s="1"/>
      <c r="N385" s="1"/>
      <c r="O385" s="1"/>
      <c r="P385" s="1"/>
      <c r="Q385" s="1"/>
      <c r="R385" s="1"/>
      <c r="S385" s="1"/>
      <c r="T385" s="1"/>
      <c r="U385" s="1"/>
      <c r="V385" s="1"/>
      <c r="W385" s="1"/>
      <c r="X385" s="1"/>
      <c r="Y385" s="1"/>
      <c r="Z385" s="1"/>
    </row>
    <row r="386" spans="1:26" ht="12.75" hidden="1" customHeight="1" x14ac:dyDescent="0.3">
      <c r="A386" s="43">
        <v>1860</v>
      </c>
      <c r="B386" s="28" t="s">
        <v>63</v>
      </c>
      <c r="C386" s="44"/>
      <c r="D386" s="45"/>
      <c r="E386" s="46"/>
      <c r="F386" s="46"/>
      <c r="G386" s="32">
        <f t="shared" si="42"/>
        <v>0</v>
      </c>
      <c r="H386" s="47"/>
      <c r="I386" s="41">
        <f t="shared" si="43"/>
        <v>0</v>
      </c>
      <c r="J386" s="35">
        <f t="shared" si="44"/>
        <v>0</v>
      </c>
      <c r="K386" s="42">
        <v>0</v>
      </c>
      <c r="L386" s="48">
        <f t="shared" si="45"/>
        <v>0</v>
      </c>
      <c r="M386" s="1"/>
      <c r="N386" s="1"/>
      <c r="O386" s="1"/>
      <c r="P386" s="1"/>
      <c r="Q386" s="1"/>
      <c r="R386" s="1"/>
      <c r="S386" s="1"/>
      <c r="T386" s="1"/>
      <c r="U386" s="1"/>
      <c r="V386" s="1"/>
      <c r="W386" s="1"/>
      <c r="X386" s="1"/>
      <c r="Y386" s="1"/>
      <c r="Z386" s="1"/>
    </row>
    <row r="387" spans="1:26" ht="12.75" hidden="1" customHeight="1" x14ac:dyDescent="0.3">
      <c r="A387" s="43">
        <v>1860</v>
      </c>
      <c r="B387" s="28" t="s">
        <v>64</v>
      </c>
      <c r="C387" s="44"/>
      <c r="D387" s="45"/>
      <c r="E387" s="46"/>
      <c r="F387" s="46"/>
      <c r="G387" s="32">
        <f t="shared" si="42"/>
        <v>0</v>
      </c>
      <c r="H387" s="47"/>
      <c r="I387" s="41">
        <f t="shared" si="43"/>
        <v>0</v>
      </c>
      <c r="J387" s="35">
        <f t="shared" si="44"/>
        <v>0</v>
      </c>
      <c r="K387" s="42">
        <v>0</v>
      </c>
      <c r="L387" s="48">
        <f t="shared" si="45"/>
        <v>0</v>
      </c>
      <c r="M387" s="1"/>
      <c r="N387" s="1"/>
      <c r="O387" s="1"/>
      <c r="P387" s="1"/>
      <c r="Q387" s="1"/>
      <c r="R387" s="1"/>
      <c r="S387" s="1"/>
      <c r="T387" s="1"/>
      <c r="U387" s="1"/>
      <c r="V387" s="1"/>
      <c r="W387" s="1"/>
      <c r="X387" s="1"/>
      <c r="Y387" s="1"/>
      <c r="Z387" s="1"/>
    </row>
    <row r="388" spans="1:26" ht="12.75" hidden="1" customHeight="1" x14ac:dyDescent="0.3">
      <c r="A388" s="43">
        <v>1905</v>
      </c>
      <c r="B388" s="28" t="s">
        <v>51</v>
      </c>
      <c r="C388" s="44"/>
      <c r="D388" s="45"/>
      <c r="E388" s="46"/>
      <c r="F388" s="46"/>
      <c r="G388" s="32">
        <f t="shared" si="42"/>
        <v>0</v>
      </c>
      <c r="H388" s="47"/>
      <c r="I388" s="41">
        <f t="shared" si="43"/>
        <v>0</v>
      </c>
      <c r="J388" s="35">
        <f t="shared" si="44"/>
        <v>0</v>
      </c>
      <c r="K388" s="42">
        <v>0</v>
      </c>
      <c r="L388" s="48">
        <f t="shared" si="45"/>
        <v>0</v>
      </c>
      <c r="M388" s="1"/>
      <c r="N388" s="1"/>
      <c r="O388" s="1"/>
      <c r="P388" s="1"/>
      <c r="Q388" s="1"/>
      <c r="R388" s="1"/>
      <c r="S388" s="1"/>
      <c r="T388" s="1"/>
      <c r="U388" s="1"/>
      <c r="V388" s="1"/>
      <c r="W388" s="1"/>
      <c r="X388" s="1"/>
      <c r="Y388" s="1"/>
      <c r="Z388" s="1"/>
    </row>
    <row r="389" spans="1:26" ht="12.75" hidden="1" customHeight="1" x14ac:dyDescent="0.3">
      <c r="A389" s="43">
        <v>1908</v>
      </c>
      <c r="B389" s="28" t="s">
        <v>65</v>
      </c>
      <c r="C389" s="44"/>
      <c r="D389" s="45"/>
      <c r="E389" s="46"/>
      <c r="F389" s="46"/>
      <c r="G389" s="32">
        <f t="shared" si="42"/>
        <v>0</v>
      </c>
      <c r="H389" s="47"/>
      <c r="I389" s="41">
        <f t="shared" si="43"/>
        <v>0</v>
      </c>
      <c r="J389" s="35">
        <f t="shared" si="44"/>
        <v>0</v>
      </c>
      <c r="K389" s="42">
        <v>0</v>
      </c>
      <c r="L389" s="48">
        <f t="shared" si="45"/>
        <v>0</v>
      </c>
      <c r="M389" s="1"/>
      <c r="N389" s="1"/>
      <c r="O389" s="1"/>
      <c r="P389" s="1"/>
      <c r="Q389" s="1"/>
      <c r="R389" s="1"/>
      <c r="S389" s="1"/>
      <c r="T389" s="1"/>
      <c r="U389" s="1"/>
      <c r="V389" s="1"/>
      <c r="W389" s="1"/>
      <c r="X389" s="1"/>
      <c r="Y389" s="1"/>
      <c r="Z389" s="1"/>
    </row>
    <row r="390" spans="1:26" ht="12.75" hidden="1" customHeight="1" x14ac:dyDescent="0.3">
      <c r="A390" s="43">
        <v>1910</v>
      </c>
      <c r="B390" s="28" t="s">
        <v>53</v>
      </c>
      <c r="C390" s="44"/>
      <c r="D390" s="45"/>
      <c r="E390" s="46"/>
      <c r="F390" s="46"/>
      <c r="G390" s="32">
        <f t="shared" si="42"/>
        <v>0</v>
      </c>
      <c r="H390" s="47"/>
      <c r="I390" s="41">
        <f t="shared" si="43"/>
        <v>0</v>
      </c>
      <c r="J390" s="35">
        <f t="shared" si="44"/>
        <v>0</v>
      </c>
      <c r="K390" s="42">
        <v>0</v>
      </c>
      <c r="L390" s="48">
        <f t="shared" si="45"/>
        <v>0</v>
      </c>
      <c r="M390" s="1"/>
      <c r="N390" s="1"/>
      <c r="O390" s="1"/>
      <c r="P390" s="1"/>
      <c r="Q390" s="1"/>
      <c r="R390" s="1"/>
      <c r="S390" s="1"/>
      <c r="T390" s="1"/>
      <c r="U390" s="1"/>
      <c r="V390" s="1"/>
      <c r="W390" s="1"/>
      <c r="X390" s="1"/>
      <c r="Y390" s="1"/>
      <c r="Z390" s="1"/>
    </row>
    <row r="391" spans="1:26" ht="12.75" hidden="1" customHeight="1" x14ac:dyDescent="0.3">
      <c r="A391" s="43">
        <v>1915</v>
      </c>
      <c r="B391" s="28" t="s">
        <v>66</v>
      </c>
      <c r="C391" s="44"/>
      <c r="D391" s="45"/>
      <c r="E391" s="46"/>
      <c r="F391" s="46"/>
      <c r="G391" s="32">
        <f t="shared" si="42"/>
        <v>0</v>
      </c>
      <c r="H391" s="47"/>
      <c r="I391" s="41">
        <f t="shared" si="43"/>
        <v>0</v>
      </c>
      <c r="J391" s="35">
        <f t="shared" si="44"/>
        <v>0</v>
      </c>
      <c r="K391" s="42">
        <v>0</v>
      </c>
      <c r="L391" s="48">
        <f t="shared" si="45"/>
        <v>0</v>
      </c>
      <c r="M391" s="1"/>
      <c r="N391" s="1"/>
      <c r="O391" s="1"/>
      <c r="P391" s="1"/>
      <c r="Q391" s="1"/>
      <c r="R391" s="1"/>
      <c r="S391" s="1"/>
      <c r="T391" s="1"/>
      <c r="U391" s="1"/>
      <c r="V391" s="1"/>
      <c r="W391" s="1"/>
      <c r="X391" s="1"/>
      <c r="Y391" s="1"/>
      <c r="Z391" s="1"/>
    </row>
    <row r="392" spans="1:26" ht="12.75" hidden="1" customHeight="1" x14ac:dyDescent="0.3">
      <c r="A392" s="43">
        <v>1915</v>
      </c>
      <c r="B392" s="28" t="s">
        <v>67</v>
      </c>
      <c r="C392" s="44"/>
      <c r="D392" s="45"/>
      <c r="E392" s="46"/>
      <c r="F392" s="46"/>
      <c r="G392" s="32">
        <f t="shared" si="42"/>
        <v>0</v>
      </c>
      <c r="H392" s="47"/>
      <c r="I392" s="41">
        <f t="shared" si="43"/>
        <v>0</v>
      </c>
      <c r="J392" s="35">
        <f t="shared" si="44"/>
        <v>0</v>
      </c>
      <c r="K392" s="42">
        <v>0</v>
      </c>
      <c r="L392" s="48">
        <f t="shared" si="45"/>
        <v>0</v>
      </c>
      <c r="M392" s="1"/>
      <c r="N392" s="1"/>
      <c r="O392" s="1"/>
      <c r="P392" s="1"/>
      <c r="Q392" s="1"/>
      <c r="R392" s="1"/>
      <c r="S392" s="1"/>
      <c r="T392" s="1"/>
      <c r="U392" s="1"/>
      <c r="V392" s="1"/>
      <c r="W392" s="1"/>
      <c r="X392" s="1"/>
      <c r="Y392" s="1"/>
      <c r="Z392" s="1"/>
    </row>
    <row r="393" spans="1:26" ht="12.75" hidden="1" customHeight="1" x14ac:dyDescent="0.3">
      <c r="A393" s="43">
        <v>1920</v>
      </c>
      <c r="B393" s="28" t="s">
        <v>68</v>
      </c>
      <c r="C393" s="44"/>
      <c r="D393" s="45"/>
      <c r="E393" s="46"/>
      <c r="F393" s="46"/>
      <c r="G393" s="32">
        <f t="shared" si="42"/>
        <v>0</v>
      </c>
      <c r="H393" s="47"/>
      <c r="I393" s="41">
        <f t="shared" si="43"/>
        <v>0</v>
      </c>
      <c r="J393" s="35">
        <f t="shared" si="44"/>
        <v>0</v>
      </c>
      <c r="K393" s="42">
        <v>0</v>
      </c>
      <c r="L393" s="48">
        <f t="shared" si="45"/>
        <v>0</v>
      </c>
      <c r="M393" s="1"/>
      <c r="N393" s="1"/>
      <c r="O393" s="1"/>
      <c r="P393" s="1"/>
      <c r="Q393" s="1"/>
      <c r="R393" s="1"/>
      <c r="S393" s="1"/>
      <c r="T393" s="1"/>
      <c r="U393" s="1"/>
      <c r="V393" s="1"/>
      <c r="W393" s="1"/>
      <c r="X393" s="1"/>
      <c r="Y393" s="1"/>
      <c r="Z393" s="1"/>
    </row>
    <row r="394" spans="1:26" ht="12.75" hidden="1" customHeight="1" x14ac:dyDescent="0.3">
      <c r="A394" s="43">
        <v>1920</v>
      </c>
      <c r="B394" s="28" t="s">
        <v>69</v>
      </c>
      <c r="C394" s="44"/>
      <c r="D394" s="45"/>
      <c r="E394" s="46"/>
      <c r="F394" s="46"/>
      <c r="G394" s="32">
        <f t="shared" si="42"/>
        <v>0</v>
      </c>
      <c r="H394" s="47"/>
      <c r="I394" s="41">
        <f t="shared" si="43"/>
        <v>0</v>
      </c>
      <c r="J394" s="35">
        <f t="shared" si="44"/>
        <v>0</v>
      </c>
      <c r="K394" s="42">
        <v>0</v>
      </c>
      <c r="L394" s="48">
        <f t="shared" si="45"/>
        <v>0</v>
      </c>
      <c r="M394" s="1"/>
      <c r="N394" s="1"/>
      <c r="O394" s="1"/>
      <c r="P394" s="1"/>
      <c r="Q394" s="1"/>
      <c r="R394" s="1"/>
      <c r="S394" s="1"/>
      <c r="T394" s="1"/>
      <c r="U394" s="1"/>
      <c r="V394" s="1"/>
      <c r="W394" s="1"/>
      <c r="X394" s="1"/>
      <c r="Y394" s="1"/>
      <c r="Z394" s="1"/>
    </row>
    <row r="395" spans="1:26" ht="12.75" hidden="1" customHeight="1" x14ac:dyDescent="0.3">
      <c r="A395" s="43">
        <v>1920</v>
      </c>
      <c r="B395" s="28" t="s">
        <v>70</v>
      </c>
      <c r="C395" s="44"/>
      <c r="D395" s="45"/>
      <c r="E395" s="46"/>
      <c r="F395" s="46"/>
      <c r="G395" s="32">
        <f t="shared" si="42"/>
        <v>0</v>
      </c>
      <c r="H395" s="47"/>
      <c r="I395" s="41">
        <f t="shared" si="43"/>
        <v>0</v>
      </c>
      <c r="J395" s="35">
        <f t="shared" si="44"/>
        <v>0</v>
      </c>
      <c r="K395" s="42">
        <v>0</v>
      </c>
      <c r="L395" s="48">
        <f t="shared" si="45"/>
        <v>0</v>
      </c>
      <c r="M395" s="1"/>
      <c r="N395" s="1"/>
      <c r="O395" s="1"/>
      <c r="P395" s="1"/>
      <c r="Q395" s="1"/>
      <c r="R395" s="1"/>
      <c r="S395" s="1"/>
      <c r="T395" s="1"/>
      <c r="U395" s="1"/>
      <c r="V395" s="1"/>
      <c r="W395" s="1"/>
      <c r="X395" s="1"/>
      <c r="Y395" s="1"/>
      <c r="Z395" s="1"/>
    </row>
    <row r="396" spans="1:26" ht="12.75" hidden="1" customHeight="1" x14ac:dyDescent="0.3">
      <c r="A396" s="43">
        <v>1930</v>
      </c>
      <c r="B396" s="28" t="s">
        <v>71</v>
      </c>
      <c r="C396" s="44"/>
      <c r="D396" s="45"/>
      <c r="E396" s="46"/>
      <c r="F396" s="46"/>
      <c r="G396" s="32">
        <f t="shared" si="42"/>
        <v>0</v>
      </c>
      <c r="H396" s="47"/>
      <c r="I396" s="41">
        <f t="shared" si="43"/>
        <v>0</v>
      </c>
      <c r="J396" s="35">
        <f t="shared" si="44"/>
        <v>0</v>
      </c>
      <c r="K396" s="42">
        <v>0</v>
      </c>
      <c r="L396" s="48">
        <f t="shared" si="45"/>
        <v>0</v>
      </c>
      <c r="M396" s="1"/>
      <c r="N396" s="1"/>
      <c r="O396" s="1"/>
      <c r="P396" s="1"/>
      <c r="Q396" s="1"/>
      <c r="R396" s="1"/>
      <c r="S396" s="1"/>
      <c r="T396" s="1"/>
      <c r="U396" s="1"/>
      <c r="V396" s="1"/>
      <c r="W396" s="1"/>
      <c r="X396" s="1"/>
      <c r="Y396" s="1"/>
      <c r="Z396" s="1"/>
    </row>
    <row r="397" spans="1:26" ht="12.75" hidden="1" customHeight="1" x14ac:dyDescent="0.3">
      <c r="A397" s="43">
        <v>1935</v>
      </c>
      <c r="B397" s="28" t="s">
        <v>72</v>
      </c>
      <c r="C397" s="44"/>
      <c r="D397" s="45"/>
      <c r="E397" s="46"/>
      <c r="F397" s="46"/>
      <c r="G397" s="32">
        <f t="shared" si="42"/>
        <v>0</v>
      </c>
      <c r="H397" s="47"/>
      <c r="I397" s="41">
        <f t="shared" si="43"/>
        <v>0</v>
      </c>
      <c r="J397" s="35">
        <f t="shared" si="44"/>
        <v>0</v>
      </c>
      <c r="K397" s="42">
        <v>0</v>
      </c>
      <c r="L397" s="48">
        <f t="shared" si="45"/>
        <v>0</v>
      </c>
      <c r="M397" s="1"/>
      <c r="N397" s="1"/>
      <c r="O397" s="1"/>
      <c r="P397" s="1"/>
      <c r="Q397" s="1"/>
      <c r="R397" s="1"/>
      <c r="S397" s="1"/>
      <c r="T397" s="1"/>
      <c r="U397" s="1"/>
      <c r="V397" s="1"/>
      <c r="W397" s="1"/>
      <c r="X397" s="1"/>
      <c r="Y397" s="1"/>
      <c r="Z397" s="1"/>
    </row>
    <row r="398" spans="1:26" ht="12.75" hidden="1" customHeight="1" x14ac:dyDescent="0.3">
      <c r="A398" s="43">
        <v>1940</v>
      </c>
      <c r="B398" s="28" t="s">
        <v>73</v>
      </c>
      <c r="C398" s="44"/>
      <c r="D398" s="45"/>
      <c r="E398" s="46"/>
      <c r="F398" s="46"/>
      <c r="G398" s="32">
        <f t="shared" si="42"/>
        <v>0</v>
      </c>
      <c r="H398" s="47"/>
      <c r="I398" s="41">
        <f t="shared" si="43"/>
        <v>0</v>
      </c>
      <c r="J398" s="35">
        <f t="shared" si="44"/>
        <v>0</v>
      </c>
      <c r="K398" s="42">
        <v>0</v>
      </c>
      <c r="L398" s="48">
        <f t="shared" si="45"/>
        <v>0</v>
      </c>
      <c r="M398" s="1"/>
      <c r="N398" s="1"/>
      <c r="O398" s="1"/>
      <c r="P398" s="1"/>
      <c r="Q398" s="1"/>
      <c r="R398" s="1"/>
      <c r="S398" s="1"/>
      <c r="T398" s="1"/>
      <c r="U398" s="1"/>
      <c r="V398" s="1"/>
      <c r="W398" s="1"/>
      <c r="X398" s="1"/>
      <c r="Y398" s="1"/>
      <c r="Z398" s="1"/>
    </row>
    <row r="399" spans="1:26" ht="12.75" hidden="1" customHeight="1" x14ac:dyDescent="0.3">
      <c r="A399" s="43">
        <v>1945</v>
      </c>
      <c r="B399" s="28" t="s">
        <v>74</v>
      </c>
      <c r="C399" s="44"/>
      <c r="D399" s="45"/>
      <c r="E399" s="46"/>
      <c r="F399" s="46"/>
      <c r="G399" s="32">
        <f t="shared" si="42"/>
        <v>0</v>
      </c>
      <c r="H399" s="47"/>
      <c r="I399" s="41">
        <f t="shared" si="43"/>
        <v>0</v>
      </c>
      <c r="J399" s="35">
        <f t="shared" si="44"/>
        <v>0</v>
      </c>
      <c r="K399" s="42">
        <v>0</v>
      </c>
      <c r="L399" s="48">
        <f t="shared" si="45"/>
        <v>0</v>
      </c>
      <c r="M399" s="1"/>
      <c r="N399" s="1"/>
      <c r="O399" s="1"/>
      <c r="P399" s="1"/>
      <c r="Q399" s="1"/>
      <c r="R399" s="1"/>
      <c r="S399" s="1"/>
      <c r="T399" s="1"/>
      <c r="U399" s="1"/>
      <c r="V399" s="1"/>
      <c r="W399" s="1"/>
      <c r="X399" s="1"/>
      <c r="Y399" s="1"/>
      <c r="Z399" s="1"/>
    </row>
    <row r="400" spans="1:26" ht="12.75" hidden="1" customHeight="1" x14ac:dyDescent="0.3">
      <c r="A400" s="43">
        <v>1950</v>
      </c>
      <c r="B400" s="28" t="s">
        <v>75</v>
      </c>
      <c r="C400" s="44"/>
      <c r="D400" s="45"/>
      <c r="E400" s="46"/>
      <c r="F400" s="46"/>
      <c r="G400" s="32">
        <f t="shared" si="42"/>
        <v>0</v>
      </c>
      <c r="H400" s="47"/>
      <c r="I400" s="41">
        <f t="shared" si="43"/>
        <v>0</v>
      </c>
      <c r="J400" s="35">
        <f t="shared" si="44"/>
        <v>0</v>
      </c>
      <c r="K400" s="42">
        <v>0</v>
      </c>
      <c r="L400" s="48">
        <f t="shared" si="45"/>
        <v>0</v>
      </c>
      <c r="M400" s="1"/>
      <c r="N400" s="1"/>
      <c r="O400" s="1"/>
      <c r="P400" s="1"/>
      <c r="Q400" s="1"/>
      <c r="R400" s="1"/>
      <c r="S400" s="1"/>
      <c r="T400" s="1"/>
      <c r="U400" s="1"/>
      <c r="V400" s="1"/>
      <c r="W400" s="1"/>
      <c r="X400" s="1"/>
      <c r="Y400" s="1"/>
      <c r="Z400" s="1"/>
    </row>
    <row r="401" spans="1:26" ht="12.75" hidden="1" customHeight="1" x14ac:dyDescent="0.3">
      <c r="A401" s="43">
        <v>1955</v>
      </c>
      <c r="B401" s="28" t="s">
        <v>76</v>
      </c>
      <c r="C401" s="44"/>
      <c r="D401" s="45"/>
      <c r="E401" s="46"/>
      <c r="F401" s="46"/>
      <c r="G401" s="32">
        <f t="shared" si="42"/>
        <v>0</v>
      </c>
      <c r="H401" s="47"/>
      <c r="I401" s="41">
        <f t="shared" si="43"/>
        <v>0</v>
      </c>
      <c r="J401" s="35">
        <f t="shared" si="44"/>
        <v>0</v>
      </c>
      <c r="K401" s="42">
        <v>0</v>
      </c>
      <c r="L401" s="48">
        <f t="shared" si="45"/>
        <v>0</v>
      </c>
      <c r="M401" s="1"/>
      <c r="N401" s="1"/>
      <c r="O401" s="1"/>
      <c r="P401" s="1"/>
      <c r="Q401" s="1"/>
      <c r="R401" s="1"/>
      <c r="S401" s="1"/>
      <c r="T401" s="1"/>
      <c r="U401" s="1"/>
      <c r="V401" s="1"/>
      <c r="W401" s="1"/>
      <c r="X401" s="1"/>
      <c r="Y401" s="1"/>
      <c r="Z401" s="1"/>
    </row>
    <row r="402" spans="1:26" ht="12.75" hidden="1" customHeight="1" x14ac:dyDescent="0.3">
      <c r="A402" s="43">
        <v>1955</v>
      </c>
      <c r="B402" s="28" t="s">
        <v>77</v>
      </c>
      <c r="C402" s="44"/>
      <c r="D402" s="45"/>
      <c r="E402" s="46"/>
      <c r="F402" s="46"/>
      <c r="G402" s="32">
        <f t="shared" si="42"/>
        <v>0</v>
      </c>
      <c r="H402" s="47"/>
      <c r="I402" s="41">
        <f t="shared" si="43"/>
        <v>0</v>
      </c>
      <c r="J402" s="35">
        <f t="shared" si="44"/>
        <v>0</v>
      </c>
      <c r="K402" s="42">
        <v>0</v>
      </c>
      <c r="L402" s="48">
        <f t="shared" si="45"/>
        <v>0</v>
      </c>
      <c r="M402" s="1"/>
      <c r="N402" s="1"/>
      <c r="O402" s="1"/>
      <c r="P402" s="1"/>
      <c r="Q402" s="1"/>
      <c r="R402" s="1"/>
      <c r="S402" s="1"/>
      <c r="T402" s="1"/>
      <c r="U402" s="1"/>
      <c r="V402" s="1"/>
      <c r="W402" s="1"/>
      <c r="X402" s="1"/>
      <c r="Y402" s="1"/>
      <c r="Z402" s="1"/>
    </row>
    <row r="403" spans="1:26" ht="12.75" hidden="1" customHeight="1" x14ac:dyDescent="0.3">
      <c r="A403" s="43">
        <v>1960</v>
      </c>
      <c r="B403" s="28" t="s">
        <v>78</v>
      </c>
      <c r="C403" s="44"/>
      <c r="D403" s="45"/>
      <c r="E403" s="46"/>
      <c r="F403" s="46"/>
      <c r="G403" s="32">
        <f t="shared" si="42"/>
        <v>0</v>
      </c>
      <c r="H403" s="47"/>
      <c r="I403" s="41">
        <f t="shared" si="43"/>
        <v>0</v>
      </c>
      <c r="J403" s="35">
        <f t="shared" si="44"/>
        <v>0</v>
      </c>
      <c r="K403" s="42">
        <v>0</v>
      </c>
      <c r="L403" s="48">
        <f t="shared" si="45"/>
        <v>0</v>
      </c>
      <c r="M403" s="1"/>
      <c r="N403" s="1"/>
      <c r="O403" s="1"/>
      <c r="P403" s="1"/>
      <c r="Q403" s="1"/>
      <c r="R403" s="1"/>
      <c r="S403" s="1"/>
      <c r="T403" s="1"/>
      <c r="U403" s="1"/>
      <c r="V403" s="1"/>
      <c r="W403" s="1"/>
      <c r="X403" s="1"/>
      <c r="Y403" s="1"/>
      <c r="Z403" s="1"/>
    </row>
    <row r="404" spans="1:26" ht="12.75" hidden="1" customHeight="1" x14ac:dyDescent="0.3">
      <c r="A404" s="43">
        <v>1970</v>
      </c>
      <c r="B404" s="49" t="s">
        <v>79</v>
      </c>
      <c r="C404" s="44"/>
      <c r="D404" s="45"/>
      <c r="E404" s="46"/>
      <c r="F404" s="46"/>
      <c r="G404" s="32">
        <f t="shared" si="42"/>
        <v>0</v>
      </c>
      <c r="H404" s="47"/>
      <c r="I404" s="41">
        <f t="shared" si="43"/>
        <v>0</v>
      </c>
      <c r="J404" s="35">
        <f t="shared" si="44"/>
        <v>0</v>
      </c>
      <c r="K404" s="42">
        <v>0</v>
      </c>
      <c r="L404" s="48">
        <f t="shared" si="45"/>
        <v>0</v>
      </c>
      <c r="M404" s="1"/>
      <c r="N404" s="1"/>
      <c r="O404" s="1"/>
      <c r="P404" s="1"/>
      <c r="Q404" s="1"/>
      <c r="R404" s="1"/>
      <c r="S404" s="1"/>
      <c r="T404" s="1"/>
      <c r="U404" s="1"/>
      <c r="V404" s="1"/>
      <c r="W404" s="1"/>
      <c r="X404" s="1"/>
      <c r="Y404" s="1"/>
      <c r="Z404" s="1"/>
    </row>
    <row r="405" spans="1:26" ht="12.75" hidden="1" customHeight="1" x14ac:dyDescent="0.3">
      <c r="A405" s="43">
        <v>1975</v>
      </c>
      <c r="B405" s="28" t="s">
        <v>80</v>
      </c>
      <c r="C405" s="44"/>
      <c r="D405" s="45"/>
      <c r="E405" s="46"/>
      <c r="F405" s="46"/>
      <c r="G405" s="32">
        <f t="shared" si="42"/>
        <v>0</v>
      </c>
      <c r="H405" s="47"/>
      <c r="I405" s="41">
        <f t="shared" si="43"/>
        <v>0</v>
      </c>
      <c r="J405" s="35">
        <f t="shared" si="44"/>
        <v>0</v>
      </c>
      <c r="K405" s="42">
        <v>0</v>
      </c>
      <c r="L405" s="48">
        <f t="shared" si="45"/>
        <v>0</v>
      </c>
      <c r="M405" s="1"/>
      <c r="N405" s="1"/>
      <c r="O405" s="1"/>
      <c r="P405" s="1"/>
      <c r="Q405" s="1"/>
      <c r="R405" s="1"/>
      <c r="S405" s="1"/>
      <c r="T405" s="1"/>
      <c r="U405" s="1"/>
      <c r="V405" s="1"/>
      <c r="W405" s="1"/>
      <c r="X405" s="1"/>
      <c r="Y405" s="1"/>
      <c r="Z405" s="1"/>
    </row>
    <row r="406" spans="1:26" ht="12.75" hidden="1" customHeight="1" x14ac:dyDescent="0.3">
      <c r="A406" s="43">
        <v>1980</v>
      </c>
      <c r="B406" s="28" t="s">
        <v>81</v>
      </c>
      <c r="C406" s="44"/>
      <c r="D406" s="45"/>
      <c r="E406" s="46"/>
      <c r="F406" s="46"/>
      <c r="G406" s="32">
        <f t="shared" si="42"/>
        <v>0</v>
      </c>
      <c r="H406" s="47"/>
      <c r="I406" s="41">
        <f t="shared" si="43"/>
        <v>0</v>
      </c>
      <c r="J406" s="35">
        <f t="shared" si="44"/>
        <v>0</v>
      </c>
      <c r="K406" s="42">
        <v>0</v>
      </c>
      <c r="L406" s="48">
        <f t="shared" si="45"/>
        <v>0</v>
      </c>
      <c r="M406" s="1"/>
      <c r="N406" s="1"/>
      <c r="O406" s="1"/>
      <c r="P406" s="1"/>
      <c r="Q406" s="1"/>
      <c r="R406" s="1"/>
      <c r="S406" s="1"/>
      <c r="T406" s="1"/>
      <c r="U406" s="1"/>
      <c r="V406" s="1"/>
      <c r="W406" s="1"/>
      <c r="X406" s="1"/>
      <c r="Y406" s="1"/>
      <c r="Z406" s="1"/>
    </row>
    <row r="407" spans="1:26" ht="12.75" hidden="1" customHeight="1" x14ac:dyDescent="0.3">
      <c r="A407" s="43">
        <v>1985</v>
      </c>
      <c r="B407" s="28" t="s">
        <v>82</v>
      </c>
      <c r="C407" s="44"/>
      <c r="D407" s="45"/>
      <c r="E407" s="46"/>
      <c r="F407" s="46"/>
      <c r="G407" s="32">
        <f t="shared" si="42"/>
        <v>0</v>
      </c>
      <c r="H407" s="47"/>
      <c r="I407" s="41">
        <f t="shared" si="43"/>
        <v>0</v>
      </c>
      <c r="J407" s="35">
        <f t="shared" si="44"/>
        <v>0</v>
      </c>
      <c r="K407" s="42">
        <v>0</v>
      </c>
      <c r="L407" s="48">
        <f t="shared" si="45"/>
        <v>0</v>
      </c>
      <c r="M407" s="1"/>
      <c r="N407" s="1"/>
      <c r="O407" s="1"/>
      <c r="P407" s="1"/>
      <c r="Q407" s="1"/>
      <c r="R407" s="1"/>
      <c r="S407" s="1"/>
      <c r="T407" s="1"/>
      <c r="U407" s="1"/>
      <c r="V407" s="1"/>
      <c r="W407" s="1"/>
      <c r="X407" s="1"/>
      <c r="Y407" s="1"/>
      <c r="Z407" s="1"/>
    </row>
    <row r="408" spans="1:26" ht="12.75" hidden="1" customHeight="1" x14ac:dyDescent="0.3">
      <c r="A408" s="43">
        <v>1990</v>
      </c>
      <c r="B408" s="50" t="s">
        <v>83</v>
      </c>
      <c r="C408" s="44"/>
      <c r="D408" s="45"/>
      <c r="E408" s="46"/>
      <c r="F408" s="46"/>
      <c r="G408" s="32">
        <f t="shared" si="42"/>
        <v>0</v>
      </c>
      <c r="H408" s="47"/>
      <c r="I408" s="41">
        <f t="shared" si="43"/>
        <v>0</v>
      </c>
      <c r="J408" s="35">
        <f t="shared" si="44"/>
        <v>0</v>
      </c>
      <c r="K408" s="42">
        <v>0</v>
      </c>
      <c r="L408" s="48">
        <f t="shared" si="45"/>
        <v>0</v>
      </c>
      <c r="M408" s="1"/>
      <c r="N408" s="1"/>
      <c r="O408" s="1"/>
      <c r="P408" s="1"/>
      <c r="Q408" s="1"/>
      <c r="R408" s="1"/>
      <c r="S408" s="1"/>
      <c r="T408" s="1"/>
      <c r="U408" s="1"/>
      <c r="V408" s="1"/>
      <c r="W408" s="1"/>
      <c r="X408" s="1"/>
      <c r="Y408" s="1"/>
      <c r="Z408" s="1"/>
    </row>
    <row r="409" spans="1:26" ht="12.75" hidden="1" customHeight="1" x14ac:dyDescent="0.3">
      <c r="A409" s="43">
        <v>1995</v>
      </c>
      <c r="B409" s="28" t="s">
        <v>84</v>
      </c>
      <c r="C409" s="44"/>
      <c r="D409" s="45"/>
      <c r="E409" s="46"/>
      <c r="F409" s="46"/>
      <c r="G409" s="32">
        <f t="shared" si="42"/>
        <v>0</v>
      </c>
      <c r="H409" s="47"/>
      <c r="I409" s="51">
        <f t="shared" si="43"/>
        <v>0</v>
      </c>
      <c r="J409" s="52">
        <f t="shared" si="44"/>
        <v>0</v>
      </c>
      <c r="K409" s="42">
        <v>0</v>
      </c>
      <c r="L409" s="48">
        <f t="shared" si="45"/>
        <v>0</v>
      </c>
      <c r="M409" s="1"/>
      <c r="N409" s="1"/>
      <c r="O409" s="1"/>
      <c r="P409" s="1"/>
      <c r="Q409" s="1"/>
      <c r="R409" s="1"/>
      <c r="S409" s="1"/>
      <c r="T409" s="1"/>
      <c r="U409" s="1"/>
      <c r="V409" s="1"/>
      <c r="W409" s="1"/>
      <c r="X409" s="1"/>
      <c r="Y409" s="1"/>
      <c r="Z409" s="1"/>
    </row>
    <row r="410" spans="1:26" ht="12.75" hidden="1" customHeight="1" x14ac:dyDescent="0.3">
      <c r="A410" s="43">
        <v>2440</v>
      </c>
      <c r="B410" s="53" t="s">
        <v>85</v>
      </c>
      <c r="C410" s="44"/>
      <c r="D410" s="45"/>
      <c r="E410" s="46"/>
      <c r="F410" s="46"/>
      <c r="G410" s="32">
        <f t="shared" si="42"/>
        <v>0</v>
      </c>
      <c r="H410" s="47"/>
      <c r="I410" s="51">
        <f t="shared" si="43"/>
        <v>0</v>
      </c>
      <c r="J410" s="52">
        <f t="shared" si="44"/>
        <v>0</v>
      </c>
      <c r="K410" s="42">
        <v>0</v>
      </c>
      <c r="L410" s="48">
        <f t="shared" si="45"/>
        <v>0</v>
      </c>
      <c r="M410" s="38"/>
      <c r="N410" s="1"/>
      <c r="O410" s="1"/>
      <c r="P410" s="1"/>
      <c r="Q410" s="1"/>
      <c r="R410" s="1"/>
      <c r="S410" s="1"/>
      <c r="T410" s="1"/>
      <c r="U410" s="1"/>
      <c r="V410" s="1"/>
      <c r="W410" s="1"/>
      <c r="X410" s="1"/>
      <c r="Y410" s="1"/>
      <c r="Z410" s="1"/>
    </row>
    <row r="411" spans="1:26" ht="12.75" hidden="1" customHeight="1" thickBot="1" x14ac:dyDescent="0.35">
      <c r="A411" s="43">
        <v>2005</v>
      </c>
      <c r="B411" s="28" t="s">
        <v>86</v>
      </c>
      <c r="C411" s="56"/>
      <c r="D411" s="57"/>
      <c r="E411" s="58"/>
      <c r="F411" s="58"/>
      <c r="G411" s="32">
        <f t="shared" si="42"/>
        <v>0</v>
      </c>
      <c r="H411" s="59"/>
      <c r="I411" s="60">
        <f t="shared" si="43"/>
        <v>0</v>
      </c>
      <c r="J411" s="61">
        <f t="shared" si="44"/>
        <v>0</v>
      </c>
      <c r="K411" s="62">
        <v>0</v>
      </c>
      <c r="L411" s="63">
        <f t="shared" si="45"/>
        <v>0</v>
      </c>
      <c r="M411" s="1"/>
      <c r="N411" s="1"/>
      <c r="O411" s="1"/>
      <c r="P411" s="1"/>
      <c r="Q411" s="1"/>
      <c r="R411" s="1"/>
      <c r="S411" s="1"/>
      <c r="T411" s="1"/>
      <c r="U411" s="1"/>
      <c r="V411" s="1"/>
      <c r="W411" s="1"/>
      <c r="X411" s="1"/>
      <c r="Y411" s="1"/>
      <c r="Z411" s="1"/>
    </row>
    <row r="412" spans="1:26" ht="12.75" hidden="1" customHeight="1" thickBot="1" x14ac:dyDescent="0.35">
      <c r="A412" s="70"/>
      <c r="B412" s="71" t="s">
        <v>87</v>
      </c>
      <c r="C412" s="66">
        <f t="shared" ref="C412:E412" si="46">SUM(C371:C411)</f>
        <v>0</v>
      </c>
      <c r="D412" s="66">
        <f t="shared" si="46"/>
        <v>0</v>
      </c>
      <c r="E412" s="66">
        <f t="shared" si="46"/>
        <v>0</v>
      </c>
      <c r="F412" s="66"/>
      <c r="G412" s="66">
        <f>SUM(G372:G411)</f>
        <v>0</v>
      </c>
      <c r="H412" s="66">
        <f>SUM(H371:H411)</f>
        <v>0</v>
      </c>
      <c r="I412" s="67"/>
      <c r="J412" s="66">
        <f t="shared" ref="J412:L412" si="47">SUM(J371:J411)</f>
        <v>0</v>
      </c>
      <c r="K412" s="66">
        <v>0</v>
      </c>
      <c r="L412" s="68">
        <f t="shared" si="47"/>
        <v>0</v>
      </c>
      <c r="M412" s="1"/>
      <c r="N412" s="1"/>
      <c r="O412" s="1"/>
      <c r="P412" s="1"/>
      <c r="Q412" s="1"/>
      <c r="R412" s="1"/>
      <c r="S412" s="1"/>
      <c r="T412" s="1"/>
      <c r="U412" s="1"/>
      <c r="V412" s="1"/>
      <c r="W412" s="1"/>
      <c r="X412" s="1"/>
      <c r="Y412" s="1"/>
      <c r="Z412" s="1"/>
    </row>
    <row r="413" spans="1:26" ht="12.75" hidden="1"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hidden="1" customHeight="1" thickBo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 hidden="1" customHeight="1" thickBot="1" x14ac:dyDescent="0.35">
      <c r="A415" s="11"/>
      <c r="B415" s="11"/>
      <c r="C415" s="11"/>
      <c r="D415" s="11"/>
      <c r="E415" s="5" t="s">
        <v>22</v>
      </c>
      <c r="F415" s="12">
        <f>F366+1</f>
        <v>2034</v>
      </c>
      <c r="G415" s="11"/>
      <c r="H415" s="11"/>
      <c r="I415" s="11"/>
      <c r="J415" s="11"/>
      <c r="K415" s="11"/>
      <c r="L415" s="1"/>
      <c r="M415" s="1"/>
      <c r="N415" s="1"/>
      <c r="O415" s="1"/>
      <c r="P415" s="1"/>
      <c r="Q415" s="1"/>
      <c r="R415" s="1"/>
      <c r="S415" s="1"/>
      <c r="T415" s="1"/>
      <c r="U415" s="1"/>
      <c r="V415" s="1"/>
      <c r="W415" s="1"/>
      <c r="X415" s="1"/>
      <c r="Y415" s="1"/>
      <c r="Z415" s="1"/>
    </row>
    <row r="416" spans="1:26" ht="12.75" hidden="1" customHeight="1" thickBot="1" x14ac:dyDescent="0.35">
      <c r="A416" s="13"/>
      <c r="B416" s="13"/>
      <c r="C416" s="13"/>
      <c r="D416" s="13"/>
      <c r="E416" s="13"/>
      <c r="F416" s="13"/>
      <c r="G416" s="13"/>
      <c r="H416" s="13"/>
      <c r="I416" s="13"/>
      <c r="J416" s="13"/>
      <c r="K416" s="13"/>
      <c r="L416" s="1"/>
      <c r="M416" s="1"/>
      <c r="N416" s="1"/>
      <c r="O416" s="1"/>
      <c r="P416" s="1"/>
      <c r="Q416" s="1">
        <v>2017</v>
      </c>
      <c r="R416" s="1"/>
      <c r="S416" s="1"/>
      <c r="T416" s="1"/>
      <c r="U416" s="1"/>
      <c r="V416" s="1"/>
      <c r="W416" s="1"/>
      <c r="X416" s="1"/>
      <c r="Y416" s="1"/>
      <c r="Z416" s="1"/>
    </row>
    <row r="417" spans="1:26" ht="18.75" hidden="1" customHeight="1" thickBot="1" x14ac:dyDescent="0.35">
      <c r="A417" s="11"/>
      <c r="B417" s="11"/>
      <c r="C417" s="80" t="s">
        <v>23</v>
      </c>
      <c r="D417" s="81"/>
      <c r="E417" s="81"/>
      <c r="F417" s="81"/>
      <c r="G417" s="82" t="s">
        <v>24</v>
      </c>
      <c r="H417" s="83"/>
      <c r="I417" s="14" t="s">
        <v>25</v>
      </c>
      <c r="J417" s="11"/>
      <c r="K417" s="11"/>
      <c r="L417" s="1"/>
      <c r="M417" s="1"/>
      <c r="N417" s="1"/>
      <c r="O417" s="1"/>
      <c r="P417" s="1"/>
      <c r="Q417" s="1">
        <v>2018</v>
      </c>
      <c r="R417" s="1"/>
      <c r="S417" s="1"/>
      <c r="T417" s="1"/>
      <c r="U417" s="1"/>
      <c r="V417" s="1"/>
      <c r="W417" s="1"/>
      <c r="X417" s="1"/>
      <c r="Y417" s="1"/>
      <c r="Z417" s="1"/>
    </row>
    <row r="418" spans="1:26" ht="63.75" hidden="1" customHeight="1" thickBot="1" x14ac:dyDescent="0.35">
      <c r="A418" s="84" t="s">
        <v>26</v>
      </c>
      <c r="B418" s="86" t="s">
        <v>27</v>
      </c>
      <c r="C418" s="15" t="s">
        <v>28</v>
      </c>
      <c r="D418" s="16" t="s">
        <v>29</v>
      </c>
      <c r="E418" s="17" t="s">
        <v>30</v>
      </c>
      <c r="F418" s="18" t="s">
        <v>31</v>
      </c>
      <c r="G418" s="18" t="s">
        <v>32</v>
      </c>
      <c r="H418" s="15" t="s">
        <v>33</v>
      </c>
      <c r="I418" s="19" t="s">
        <v>34</v>
      </c>
      <c r="J418" s="20" t="s">
        <v>35</v>
      </c>
      <c r="K418" s="17" t="s">
        <v>36</v>
      </c>
      <c r="L418" s="19" t="s">
        <v>37</v>
      </c>
      <c r="M418" s="1"/>
      <c r="N418" s="1"/>
      <c r="O418" s="1"/>
      <c r="P418" s="1"/>
      <c r="Q418" s="1"/>
      <c r="R418" s="1"/>
      <c r="S418" s="1"/>
      <c r="T418" s="1"/>
      <c r="U418" s="1"/>
      <c r="V418" s="1"/>
      <c r="W418" s="1"/>
      <c r="X418" s="1"/>
      <c r="Y418" s="1"/>
      <c r="Z418" s="1"/>
    </row>
    <row r="419" spans="1:26" ht="12.75" hidden="1" customHeight="1" thickBot="1" x14ac:dyDescent="0.35">
      <c r="A419" s="85"/>
      <c r="B419" s="87"/>
      <c r="C419" s="21" t="s">
        <v>38</v>
      </c>
      <c r="D419" s="22" t="s">
        <v>39</v>
      </c>
      <c r="E419" s="23" t="s">
        <v>40</v>
      </c>
      <c r="F419" s="23" t="s">
        <v>41</v>
      </c>
      <c r="G419" s="24" t="s">
        <v>42</v>
      </c>
      <c r="H419" s="25" t="s">
        <v>43</v>
      </c>
      <c r="I419" s="23" t="s">
        <v>44</v>
      </c>
      <c r="J419" s="21" t="s">
        <v>45</v>
      </c>
      <c r="K419" s="26" t="s">
        <v>46</v>
      </c>
      <c r="L419" s="24" t="s">
        <v>47</v>
      </c>
      <c r="M419" s="1"/>
      <c r="N419" s="1"/>
      <c r="O419" s="1"/>
      <c r="P419" s="1"/>
      <c r="Q419" s="1"/>
      <c r="R419" s="1"/>
      <c r="S419" s="1"/>
      <c r="T419" s="1"/>
      <c r="U419" s="1"/>
      <c r="V419" s="1"/>
      <c r="W419" s="1"/>
      <c r="X419" s="1"/>
      <c r="Y419" s="1"/>
      <c r="Z419" s="1"/>
    </row>
    <row r="420" spans="1:26" ht="12.75" hidden="1" customHeight="1" x14ac:dyDescent="0.3">
      <c r="A420" s="27">
        <v>1609</v>
      </c>
      <c r="B420" s="28" t="s">
        <v>48</v>
      </c>
      <c r="C420" s="29"/>
      <c r="D420" s="30"/>
      <c r="E420" s="30"/>
      <c r="F420" s="31"/>
      <c r="G420" s="32">
        <f t="shared" ref="G420:G460" si="48">C420-D420+(E420*0.5)-F420</f>
        <v>0</v>
      </c>
      <c r="H420" s="33"/>
      <c r="I420" s="34">
        <f t="shared" ref="I420:I460" si="49">IF(H420=0,0,1/H420)</f>
        <v>0</v>
      </c>
      <c r="J420" s="35">
        <f t="shared" ref="J420:J460" si="50">IF(H420=0,0,+G420/H420)</f>
        <v>0</v>
      </c>
      <c r="K420" s="36">
        <v>0</v>
      </c>
      <c r="L420" s="37">
        <f t="shared" ref="L420:L460" si="51">IF(ISERROR(+K420-J420), 0, +K420-J420)</f>
        <v>0</v>
      </c>
      <c r="M420" s="38"/>
      <c r="N420" s="1"/>
      <c r="O420" s="1"/>
      <c r="P420" s="1"/>
      <c r="Q420" s="1"/>
      <c r="R420" s="1"/>
      <c r="S420" s="1"/>
      <c r="T420" s="1"/>
      <c r="U420" s="1"/>
      <c r="V420" s="1"/>
      <c r="W420" s="1"/>
      <c r="X420" s="1"/>
      <c r="Y420" s="1"/>
      <c r="Z420" s="1"/>
    </row>
    <row r="421" spans="1:26" ht="12.75" hidden="1" customHeight="1" x14ac:dyDescent="0.3">
      <c r="A421" s="39">
        <v>1611</v>
      </c>
      <c r="B421" s="40" t="s">
        <v>49</v>
      </c>
      <c r="C421" s="29"/>
      <c r="D421" s="30"/>
      <c r="E421" s="31"/>
      <c r="F421" s="31"/>
      <c r="G421" s="32">
        <f t="shared" si="48"/>
        <v>0</v>
      </c>
      <c r="H421" s="33"/>
      <c r="I421" s="41">
        <f t="shared" si="49"/>
        <v>0</v>
      </c>
      <c r="J421" s="35">
        <f t="shared" si="50"/>
        <v>0</v>
      </c>
      <c r="K421" s="42">
        <v>0</v>
      </c>
      <c r="L421" s="37">
        <f t="shared" si="51"/>
        <v>0</v>
      </c>
      <c r="M421" s="1"/>
      <c r="N421" s="1"/>
      <c r="O421" s="1"/>
      <c r="P421" s="1"/>
      <c r="Q421" s="1"/>
      <c r="R421" s="1"/>
      <c r="S421" s="1"/>
      <c r="T421" s="1"/>
      <c r="U421" s="1"/>
      <c r="V421" s="1"/>
      <c r="W421" s="1"/>
      <c r="X421" s="1"/>
      <c r="Y421" s="1"/>
      <c r="Z421" s="1"/>
    </row>
    <row r="422" spans="1:26" ht="12.75" hidden="1" customHeight="1" x14ac:dyDescent="0.3">
      <c r="A422" s="43">
        <v>1612</v>
      </c>
      <c r="B422" s="28" t="s">
        <v>50</v>
      </c>
      <c r="C422" s="44"/>
      <c r="D422" s="45"/>
      <c r="E422" s="46"/>
      <c r="F422" s="46"/>
      <c r="G422" s="32">
        <f t="shared" si="48"/>
        <v>0</v>
      </c>
      <c r="H422" s="47"/>
      <c r="I422" s="41">
        <f t="shared" si="49"/>
        <v>0</v>
      </c>
      <c r="J422" s="35">
        <f t="shared" si="50"/>
        <v>0</v>
      </c>
      <c r="K422" s="42">
        <v>0</v>
      </c>
      <c r="L422" s="48">
        <f t="shared" si="51"/>
        <v>0</v>
      </c>
      <c r="M422" s="1"/>
      <c r="N422" s="1"/>
      <c r="O422" s="1"/>
      <c r="P422" s="1"/>
      <c r="Q422" s="1"/>
      <c r="R422" s="1"/>
      <c r="S422" s="1"/>
      <c r="T422" s="1"/>
      <c r="U422" s="1"/>
      <c r="V422" s="1"/>
      <c r="W422" s="1"/>
      <c r="X422" s="1"/>
      <c r="Y422" s="1"/>
      <c r="Z422" s="1"/>
    </row>
    <row r="423" spans="1:26" ht="12.75" hidden="1" customHeight="1" x14ac:dyDescent="0.3">
      <c r="A423" s="43">
        <v>1805</v>
      </c>
      <c r="B423" s="28" t="s">
        <v>51</v>
      </c>
      <c r="C423" s="44"/>
      <c r="D423" s="45"/>
      <c r="E423" s="46"/>
      <c r="F423" s="46"/>
      <c r="G423" s="32">
        <f t="shared" si="48"/>
        <v>0</v>
      </c>
      <c r="H423" s="47"/>
      <c r="I423" s="41">
        <f t="shared" si="49"/>
        <v>0</v>
      </c>
      <c r="J423" s="35">
        <f t="shared" si="50"/>
        <v>0</v>
      </c>
      <c r="K423" s="42">
        <v>0</v>
      </c>
      <c r="L423" s="48">
        <f t="shared" si="51"/>
        <v>0</v>
      </c>
      <c r="M423" s="1"/>
      <c r="N423" s="1"/>
      <c r="O423" s="1"/>
      <c r="P423" s="1"/>
      <c r="Q423" s="1"/>
      <c r="R423" s="1"/>
      <c r="S423" s="1"/>
      <c r="T423" s="1"/>
      <c r="U423" s="1"/>
      <c r="V423" s="1"/>
      <c r="W423" s="1"/>
      <c r="X423" s="1"/>
      <c r="Y423" s="1"/>
      <c r="Z423" s="1"/>
    </row>
    <row r="424" spans="1:26" ht="12.75" hidden="1" customHeight="1" x14ac:dyDescent="0.3">
      <c r="A424" s="43">
        <v>1808</v>
      </c>
      <c r="B424" s="28" t="s">
        <v>52</v>
      </c>
      <c r="C424" s="44"/>
      <c r="D424" s="45"/>
      <c r="E424" s="46"/>
      <c r="F424" s="46"/>
      <c r="G424" s="32">
        <f t="shared" si="48"/>
        <v>0</v>
      </c>
      <c r="H424" s="47"/>
      <c r="I424" s="41">
        <f t="shared" si="49"/>
        <v>0</v>
      </c>
      <c r="J424" s="35">
        <f t="shared" si="50"/>
        <v>0</v>
      </c>
      <c r="K424" s="42">
        <v>0</v>
      </c>
      <c r="L424" s="48">
        <f t="shared" si="51"/>
        <v>0</v>
      </c>
      <c r="M424" s="1"/>
      <c r="N424" s="1"/>
      <c r="O424" s="1"/>
      <c r="P424" s="1"/>
      <c r="Q424" s="1"/>
      <c r="R424" s="1"/>
      <c r="S424" s="1"/>
      <c r="T424" s="1"/>
      <c r="U424" s="1"/>
      <c r="V424" s="1"/>
      <c r="W424" s="1"/>
      <c r="X424" s="1"/>
      <c r="Y424" s="1"/>
      <c r="Z424" s="1"/>
    </row>
    <row r="425" spans="1:26" ht="12.75" hidden="1" customHeight="1" x14ac:dyDescent="0.3">
      <c r="A425" s="43">
        <v>1810</v>
      </c>
      <c r="B425" s="28" t="s">
        <v>53</v>
      </c>
      <c r="C425" s="44"/>
      <c r="D425" s="45"/>
      <c r="E425" s="46"/>
      <c r="F425" s="46"/>
      <c r="G425" s="32">
        <f t="shared" si="48"/>
        <v>0</v>
      </c>
      <c r="H425" s="47"/>
      <c r="I425" s="41">
        <f t="shared" si="49"/>
        <v>0</v>
      </c>
      <c r="J425" s="35">
        <f t="shared" si="50"/>
        <v>0</v>
      </c>
      <c r="K425" s="42">
        <v>0</v>
      </c>
      <c r="L425" s="48">
        <f t="shared" si="51"/>
        <v>0</v>
      </c>
      <c r="M425" s="1"/>
      <c r="N425" s="1"/>
      <c r="O425" s="1"/>
      <c r="P425" s="1"/>
      <c r="Q425" s="1"/>
      <c r="R425" s="1"/>
      <c r="S425" s="1"/>
      <c r="T425" s="1"/>
      <c r="U425" s="1"/>
      <c r="V425" s="1"/>
      <c r="W425" s="1"/>
      <c r="X425" s="1"/>
      <c r="Y425" s="1"/>
      <c r="Z425" s="1"/>
    </row>
    <row r="426" spans="1:26" ht="12.75" hidden="1" customHeight="1" x14ac:dyDescent="0.3">
      <c r="A426" s="43">
        <v>1815</v>
      </c>
      <c r="B426" s="28" t="s">
        <v>54</v>
      </c>
      <c r="C426" s="44"/>
      <c r="D426" s="45"/>
      <c r="E426" s="46"/>
      <c r="F426" s="46"/>
      <c r="G426" s="32">
        <f t="shared" si="48"/>
        <v>0</v>
      </c>
      <c r="H426" s="47"/>
      <c r="I426" s="41">
        <f t="shared" si="49"/>
        <v>0</v>
      </c>
      <c r="J426" s="35">
        <f t="shared" si="50"/>
        <v>0</v>
      </c>
      <c r="K426" s="42">
        <v>0</v>
      </c>
      <c r="L426" s="48">
        <f t="shared" si="51"/>
        <v>0</v>
      </c>
      <c r="M426" s="1"/>
      <c r="N426" s="1"/>
      <c r="O426" s="1"/>
      <c r="P426" s="1"/>
      <c r="Q426" s="1"/>
      <c r="R426" s="1"/>
      <c r="S426" s="1"/>
      <c r="T426" s="1"/>
      <c r="U426" s="1"/>
      <c r="V426" s="1"/>
      <c r="W426" s="1"/>
      <c r="X426" s="1"/>
      <c r="Y426" s="1"/>
      <c r="Z426" s="1"/>
    </row>
    <row r="427" spans="1:26" ht="12.75" hidden="1" customHeight="1" x14ac:dyDescent="0.3">
      <c r="A427" s="43">
        <v>1820</v>
      </c>
      <c r="B427" s="28" t="s">
        <v>55</v>
      </c>
      <c r="C427" s="44"/>
      <c r="D427" s="45"/>
      <c r="E427" s="46"/>
      <c r="F427" s="46"/>
      <c r="G427" s="32">
        <f t="shared" si="48"/>
        <v>0</v>
      </c>
      <c r="H427" s="47"/>
      <c r="I427" s="41">
        <f t="shared" si="49"/>
        <v>0</v>
      </c>
      <c r="J427" s="35">
        <f t="shared" si="50"/>
        <v>0</v>
      </c>
      <c r="K427" s="42">
        <v>0</v>
      </c>
      <c r="L427" s="48">
        <f t="shared" si="51"/>
        <v>0</v>
      </c>
      <c r="M427" s="1"/>
      <c r="N427" s="1"/>
      <c r="O427" s="1"/>
      <c r="P427" s="1"/>
      <c r="Q427" s="1"/>
      <c r="R427" s="1"/>
      <c r="S427" s="1"/>
      <c r="T427" s="1"/>
      <c r="U427" s="1"/>
      <c r="V427" s="1"/>
      <c r="W427" s="1"/>
      <c r="X427" s="1"/>
      <c r="Y427" s="1"/>
      <c r="Z427" s="1"/>
    </row>
    <row r="428" spans="1:26" ht="12.75" hidden="1" customHeight="1" x14ac:dyDescent="0.3">
      <c r="A428" s="43">
        <v>1825</v>
      </c>
      <c r="B428" s="28" t="s">
        <v>56</v>
      </c>
      <c r="C428" s="44"/>
      <c r="D428" s="45"/>
      <c r="E428" s="46"/>
      <c r="F428" s="46"/>
      <c r="G428" s="32">
        <f t="shared" si="48"/>
        <v>0</v>
      </c>
      <c r="H428" s="47"/>
      <c r="I428" s="41">
        <f t="shared" si="49"/>
        <v>0</v>
      </c>
      <c r="J428" s="35">
        <f t="shared" si="50"/>
        <v>0</v>
      </c>
      <c r="K428" s="42">
        <v>0</v>
      </c>
      <c r="L428" s="48">
        <f t="shared" si="51"/>
        <v>0</v>
      </c>
      <c r="M428" s="1"/>
      <c r="N428" s="1"/>
      <c r="O428" s="1"/>
      <c r="P428" s="1"/>
      <c r="Q428" s="1"/>
      <c r="R428" s="1"/>
      <c r="S428" s="1"/>
      <c r="T428" s="1"/>
      <c r="U428" s="1"/>
      <c r="V428" s="1"/>
      <c r="W428" s="1"/>
      <c r="X428" s="1"/>
      <c r="Y428" s="1"/>
      <c r="Z428" s="1"/>
    </row>
    <row r="429" spans="1:26" ht="12.75" hidden="1" customHeight="1" x14ac:dyDescent="0.3">
      <c r="A429" s="43">
        <v>1830</v>
      </c>
      <c r="B429" s="28" t="s">
        <v>57</v>
      </c>
      <c r="C429" s="44"/>
      <c r="D429" s="45"/>
      <c r="E429" s="46"/>
      <c r="F429" s="46"/>
      <c r="G429" s="32">
        <f t="shared" si="48"/>
        <v>0</v>
      </c>
      <c r="H429" s="47"/>
      <c r="I429" s="41">
        <f t="shared" si="49"/>
        <v>0</v>
      </c>
      <c r="J429" s="35">
        <f t="shared" si="50"/>
        <v>0</v>
      </c>
      <c r="K429" s="42">
        <v>0</v>
      </c>
      <c r="L429" s="48">
        <f t="shared" si="51"/>
        <v>0</v>
      </c>
      <c r="M429" s="1"/>
      <c r="N429" s="1"/>
      <c r="O429" s="1"/>
      <c r="P429" s="1"/>
      <c r="Q429" s="1"/>
      <c r="R429" s="1"/>
      <c r="S429" s="1"/>
      <c r="T429" s="1"/>
      <c r="U429" s="1"/>
      <c r="V429" s="1"/>
      <c r="W429" s="1"/>
      <c r="X429" s="1"/>
      <c r="Y429" s="1"/>
      <c r="Z429" s="1"/>
    </row>
    <row r="430" spans="1:26" ht="12.75" hidden="1" customHeight="1" x14ac:dyDescent="0.3">
      <c r="A430" s="43">
        <v>1835</v>
      </c>
      <c r="B430" s="28" t="s">
        <v>58</v>
      </c>
      <c r="C430" s="44"/>
      <c r="D430" s="45"/>
      <c r="E430" s="46"/>
      <c r="F430" s="46"/>
      <c r="G430" s="32">
        <f t="shared" si="48"/>
        <v>0</v>
      </c>
      <c r="H430" s="47"/>
      <c r="I430" s="41">
        <f t="shared" si="49"/>
        <v>0</v>
      </c>
      <c r="J430" s="35">
        <f t="shared" si="50"/>
        <v>0</v>
      </c>
      <c r="K430" s="42">
        <v>0</v>
      </c>
      <c r="L430" s="48">
        <f t="shared" si="51"/>
        <v>0</v>
      </c>
      <c r="M430" s="1"/>
      <c r="N430" s="1"/>
      <c r="O430" s="1"/>
      <c r="P430" s="1"/>
      <c r="Q430" s="1"/>
      <c r="R430" s="1"/>
      <c r="S430" s="1"/>
      <c r="T430" s="1"/>
      <c r="U430" s="1"/>
      <c r="V430" s="1"/>
      <c r="W430" s="1"/>
      <c r="X430" s="1"/>
      <c r="Y430" s="1"/>
      <c r="Z430" s="1"/>
    </row>
    <row r="431" spans="1:26" ht="12.75" hidden="1" customHeight="1" x14ac:dyDescent="0.3">
      <c r="A431" s="43">
        <v>1840</v>
      </c>
      <c r="B431" s="28" t="s">
        <v>59</v>
      </c>
      <c r="C431" s="44"/>
      <c r="D431" s="45"/>
      <c r="E431" s="46"/>
      <c r="F431" s="46"/>
      <c r="G431" s="32">
        <f t="shared" si="48"/>
        <v>0</v>
      </c>
      <c r="H431" s="47"/>
      <c r="I431" s="41">
        <f t="shared" si="49"/>
        <v>0</v>
      </c>
      <c r="J431" s="35">
        <f t="shared" si="50"/>
        <v>0</v>
      </c>
      <c r="K431" s="42">
        <v>0</v>
      </c>
      <c r="L431" s="48">
        <f t="shared" si="51"/>
        <v>0</v>
      </c>
      <c r="M431" s="1"/>
      <c r="N431" s="1"/>
      <c r="O431" s="1"/>
      <c r="P431" s="1"/>
      <c r="Q431" s="1"/>
      <c r="R431" s="1"/>
      <c r="S431" s="1"/>
      <c r="T431" s="1"/>
      <c r="U431" s="1"/>
      <c r="V431" s="1"/>
      <c r="W431" s="1"/>
      <c r="X431" s="1"/>
      <c r="Y431" s="1"/>
      <c r="Z431" s="1"/>
    </row>
    <row r="432" spans="1:26" ht="12.75" hidden="1" customHeight="1" x14ac:dyDescent="0.3">
      <c r="A432" s="43">
        <v>1845</v>
      </c>
      <c r="B432" s="28" t="s">
        <v>60</v>
      </c>
      <c r="C432" s="44"/>
      <c r="D432" s="45"/>
      <c r="E432" s="46"/>
      <c r="F432" s="46"/>
      <c r="G432" s="32">
        <f t="shared" si="48"/>
        <v>0</v>
      </c>
      <c r="H432" s="47"/>
      <c r="I432" s="41">
        <f t="shared" si="49"/>
        <v>0</v>
      </c>
      <c r="J432" s="35">
        <f t="shared" si="50"/>
        <v>0</v>
      </c>
      <c r="K432" s="42">
        <v>0</v>
      </c>
      <c r="L432" s="48">
        <f t="shared" si="51"/>
        <v>0</v>
      </c>
      <c r="M432" s="1"/>
      <c r="N432" s="1"/>
      <c r="O432" s="1"/>
      <c r="P432" s="1"/>
      <c r="Q432" s="1"/>
      <c r="R432" s="1"/>
      <c r="S432" s="1"/>
      <c r="T432" s="1"/>
      <c r="U432" s="1"/>
      <c r="V432" s="1"/>
      <c r="W432" s="1"/>
      <c r="X432" s="1"/>
      <c r="Y432" s="1"/>
      <c r="Z432" s="1"/>
    </row>
    <row r="433" spans="1:26" ht="12.75" hidden="1" customHeight="1" x14ac:dyDescent="0.3">
      <c r="A433" s="43">
        <v>1850</v>
      </c>
      <c r="B433" s="28" t="s">
        <v>61</v>
      </c>
      <c r="C433" s="44"/>
      <c r="D433" s="45"/>
      <c r="E433" s="46"/>
      <c r="F433" s="46"/>
      <c r="G433" s="32">
        <f t="shared" si="48"/>
        <v>0</v>
      </c>
      <c r="H433" s="47"/>
      <c r="I433" s="41">
        <f t="shared" si="49"/>
        <v>0</v>
      </c>
      <c r="J433" s="35">
        <f t="shared" si="50"/>
        <v>0</v>
      </c>
      <c r="K433" s="42">
        <v>0</v>
      </c>
      <c r="L433" s="48">
        <f t="shared" si="51"/>
        <v>0</v>
      </c>
      <c r="M433" s="1"/>
      <c r="N433" s="1"/>
      <c r="O433" s="1"/>
      <c r="P433" s="1"/>
      <c r="Q433" s="1"/>
      <c r="R433" s="1"/>
      <c r="S433" s="1"/>
      <c r="T433" s="1"/>
      <c r="U433" s="1"/>
      <c r="V433" s="1"/>
      <c r="W433" s="1"/>
      <c r="X433" s="1"/>
      <c r="Y433" s="1"/>
      <c r="Z433" s="1"/>
    </row>
    <row r="434" spans="1:26" ht="12.75" hidden="1" customHeight="1" x14ac:dyDescent="0.3">
      <c r="A434" s="43">
        <v>1855</v>
      </c>
      <c r="B434" s="28" t="s">
        <v>62</v>
      </c>
      <c r="C434" s="44"/>
      <c r="D434" s="45"/>
      <c r="E434" s="46"/>
      <c r="F434" s="46"/>
      <c r="G434" s="32">
        <f t="shared" si="48"/>
        <v>0</v>
      </c>
      <c r="H434" s="47"/>
      <c r="I434" s="41">
        <f t="shared" si="49"/>
        <v>0</v>
      </c>
      <c r="J434" s="35">
        <f t="shared" si="50"/>
        <v>0</v>
      </c>
      <c r="K434" s="42">
        <v>0</v>
      </c>
      <c r="L434" s="48">
        <f t="shared" si="51"/>
        <v>0</v>
      </c>
      <c r="M434" s="1"/>
      <c r="N434" s="1"/>
      <c r="O434" s="1"/>
      <c r="P434" s="1"/>
      <c r="Q434" s="1"/>
      <c r="R434" s="1"/>
      <c r="S434" s="1"/>
      <c r="T434" s="1"/>
      <c r="U434" s="1"/>
      <c r="V434" s="1"/>
      <c r="W434" s="1"/>
      <c r="X434" s="1"/>
      <c r="Y434" s="1"/>
      <c r="Z434" s="1"/>
    </row>
    <row r="435" spans="1:26" ht="12.75" hidden="1" customHeight="1" x14ac:dyDescent="0.3">
      <c r="A435" s="43">
        <v>1860</v>
      </c>
      <c r="B435" s="28" t="s">
        <v>63</v>
      </c>
      <c r="C435" s="44"/>
      <c r="D435" s="45"/>
      <c r="E435" s="46"/>
      <c r="F435" s="46"/>
      <c r="G435" s="32">
        <f t="shared" si="48"/>
        <v>0</v>
      </c>
      <c r="H435" s="47"/>
      <c r="I435" s="41">
        <f t="shared" si="49"/>
        <v>0</v>
      </c>
      <c r="J435" s="35">
        <f t="shared" si="50"/>
        <v>0</v>
      </c>
      <c r="K435" s="42">
        <v>0</v>
      </c>
      <c r="L435" s="48">
        <f t="shared" si="51"/>
        <v>0</v>
      </c>
      <c r="M435" s="1"/>
      <c r="N435" s="1"/>
      <c r="O435" s="1"/>
      <c r="P435" s="1"/>
      <c r="Q435" s="1"/>
      <c r="R435" s="1"/>
      <c r="S435" s="1"/>
      <c r="T435" s="1"/>
      <c r="U435" s="1"/>
      <c r="V435" s="1"/>
      <c r="W435" s="1"/>
      <c r="X435" s="1"/>
      <c r="Y435" s="1"/>
      <c r="Z435" s="1"/>
    </row>
    <row r="436" spans="1:26" ht="12.75" hidden="1" customHeight="1" x14ac:dyDescent="0.3">
      <c r="A436" s="43">
        <v>1860</v>
      </c>
      <c r="B436" s="28" t="s">
        <v>64</v>
      </c>
      <c r="C436" s="44"/>
      <c r="D436" s="45"/>
      <c r="E436" s="46"/>
      <c r="F436" s="46"/>
      <c r="G436" s="32">
        <f t="shared" si="48"/>
        <v>0</v>
      </c>
      <c r="H436" s="47"/>
      <c r="I436" s="41">
        <f t="shared" si="49"/>
        <v>0</v>
      </c>
      <c r="J436" s="35">
        <f t="shared" si="50"/>
        <v>0</v>
      </c>
      <c r="K436" s="42">
        <v>0</v>
      </c>
      <c r="L436" s="48">
        <f t="shared" si="51"/>
        <v>0</v>
      </c>
      <c r="M436" s="1"/>
      <c r="N436" s="1"/>
      <c r="O436" s="1"/>
      <c r="P436" s="1"/>
      <c r="Q436" s="1"/>
      <c r="R436" s="1"/>
      <c r="S436" s="1"/>
      <c r="T436" s="1"/>
      <c r="U436" s="1"/>
      <c r="V436" s="1"/>
      <c r="W436" s="1"/>
      <c r="X436" s="1"/>
      <c r="Y436" s="1"/>
      <c r="Z436" s="1"/>
    </row>
    <row r="437" spans="1:26" ht="12.75" hidden="1" customHeight="1" x14ac:dyDescent="0.3">
      <c r="A437" s="43">
        <v>1905</v>
      </c>
      <c r="B437" s="28" t="s">
        <v>51</v>
      </c>
      <c r="C437" s="44"/>
      <c r="D437" s="45"/>
      <c r="E437" s="46"/>
      <c r="F437" s="46"/>
      <c r="G437" s="32">
        <f t="shared" si="48"/>
        <v>0</v>
      </c>
      <c r="H437" s="47"/>
      <c r="I437" s="41">
        <f t="shared" si="49"/>
        <v>0</v>
      </c>
      <c r="J437" s="35">
        <f t="shared" si="50"/>
        <v>0</v>
      </c>
      <c r="K437" s="42">
        <v>0</v>
      </c>
      <c r="L437" s="48">
        <f t="shared" si="51"/>
        <v>0</v>
      </c>
      <c r="M437" s="1"/>
      <c r="N437" s="1"/>
      <c r="O437" s="1"/>
      <c r="P437" s="1"/>
      <c r="Q437" s="1"/>
      <c r="R437" s="1"/>
      <c r="S437" s="1"/>
      <c r="T437" s="1"/>
      <c r="U437" s="1"/>
      <c r="V437" s="1"/>
      <c r="W437" s="1"/>
      <c r="X437" s="1"/>
      <c r="Y437" s="1"/>
      <c r="Z437" s="1"/>
    </row>
    <row r="438" spans="1:26" ht="12.75" hidden="1" customHeight="1" x14ac:dyDescent="0.3">
      <c r="A438" s="43">
        <v>1908</v>
      </c>
      <c r="B438" s="28" t="s">
        <v>65</v>
      </c>
      <c r="C438" s="44"/>
      <c r="D438" s="45"/>
      <c r="E438" s="46"/>
      <c r="F438" s="46"/>
      <c r="G438" s="32">
        <f t="shared" si="48"/>
        <v>0</v>
      </c>
      <c r="H438" s="47"/>
      <c r="I438" s="41">
        <f t="shared" si="49"/>
        <v>0</v>
      </c>
      <c r="J438" s="35">
        <f t="shared" si="50"/>
        <v>0</v>
      </c>
      <c r="K438" s="42">
        <v>0</v>
      </c>
      <c r="L438" s="48">
        <f t="shared" si="51"/>
        <v>0</v>
      </c>
      <c r="M438" s="1"/>
      <c r="N438" s="1"/>
      <c r="O438" s="1"/>
      <c r="P438" s="1"/>
      <c r="Q438" s="1"/>
      <c r="R438" s="1"/>
      <c r="S438" s="1"/>
      <c r="T438" s="1"/>
      <c r="U438" s="1"/>
      <c r="V438" s="1"/>
      <c r="W438" s="1"/>
      <c r="X438" s="1"/>
      <c r="Y438" s="1"/>
      <c r="Z438" s="1"/>
    </row>
    <row r="439" spans="1:26" ht="12.75" hidden="1" customHeight="1" x14ac:dyDescent="0.3">
      <c r="A439" s="43">
        <v>1910</v>
      </c>
      <c r="B439" s="28" t="s">
        <v>53</v>
      </c>
      <c r="C439" s="44"/>
      <c r="D439" s="45"/>
      <c r="E439" s="46"/>
      <c r="F439" s="46"/>
      <c r="G439" s="32">
        <f t="shared" si="48"/>
        <v>0</v>
      </c>
      <c r="H439" s="47"/>
      <c r="I439" s="41">
        <f t="shared" si="49"/>
        <v>0</v>
      </c>
      <c r="J439" s="35">
        <f t="shared" si="50"/>
        <v>0</v>
      </c>
      <c r="K439" s="42">
        <v>0</v>
      </c>
      <c r="L439" s="48">
        <f t="shared" si="51"/>
        <v>0</v>
      </c>
      <c r="M439" s="1"/>
      <c r="N439" s="1"/>
      <c r="O439" s="1"/>
      <c r="P439" s="1"/>
      <c r="Q439" s="1"/>
      <c r="R439" s="1"/>
      <c r="S439" s="1"/>
      <c r="T439" s="1"/>
      <c r="U439" s="1"/>
      <c r="V439" s="1"/>
      <c r="W439" s="1"/>
      <c r="X439" s="1"/>
      <c r="Y439" s="1"/>
      <c r="Z439" s="1"/>
    </row>
    <row r="440" spans="1:26" ht="12.75" hidden="1" customHeight="1" x14ac:dyDescent="0.3">
      <c r="A440" s="43">
        <v>1915</v>
      </c>
      <c r="B440" s="28" t="s">
        <v>66</v>
      </c>
      <c r="C440" s="44"/>
      <c r="D440" s="45"/>
      <c r="E440" s="46"/>
      <c r="F440" s="46"/>
      <c r="G440" s="32">
        <f t="shared" si="48"/>
        <v>0</v>
      </c>
      <c r="H440" s="47"/>
      <c r="I440" s="41">
        <f t="shared" si="49"/>
        <v>0</v>
      </c>
      <c r="J440" s="35">
        <f t="shared" si="50"/>
        <v>0</v>
      </c>
      <c r="K440" s="42">
        <v>0</v>
      </c>
      <c r="L440" s="48">
        <f t="shared" si="51"/>
        <v>0</v>
      </c>
      <c r="M440" s="1"/>
      <c r="N440" s="1"/>
      <c r="O440" s="1"/>
      <c r="P440" s="1"/>
      <c r="Q440" s="1"/>
      <c r="R440" s="1"/>
      <c r="S440" s="1"/>
      <c r="T440" s="1"/>
      <c r="U440" s="1"/>
      <c r="V440" s="1"/>
      <c r="W440" s="1"/>
      <c r="X440" s="1"/>
      <c r="Y440" s="1"/>
      <c r="Z440" s="1"/>
    </row>
    <row r="441" spans="1:26" ht="12.75" hidden="1" customHeight="1" x14ac:dyDescent="0.3">
      <c r="A441" s="43">
        <v>1915</v>
      </c>
      <c r="B441" s="28" t="s">
        <v>67</v>
      </c>
      <c r="C441" s="44"/>
      <c r="D441" s="45"/>
      <c r="E441" s="46"/>
      <c r="F441" s="46"/>
      <c r="G441" s="32">
        <f t="shared" si="48"/>
        <v>0</v>
      </c>
      <c r="H441" s="47"/>
      <c r="I441" s="41">
        <f t="shared" si="49"/>
        <v>0</v>
      </c>
      <c r="J441" s="35">
        <f t="shared" si="50"/>
        <v>0</v>
      </c>
      <c r="K441" s="42">
        <v>0</v>
      </c>
      <c r="L441" s="48">
        <f t="shared" si="51"/>
        <v>0</v>
      </c>
      <c r="M441" s="1"/>
      <c r="N441" s="1"/>
      <c r="O441" s="1"/>
      <c r="P441" s="1"/>
      <c r="Q441" s="1"/>
      <c r="R441" s="1"/>
      <c r="S441" s="1"/>
      <c r="T441" s="1"/>
      <c r="U441" s="1"/>
      <c r="V441" s="1"/>
      <c r="W441" s="1"/>
      <c r="X441" s="1"/>
      <c r="Y441" s="1"/>
      <c r="Z441" s="1"/>
    </row>
    <row r="442" spans="1:26" ht="12.75" hidden="1" customHeight="1" x14ac:dyDescent="0.3">
      <c r="A442" s="43">
        <v>1920</v>
      </c>
      <c r="B442" s="28" t="s">
        <v>68</v>
      </c>
      <c r="C442" s="44"/>
      <c r="D442" s="45"/>
      <c r="E442" s="46"/>
      <c r="F442" s="46"/>
      <c r="G442" s="32">
        <f t="shared" si="48"/>
        <v>0</v>
      </c>
      <c r="H442" s="47"/>
      <c r="I442" s="41">
        <f t="shared" si="49"/>
        <v>0</v>
      </c>
      <c r="J442" s="35">
        <f t="shared" si="50"/>
        <v>0</v>
      </c>
      <c r="K442" s="42">
        <v>0</v>
      </c>
      <c r="L442" s="48">
        <f t="shared" si="51"/>
        <v>0</v>
      </c>
      <c r="M442" s="1"/>
      <c r="N442" s="1"/>
      <c r="O442" s="1"/>
      <c r="P442" s="1"/>
      <c r="Q442" s="1"/>
      <c r="R442" s="1"/>
      <c r="S442" s="1"/>
      <c r="T442" s="1"/>
      <c r="U442" s="1"/>
      <c r="V442" s="1"/>
      <c r="W442" s="1"/>
      <c r="X442" s="1"/>
      <c r="Y442" s="1"/>
      <c r="Z442" s="1"/>
    </row>
    <row r="443" spans="1:26" ht="12.75" hidden="1" customHeight="1" x14ac:dyDescent="0.3">
      <c r="A443" s="43">
        <v>1920</v>
      </c>
      <c r="B443" s="28" t="s">
        <v>69</v>
      </c>
      <c r="C443" s="44"/>
      <c r="D443" s="45"/>
      <c r="E443" s="46"/>
      <c r="F443" s="46"/>
      <c r="G443" s="32">
        <f t="shared" si="48"/>
        <v>0</v>
      </c>
      <c r="H443" s="47"/>
      <c r="I443" s="41">
        <f t="shared" si="49"/>
        <v>0</v>
      </c>
      <c r="J443" s="35">
        <f t="shared" si="50"/>
        <v>0</v>
      </c>
      <c r="K443" s="42">
        <v>0</v>
      </c>
      <c r="L443" s="48">
        <f t="shared" si="51"/>
        <v>0</v>
      </c>
      <c r="M443" s="1"/>
      <c r="N443" s="1"/>
      <c r="O443" s="1"/>
      <c r="P443" s="1"/>
      <c r="Q443" s="1"/>
      <c r="R443" s="1"/>
      <c r="S443" s="1"/>
      <c r="T443" s="1"/>
      <c r="U443" s="1"/>
      <c r="V443" s="1"/>
      <c r="W443" s="1"/>
      <c r="X443" s="1"/>
      <c r="Y443" s="1"/>
      <c r="Z443" s="1"/>
    </row>
    <row r="444" spans="1:26" ht="12.75" hidden="1" customHeight="1" x14ac:dyDescent="0.3">
      <c r="A444" s="43">
        <v>1920</v>
      </c>
      <c r="B444" s="28" t="s">
        <v>70</v>
      </c>
      <c r="C444" s="44"/>
      <c r="D444" s="45"/>
      <c r="E444" s="46"/>
      <c r="F444" s="46"/>
      <c r="G444" s="32">
        <f t="shared" si="48"/>
        <v>0</v>
      </c>
      <c r="H444" s="47"/>
      <c r="I444" s="41">
        <f t="shared" si="49"/>
        <v>0</v>
      </c>
      <c r="J444" s="35">
        <f t="shared" si="50"/>
        <v>0</v>
      </c>
      <c r="K444" s="42">
        <v>0</v>
      </c>
      <c r="L444" s="48">
        <f t="shared" si="51"/>
        <v>0</v>
      </c>
      <c r="M444" s="1"/>
      <c r="N444" s="1"/>
      <c r="O444" s="1"/>
      <c r="P444" s="1"/>
      <c r="Q444" s="1"/>
      <c r="R444" s="1"/>
      <c r="S444" s="1"/>
      <c r="T444" s="1"/>
      <c r="U444" s="1"/>
      <c r="V444" s="1"/>
      <c r="W444" s="1"/>
      <c r="X444" s="1"/>
      <c r="Y444" s="1"/>
      <c r="Z444" s="1"/>
    </row>
    <row r="445" spans="1:26" ht="12.75" hidden="1" customHeight="1" x14ac:dyDescent="0.3">
      <c r="A445" s="43">
        <v>1930</v>
      </c>
      <c r="B445" s="28" t="s">
        <v>71</v>
      </c>
      <c r="C445" s="44"/>
      <c r="D445" s="45"/>
      <c r="E445" s="46"/>
      <c r="F445" s="46"/>
      <c r="G445" s="32">
        <f t="shared" si="48"/>
        <v>0</v>
      </c>
      <c r="H445" s="47"/>
      <c r="I445" s="41">
        <f t="shared" si="49"/>
        <v>0</v>
      </c>
      <c r="J445" s="35">
        <f t="shared" si="50"/>
        <v>0</v>
      </c>
      <c r="K445" s="42">
        <v>0</v>
      </c>
      <c r="L445" s="48">
        <f t="shared" si="51"/>
        <v>0</v>
      </c>
      <c r="M445" s="1"/>
      <c r="N445" s="1"/>
      <c r="O445" s="1"/>
      <c r="P445" s="1"/>
      <c r="Q445" s="1"/>
      <c r="R445" s="1"/>
      <c r="S445" s="1"/>
      <c r="T445" s="1"/>
      <c r="U445" s="1"/>
      <c r="V445" s="1"/>
      <c r="W445" s="1"/>
      <c r="X445" s="1"/>
      <c r="Y445" s="1"/>
      <c r="Z445" s="1"/>
    </row>
    <row r="446" spans="1:26" ht="12.75" hidden="1" customHeight="1" x14ac:dyDescent="0.3">
      <c r="A446" s="43">
        <v>1935</v>
      </c>
      <c r="B446" s="28" t="s">
        <v>72</v>
      </c>
      <c r="C446" s="44"/>
      <c r="D446" s="45"/>
      <c r="E446" s="46"/>
      <c r="F446" s="46"/>
      <c r="G446" s="32">
        <f t="shared" si="48"/>
        <v>0</v>
      </c>
      <c r="H446" s="47"/>
      <c r="I446" s="41">
        <f t="shared" si="49"/>
        <v>0</v>
      </c>
      <c r="J446" s="35">
        <f t="shared" si="50"/>
        <v>0</v>
      </c>
      <c r="K446" s="42">
        <v>0</v>
      </c>
      <c r="L446" s="48">
        <f t="shared" si="51"/>
        <v>0</v>
      </c>
      <c r="M446" s="1"/>
      <c r="N446" s="1"/>
      <c r="O446" s="1"/>
      <c r="P446" s="1"/>
      <c r="Q446" s="1"/>
      <c r="R446" s="1"/>
      <c r="S446" s="1"/>
      <c r="T446" s="1"/>
      <c r="U446" s="1"/>
      <c r="V446" s="1"/>
      <c r="W446" s="1"/>
      <c r="X446" s="1"/>
      <c r="Y446" s="1"/>
      <c r="Z446" s="1"/>
    </row>
    <row r="447" spans="1:26" ht="12.75" hidden="1" customHeight="1" x14ac:dyDescent="0.3">
      <c r="A447" s="43">
        <v>1940</v>
      </c>
      <c r="B447" s="28" t="s">
        <v>73</v>
      </c>
      <c r="C447" s="44"/>
      <c r="D447" s="45"/>
      <c r="E447" s="46"/>
      <c r="F447" s="46"/>
      <c r="G447" s="32">
        <f t="shared" si="48"/>
        <v>0</v>
      </c>
      <c r="H447" s="47"/>
      <c r="I447" s="41">
        <f t="shared" si="49"/>
        <v>0</v>
      </c>
      <c r="J447" s="35">
        <f t="shared" si="50"/>
        <v>0</v>
      </c>
      <c r="K447" s="42">
        <v>0</v>
      </c>
      <c r="L447" s="48">
        <f t="shared" si="51"/>
        <v>0</v>
      </c>
      <c r="M447" s="1"/>
      <c r="N447" s="1"/>
      <c r="O447" s="1"/>
      <c r="P447" s="1"/>
      <c r="Q447" s="1"/>
      <c r="R447" s="1"/>
      <c r="S447" s="1"/>
      <c r="T447" s="1"/>
      <c r="U447" s="1"/>
      <c r="V447" s="1"/>
      <c r="W447" s="1"/>
      <c r="X447" s="1"/>
      <c r="Y447" s="1"/>
      <c r="Z447" s="1"/>
    </row>
    <row r="448" spans="1:26" ht="12.75" hidden="1" customHeight="1" x14ac:dyDescent="0.3">
      <c r="A448" s="43">
        <v>1945</v>
      </c>
      <c r="B448" s="28" t="s">
        <v>74</v>
      </c>
      <c r="C448" s="44"/>
      <c r="D448" s="45"/>
      <c r="E448" s="46"/>
      <c r="F448" s="46"/>
      <c r="G448" s="32">
        <f t="shared" si="48"/>
        <v>0</v>
      </c>
      <c r="H448" s="47"/>
      <c r="I448" s="41">
        <f t="shared" si="49"/>
        <v>0</v>
      </c>
      <c r="J448" s="35">
        <f t="shared" si="50"/>
        <v>0</v>
      </c>
      <c r="K448" s="42">
        <v>0</v>
      </c>
      <c r="L448" s="48">
        <f t="shared" si="51"/>
        <v>0</v>
      </c>
      <c r="M448" s="1"/>
      <c r="N448" s="1"/>
      <c r="O448" s="1"/>
      <c r="P448" s="1"/>
      <c r="Q448" s="1"/>
      <c r="R448" s="1"/>
      <c r="S448" s="1"/>
      <c r="T448" s="1"/>
      <c r="U448" s="1"/>
      <c r="V448" s="1"/>
      <c r="W448" s="1"/>
      <c r="X448" s="1"/>
      <c r="Y448" s="1"/>
      <c r="Z448" s="1"/>
    </row>
    <row r="449" spans="1:26" ht="12.75" hidden="1" customHeight="1" x14ac:dyDescent="0.3">
      <c r="A449" s="43">
        <v>1950</v>
      </c>
      <c r="B449" s="28" t="s">
        <v>75</v>
      </c>
      <c r="C449" s="44"/>
      <c r="D449" s="45"/>
      <c r="E449" s="46"/>
      <c r="F449" s="46"/>
      <c r="G449" s="32">
        <f t="shared" si="48"/>
        <v>0</v>
      </c>
      <c r="H449" s="47"/>
      <c r="I449" s="41">
        <f t="shared" si="49"/>
        <v>0</v>
      </c>
      <c r="J449" s="35">
        <f t="shared" si="50"/>
        <v>0</v>
      </c>
      <c r="K449" s="42">
        <v>0</v>
      </c>
      <c r="L449" s="48">
        <f t="shared" si="51"/>
        <v>0</v>
      </c>
      <c r="M449" s="1"/>
      <c r="N449" s="1"/>
      <c r="O449" s="1"/>
      <c r="P449" s="1"/>
      <c r="Q449" s="1"/>
      <c r="R449" s="1"/>
      <c r="S449" s="1"/>
      <c r="T449" s="1"/>
      <c r="U449" s="1"/>
      <c r="V449" s="1"/>
      <c r="W449" s="1"/>
      <c r="X449" s="1"/>
      <c r="Y449" s="1"/>
      <c r="Z449" s="1"/>
    </row>
    <row r="450" spans="1:26" ht="12.75" hidden="1" customHeight="1" x14ac:dyDescent="0.3">
      <c r="A450" s="43">
        <v>1955</v>
      </c>
      <c r="B450" s="28" t="s">
        <v>76</v>
      </c>
      <c r="C450" s="44"/>
      <c r="D450" s="45"/>
      <c r="E450" s="46"/>
      <c r="F450" s="46"/>
      <c r="G450" s="32">
        <f t="shared" si="48"/>
        <v>0</v>
      </c>
      <c r="H450" s="47"/>
      <c r="I450" s="41">
        <f t="shared" si="49"/>
        <v>0</v>
      </c>
      <c r="J450" s="35">
        <f t="shared" si="50"/>
        <v>0</v>
      </c>
      <c r="K450" s="42">
        <v>0</v>
      </c>
      <c r="L450" s="48">
        <f t="shared" si="51"/>
        <v>0</v>
      </c>
      <c r="M450" s="1"/>
      <c r="N450" s="1"/>
      <c r="O450" s="1"/>
      <c r="P450" s="1"/>
      <c r="Q450" s="1"/>
      <c r="R450" s="1"/>
      <c r="S450" s="1"/>
      <c r="T450" s="1"/>
      <c r="U450" s="1"/>
      <c r="V450" s="1"/>
      <c r="W450" s="1"/>
      <c r="X450" s="1"/>
      <c r="Y450" s="1"/>
      <c r="Z450" s="1"/>
    </row>
    <row r="451" spans="1:26" ht="12.75" hidden="1" customHeight="1" x14ac:dyDescent="0.3">
      <c r="A451" s="43">
        <v>1955</v>
      </c>
      <c r="B451" s="28" t="s">
        <v>77</v>
      </c>
      <c r="C451" s="44"/>
      <c r="D451" s="45"/>
      <c r="E451" s="46"/>
      <c r="F451" s="46"/>
      <c r="G451" s="32">
        <f t="shared" si="48"/>
        <v>0</v>
      </c>
      <c r="H451" s="47"/>
      <c r="I451" s="41">
        <f t="shared" si="49"/>
        <v>0</v>
      </c>
      <c r="J451" s="35">
        <f t="shared" si="50"/>
        <v>0</v>
      </c>
      <c r="K451" s="42">
        <v>0</v>
      </c>
      <c r="L451" s="48">
        <f t="shared" si="51"/>
        <v>0</v>
      </c>
      <c r="M451" s="1"/>
      <c r="N451" s="1"/>
      <c r="O451" s="1"/>
      <c r="P451" s="1"/>
      <c r="Q451" s="1"/>
      <c r="R451" s="1"/>
      <c r="S451" s="1"/>
      <c r="T451" s="1"/>
      <c r="U451" s="1"/>
      <c r="V451" s="1"/>
      <c r="W451" s="1"/>
      <c r="X451" s="1"/>
      <c r="Y451" s="1"/>
      <c r="Z451" s="1"/>
    </row>
    <row r="452" spans="1:26" ht="12.75" hidden="1" customHeight="1" x14ac:dyDescent="0.3">
      <c r="A452" s="43">
        <v>1960</v>
      </c>
      <c r="B452" s="28" t="s">
        <v>78</v>
      </c>
      <c r="C452" s="44"/>
      <c r="D452" s="45"/>
      <c r="E452" s="46"/>
      <c r="F452" s="46"/>
      <c r="G452" s="32">
        <f t="shared" si="48"/>
        <v>0</v>
      </c>
      <c r="H452" s="47"/>
      <c r="I452" s="41">
        <f t="shared" si="49"/>
        <v>0</v>
      </c>
      <c r="J452" s="35">
        <f t="shared" si="50"/>
        <v>0</v>
      </c>
      <c r="K452" s="42">
        <v>0</v>
      </c>
      <c r="L452" s="48">
        <f t="shared" si="51"/>
        <v>0</v>
      </c>
      <c r="M452" s="1"/>
      <c r="N452" s="1"/>
      <c r="O452" s="1"/>
      <c r="P452" s="1"/>
      <c r="Q452" s="1"/>
      <c r="R452" s="1"/>
      <c r="S452" s="1"/>
      <c r="T452" s="1"/>
      <c r="U452" s="1"/>
      <c r="V452" s="1"/>
      <c r="W452" s="1"/>
      <c r="X452" s="1"/>
      <c r="Y452" s="1"/>
      <c r="Z452" s="1"/>
    </row>
    <row r="453" spans="1:26" ht="12.75" hidden="1" customHeight="1" x14ac:dyDescent="0.3">
      <c r="A453" s="43">
        <v>1970</v>
      </c>
      <c r="B453" s="49" t="s">
        <v>79</v>
      </c>
      <c r="C453" s="44"/>
      <c r="D453" s="45"/>
      <c r="E453" s="46"/>
      <c r="F453" s="46"/>
      <c r="G453" s="32">
        <f t="shared" si="48"/>
        <v>0</v>
      </c>
      <c r="H453" s="47"/>
      <c r="I453" s="41">
        <f t="shared" si="49"/>
        <v>0</v>
      </c>
      <c r="J453" s="35">
        <f t="shared" si="50"/>
        <v>0</v>
      </c>
      <c r="K453" s="42">
        <v>0</v>
      </c>
      <c r="L453" s="48">
        <f t="shared" si="51"/>
        <v>0</v>
      </c>
      <c r="M453" s="1"/>
      <c r="N453" s="1"/>
      <c r="O453" s="1"/>
      <c r="P453" s="1"/>
      <c r="Q453" s="1"/>
      <c r="R453" s="1"/>
      <c r="S453" s="1"/>
      <c r="T453" s="1"/>
      <c r="U453" s="1"/>
      <c r="V453" s="1"/>
      <c r="W453" s="1"/>
      <c r="X453" s="1"/>
      <c r="Y453" s="1"/>
      <c r="Z453" s="1"/>
    </row>
    <row r="454" spans="1:26" ht="12.75" hidden="1" customHeight="1" x14ac:dyDescent="0.3">
      <c r="A454" s="43">
        <v>1975</v>
      </c>
      <c r="B454" s="28" t="s">
        <v>80</v>
      </c>
      <c r="C454" s="44"/>
      <c r="D454" s="45"/>
      <c r="E454" s="46"/>
      <c r="F454" s="46"/>
      <c r="G454" s="32">
        <f t="shared" si="48"/>
        <v>0</v>
      </c>
      <c r="H454" s="47"/>
      <c r="I454" s="41">
        <f t="shared" si="49"/>
        <v>0</v>
      </c>
      <c r="J454" s="35">
        <f t="shared" si="50"/>
        <v>0</v>
      </c>
      <c r="K454" s="42">
        <v>0</v>
      </c>
      <c r="L454" s="48">
        <f t="shared" si="51"/>
        <v>0</v>
      </c>
      <c r="M454" s="1"/>
      <c r="N454" s="1"/>
      <c r="O454" s="1"/>
      <c r="P454" s="1"/>
      <c r="Q454" s="1"/>
      <c r="R454" s="1"/>
      <c r="S454" s="1"/>
      <c r="T454" s="1"/>
      <c r="U454" s="1"/>
      <c r="V454" s="1"/>
      <c r="W454" s="1"/>
      <c r="X454" s="1"/>
      <c r="Y454" s="1"/>
      <c r="Z454" s="1"/>
    </row>
    <row r="455" spans="1:26" ht="12.75" hidden="1" customHeight="1" x14ac:dyDescent="0.3">
      <c r="A455" s="43">
        <v>1980</v>
      </c>
      <c r="B455" s="28" t="s">
        <v>81</v>
      </c>
      <c r="C455" s="44"/>
      <c r="D455" s="45"/>
      <c r="E455" s="46"/>
      <c r="F455" s="46"/>
      <c r="G455" s="32">
        <f t="shared" si="48"/>
        <v>0</v>
      </c>
      <c r="H455" s="47"/>
      <c r="I455" s="41">
        <f t="shared" si="49"/>
        <v>0</v>
      </c>
      <c r="J455" s="35">
        <f t="shared" si="50"/>
        <v>0</v>
      </c>
      <c r="K455" s="42">
        <v>0</v>
      </c>
      <c r="L455" s="48">
        <f t="shared" si="51"/>
        <v>0</v>
      </c>
      <c r="M455" s="1"/>
      <c r="N455" s="1"/>
      <c r="O455" s="1"/>
      <c r="P455" s="1"/>
      <c r="Q455" s="1"/>
      <c r="R455" s="1"/>
      <c r="S455" s="1"/>
      <c r="T455" s="1"/>
      <c r="U455" s="1"/>
      <c r="V455" s="1"/>
      <c r="W455" s="1"/>
      <c r="X455" s="1"/>
      <c r="Y455" s="1"/>
      <c r="Z455" s="1"/>
    </row>
    <row r="456" spans="1:26" ht="12.75" hidden="1" customHeight="1" x14ac:dyDescent="0.3">
      <c r="A456" s="43">
        <v>1985</v>
      </c>
      <c r="B456" s="28" t="s">
        <v>82</v>
      </c>
      <c r="C456" s="44"/>
      <c r="D456" s="45"/>
      <c r="E456" s="46"/>
      <c r="F456" s="46"/>
      <c r="G456" s="32">
        <f t="shared" si="48"/>
        <v>0</v>
      </c>
      <c r="H456" s="47"/>
      <c r="I456" s="41">
        <f t="shared" si="49"/>
        <v>0</v>
      </c>
      <c r="J456" s="35">
        <f t="shared" si="50"/>
        <v>0</v>
      </c>
      <c r="K456" s="42">
        <v>0</v>
      </c>
      <c r="L456" s="48">
        <f t="shared" si="51"/>
        <v>0</v>
      </c>
      <c r="M456" s="1"/>
      <c r="N456" s="1"/>
      <c r="O456" s="1"/>
      <c r="P456" s="1"/>
      <c r="Q456" s="1"/>
      <c r="R456" s="1"/>
      <c r="S456" s="1"/>
      <c r="T456" s="1"/>
      <c r="U456" s="1"/>
      <c r="V456" s="1"/>
      <c r="W456" s="1"/>
      <c r="X456" s="1"/>
      <c r="Y456" s="1"/>
      <c r="Z456" s="1"/>
    </row>
    <row r="457" spans="1:26" ht="12.75" hidden="1" customHeight="1" x14ac:dyDescent="0.3">
      <c r="A457" s="43">
        <v>1990</v>
      </c>
      <c r="B457" s="50" t="s">
        <v>83</v>
      </c>
      <c r="C457" s="44"/>
      <c r="D457" s="45"/>
      <c r="E457" s="46"/>
      <c r="F457" s="46"/>
      <c r="G457" s="32">
        <f t="shared" si="48"/>
        <v>0</v>
      </c>
      <c r="H457" s="47"/>
      <c r="I457" s="41">
        <f t="shared" si="49"/>
        <v>0</v>
      </c>
      <c r="J457" s="35">
        <f t="shared" si="50"/>
        <v>0</v>
      </c>
      <c r="K457" s="42">
        <v>0</v>
      </c>
      <c r="L457" s="48">
        <f t="shared" si="51"/>
        <v>0</v>
      </c>
      <c r="M457" s="1"/>
      <c r="N457" s="1"/>
      <c r="O457" s="1"/>
      <c r="P457" s="1"/>
      <c r="Q457" s="1"/>
      <c r="R457" s="1"/>
      <c r="S457" s="1"/>
      <c r="T457" s="1"/>
      <c r="U457" s="1"/>
      <c r="V457" s="1"/>
      <c r="W457" s="1"/>
      <c r="X457" s="1"/>
      <c r="Y457" s="1"/>
      <c r="Z457" s="1"/>
    </row>
    <row r="458" spans="1:26" ht="12.75" hidden="1" customHeight="1" x14ac:dyDescent="0.3">
      <c r="A458" s="43">
        <v>1995</v>
      </c>
      <c r="B458" s="28" t="s">
        <v>84</v>
      </c>
      <c r="C458" s="44"/>
      <c r="D458" s="45"/>
      <c r="E458" s="46"/>
      <c r="F458" s="46"/>
      <c r="G458" s="32">
        <f t="shared" si="48"/>
        <v>0</v>
      </c>
      <c r="H458" s="47"/>
      <c r="I458" s="51">
        <f t="shared" si="49"/>
        <v>0</v>
      </c>
      <c r="J458" s="52">
        <f t="shared" si="50"/>
        <v>0</v>
      </c>
      <c r="K458" s="42">
        <v>0</v>
      </c>
      <c r="L458" s="48">
        <f t="shared" si="51"/>
        <v>0</v>
      </c>
      <c r="M458" s="1"/>
      <c r="N458" s="1"/>
      <c r="O458" s="1"/>
      <c r="P458" s="1"/>
      <c r="Q458" s="1"/>
      <c r="R458" s="1"/>
      <c r="S458" s="1"/>
      <c r="T458" s="1"/>
      <c r="U458" s="1"/>
      <c r="V458" s="1"/>
      <c r="W458" s="1"/>
      <c r="X458" s="1"/>
      <c r="Y458" s="1"/>
      <c r="Z458" s="1"/>
    </row>
    <row r="459" spans="1:26" ht="12.75" hidden="1" customHeight="1" x14ac:dyDescent="0.3">
      <c r="A459" s="43">
        <v>2440</v>
      </c>
      <c r="B459" s="53" t="s">
        <v>85</v>
      </c>
      <c r="C459" s="44"/>
      <c r="D459" s="45"/>
      <c r="E459" s="46"/>
      <c r="F459" s="46"/>
      <c r="G459" s="32">
        <f t="shared" si="48"/>
        <v>0</v>
      </c>
      <c r="H459" s="47"/>
      <c r="I459" s="51">
        <f t="shared" si="49"/>
        <v>0</v>
      </c>
      <c r="J459" s="52">
        <f t="shared" si="50"/>
        <v>0</v>
      </c>
      <c r="K459" s="42">
        <v>0</v>
      </c>
      <c r="L459" s="48">
        <f t="shared" si="51"/>
        <v>0</v>
      </c>
      <c r="M459" s="38"/>
      <c r="N459" s="1"/>
      <c r="O459" s="1"/>
      <c r="P459" s="1"/>
      <c r="Q459" s="1"/>
      <c r="R459" s="1"/>
      <c r="S459" s="1"/>
      <c r="T459" s="1"/>
      <c r="U459" s="1"/>
      <c r="V459" s="1"/>
      <c r="W459" s="1"/>
      <c r="X459" s="1"/>
      <c r="Y459" s="1"/>
      <c r="Z459" s="1"/>
    </row>
    <row r="460" spans="1:26" ht="12.75" hidden="1" customHeight="1" thickBot="1" x14ac:dyDescent="0.35">
      <c r="A460" s="43">
        <v>2005</v>
      </c>
      <c r="B460" s="28" t="s">
        <v>86</v>
      </c>
      <c r="C460" s="56"/>
      <c r="D460" s="57"/>
      <c r="E460" s="58"/>
      <c r="F460" s="58"/>
      <c r="G460" s="32">
        <f t="shared" si="48"/>
        <v>0</v>
      </c>
      <c r="H460" s="59"/>
      <c r="I460" s="60">
        <f t="shared" si="49"/>
        <v>0</v>
      </c>
      <c r="J460" s="61">
        <f t="shared" si="50"/>
        <v>0</v>
      </c>
      <c r="K460" s="62">
        <v>0</v>
      </c>
      <c r="L460" s="63">
        <f t="shared" si="51"/>
        <v>0</v>
      </c>
      <c r="M460" s="1"/>
      <c r="N460" s="1"/>
      <c r="O460" s="1"/>
      <c r="P460" s="1"/>
      <c r="Q460" s="1"/>
      <c r="R460" s="1"/>
      <c r="S460" s="1"/>
      <c r="T460" s="1"/>
      <c r="U460" s="1"/>
      <c r="V460" s="1"/>
      <c r="W460" s="1"/>
      <c r="X460" s="1"/>
      <c r="Y460" s="1"/>
      <c r="Z460" s="1"/>
    </row>
    <row r="461" spans="1:26" ht="12.75" hidden="1" customHeight="1" thickBot="1" x14ac:dyDescent="0.35">
      <c r="A461" s="70"/>
      <c r="B461" s="71" t="s">
        <v>87</v>
      </c>
      <c r="C461" s="66">
        <f t="shared" ref="C461:E461" si="52">SUM(C420:C460)</f>
        <v>0</v>
      </c>
      <c r="D461" s="66">
        <f t="shared" si="52"/>
        <v>0</v>
      </c>
      <c r="E461" s="66">
        <f t="shared" si="52"/>
        <v>0</v>
      </c>
      <c r="F461" s="66"/>
      <c r="G461" s="66">
        <f>SUM(G421:G460)</f>
        <v>0</v>
      </c>
      <c r="H461" s="66">
        <f>SUM(H420:H460)</f>
        <v>0</v>
      </c>
      <c r="I461" s="67"/>
      <c r="J461" s="66">
        <f t="shared" ref="J461:L461" si="53">SUM(J420:J460)</f>
        <v>0</v>
      </c>
      <c r="K461" s="66">
        <v>0</v>
      </c>
      <c r="L461" s="68">
        <f t="shared" si="53"/>
        <v>0</v>
      </c>
      <c r="M461" s="1"/>
      <c r="N461" s="1"/>
      <c r="O461" s="1"/>
      <c r="P461" s="1"/>
      <c r="Q461" s="1"/>
      <c r="R461" s="1"/>
      <c r="S461" s="1"/>
      <c r="T461" s="1"/>
      <c r="U461" s="1"/>
      <c r="V461" s="1"/>
      <c r="W461" s="1"/>
      <c r="X461" s="1"/>
      <c r="Y461" s="1"/>
      <c r="Z461" s="1"/>
    </row>
    <row r="462" spans="1:26" ht="12.75" hidden="1"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hidden="1" customHeight="1" thickBo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 hidden="1" customHeight="1" thickBot="1" x14ac:dyDescent="0.35">
      <c r="A464" s="11"/>
      <c r="B464" s="11"/>
      <c r="C464" s="11"/>
      <c r="D464" s="11"/>
      <c r="E464" s="5" t="s">
        <v>22</v>
      </c>
      <c r="F464" s="12">
        <f>F415+1</f>
        <v>2035</v>
      </c>
      <c r="G464" s="11"/>
      <c r="H464" s="11"/>
      <c r="I464" s="11"/>
      <c r="J464" s="11"/>
      <c r="K464" s="11"/>
      <c r="L464" s="1"/>
      <c r="M464" s="1"/>
      <c r="N464" s="1"/>
      <c r="O464" s="1"/>
      <c r="P464" s="1"/>
      <c r="Q464" s="1"/>
      <c r="R464" s="1"/>
      <c r="S464" s="1"/>
      <c r="T464" s="1"/>
      <c r="U464" s="1"/>
      <c r="V464" s="1"/>
      <c r="W464" s="1"/>
      <c r="X464" s="1"/>
      <c r="Y464" s="1"/>
      <c r="Z464" s="1"/>
    </row>
    <row r="465" spans="1:26" ht="12.75" hidden="1" customHeight="1" thickBot="1" x14ac:dyDescent="0.35">
      <c r="A465" s="13"/>
      <c r="B465" s="13"/>
      <c r="C465" s="13"/>
      <c r="D465" s="13"/>
      <c r="E465" s="13"/>
      <c r="F465" s="13"/>
      <c r="G465" s="13"/>
      <c r="H465" s="13"/>
      <c r="I465" s="13"/>
      <c r="J465" s="13"/>
      <c r="K465" s="13"/>
      <c r="L465" s="1"/>
      <c r="M465" s="1"/>
      <c r="N465" s="1"/>
      <c r="O465" s="1"/>
      <c r="P465" s="1"/>
      <c r="Q465" s="1">
        <v>2017</v>
      </c>
      <c r="R465" s="1"/>
      <c r="S465" s="1"/>
      <c r="T465" s="1"/>
      <c r="U465" s="1"/>
      <c r="V465" s="1"/>
      <c r="W465" s="1"/>
      <c r="X465" s="1"/>
      <c r="Y465" s="1"/>
      <c r="Z465" s="1"/>
    </row>
    <row r="466" spans="1:26" ht="18.75" hidden="1" customHeight="1" thickBot="1" x14ac:dyDescent="0.35">
      <c r="A466" s="11"/>
      <c r="B466" s="11"/>
      <c r="C466" s="80" t="s">
        <v>23</v>
      </c>
      <c r="D466" s="81"/>
      <c r="E466" s="81"/>
      <c r="F466" s="81"/>
      <c r="G466" s="82" t="s">
        <v>24</v>
      </c>
      <c r="H466" s="83"/>
      <c r="I466" s="14" t="s">
        <v>25</v>
      </c>
      <c r="J466" s="11"/>
      <c r="K466" s="11"/>
      <c r="L466" s="1"/>
      <c r="M466" s="1"/>
      <c r="N466" s="1"/>
      <c r="O466" s="1"/>
      <c r="P466" s="1"/>
      <c r="Q466" s="1">
        <v>2018</v>
      </c>
      <c r="R466" s="1"/>
      <c r="S466" s="1"/>
      <c r="T466" s="1"/>
      <c r="U466" s="1"/>
      <c r="V466" s="1"/>
      <c r="W466" s="1"/>
      <c r="X466" s="1"/>
      <c r="Y466" s="1"/>
      <c r="Z466" s="1"/>
    </row>
    <row r="467" spans="1:26" ht="63.75" hidden="1" customHeight="1" thickBot="1" x14ac:dyDescent="0.35">
      <c r="A467" s="84" t="s">
        <v>26</v>
      </c>
      <c r="B467" s="86" t="s">
        <v>27</v>
      </c>
      <c r="C467" s="15" t="s">
        <v>28</v>
      </c>
      <c r="D467" s="16" t="s">
        <v>29</v>
      </c>
      <c r="E467" s="17" t="s">
        <v>30</v>
      </c>
      <c r="F467" s="18" t="s">
        <v>32</v>
      </c>
      <c r="G467" s="15" t="s">
        <v>33</v>
      </c>
      <c r="H467" s="19" t="s">
        <v>34</v>
      </c>
      <c r="I467" s="73" t="s">
        <v>35</v>
      </c>
      <c r="J467" s="17" t="s">
        <v>36</v>
      </c>
      <c r="K467" s="19" t="s">
        <v>37</v>
      </c>
      <c r="L467" s="1"/>
      <c r="M467" s="1"/>
      <c r="N467" s="1"/>
      <c r="O467" s="1"/>
      <c r="P467" s="1"/>
      <c r="Q467" s="1"/>
      <c r="R467" s="1"/>
      <c r="S467" s="1"/>
      <c r="T467" s="1"/>
      <c r="U467" s="1"/>
      <c r="V467" s="1"/>
      <c r="W467" s="1"/>
      <c r="X467" s="1"/>
      <c r="Y467" s="1"/>
      <c r="Z467" s="1"/>
    </row>
    <row r="468" spans="1:26" ht="12.75" hidden="1" customHeight="1" thickBot="1" x14ac:dyDescent="0.35">
      <c r="A468" s="85"/>
      <c r="B468" s="87"/>
      <c r="C468" s="21" t="s">
        <v>38</v>
      </c>
      <c r="D468" s="22" t="s">
        <v>39</v>
      </c>
      <c r="E468" s="23" t="s">
        <v>40</v>
      </c>
      <c r="F468" s="24" t="s">
        <v>89</v>
      </c>
      <c r="G468" s="25" t="s">
        <v>90</v>
      </c>
      <c r="H468" s="23" t="s">
        <v>91</v>
      </c>
      <c r="I468" s="75" t="s">
        <v>92</v>
      </c>
      <c r="J468" s="26" t="s">
        <v>93</v>
      </c>
      <c r="K468" s="76" t="s">
        <v>94</v>
      </c>
      <c r="L468" s="1"/>
      <c r="M468" s="1"/>
      <c r="N468" s="1"/>
      <c r="O468" s="1"/>
      <c r="P468" s="1"/>
      <c r="Q468" s="1"/>
      <c r="R468" s="1"/>
      <c r="S468" s="1"/>
      <c r="T468" s="1"/>
      <c r="U468" s="1"/>
      <c r="V468" s="1"/>
      <c r="W468" s="1"/>
      <c r="X468" s="1"/>
      <c r="Y468" s="1"/>
      <c r="Z468" s="1"/>
    </row>
    <row r="469" spans="1:26" ht="12.75" hidden="1" customHeight="1" x14ac:dyDescent="0.3">
      <c r="A469" s="27">
        <v>1609</v>
      </c>
      <c r="B469" s="28" t="s">
        <v>48</v>
      </c>
      <c r="C469" s="29"/>
      <c r="D469" s="30"/>
      <c r="E469" s="30"/>
      <c r="F469" s="32">
        <f t="shared" ref="F469:F509" si="54">C469-D469+E469*0.5</f>
        <v>0</v>
      </c>
      <c r="G469" s="33"/>
      <c r="H469" s="34">
        <f t="shared" ref="H469:H509" si="55">IF(G469=0,0,1/G469)</f>
        <v>0</v>
      </c>
      <c r="I469" s="35">
        <f t="shared" ref="I469:I509" si="56">IF(G469=0,0,+F469/G469)</f>
        <v>0</v>
      </c>
      <c r="J469" s="36">
        <v>0</v>
      </c>
      <c r="K469" s="37">
        <f t="shared" ref="K469:K509" si="57">IF(ISERROR(+J469-I469), 0, +J469-I469)</f>
        <v>0</v>
      </c>
      <c r="L469" s="38"/>
      <c r="M469" s="1"/>
      <c r="N469" s="1"/>
      <c r="O469" s="1"/>
      <c r="P469" s="1"/>
      <c r="Q469" s="1"/>
      <c r="R469" s="1"/>
      <c r="S469" s="1"/>
      <c r="T469" s="1"/>
      <c r="U469" s="1"/>
      <c r="V469" s="1"/>
      <c r="W469" s="1"/>
      <c r="X469" s="1"/>
      <c r="Y469" s="1"/>
      <c r="Z469" s="1"/>
    </row>
    <row r="470" spans="1:26" ht="12.75" hidden="1" customHeight="1" x14ac:dyDescent="0.3">
      <c r="A470" s="39">
        <v>1611</v>
      </c>
      <c r="B470" s="40" t="s">
        <v>49</v>
      </c>
      <c r="C470" s="29"/>
      <c r="D470" s="30"/>
      <c r="E470" s="31"/>
      <c r="F470" s="77">
        <f t="shared" si="54"/>
        <v>0</v>
      </c>
      <c r="G470" s="33"/>
      <c r="H470" s="41">
        <f t="shared" si="55"/>
        <v>0</v>
      </c>
      <c r="I470" s="35">
        <f t="shared" si="56"/>
        <v>0</v>
      </c>
      <c r="J470" s="42">
        <v>0</v>
      </c>
      <c r="K470" s="37">
        <f t="shared" si="57"/>
        <v>0</v>
      </c>
      <c r="L470" s="1"/>
      <c r="M470" s="1"/>
      <c r="N470" s="1"/>
      <c r="O470" s="1"/>
      <c r="P470" s="1"/>
      <c r="Q470" s="1"/>
      <c r="R470" s="1"/>
      <c r="S470" s="1"/>
      <c r="T470" s="1"/>
      <c r="U470" s="1"/>
      <c r="V470" s="1"/>
      <c r="W470" s="1"/>
      <c r="X470" s="1"/>
      <c r="Y470" s="1"/>
      <c r="Z470" s="1"/>
    </row>
    <row r="471" spans="1:26" ht="12.75" hidden="1" customHeight="1" x14ac:dyDescent="0.3">
      <c r="A471" s="43">
        <v>1612</v>
      </c>
      <c r="B471" s="28" t="s">
        <v>50</v>
      </c>
      <c r="C471" s="44"/>
      <c r="D471" s="45"/>
      <c r="E471" s="46"/>
      <c r="F471" s="78">
        <f t="shared" si="54"/>
        <v>0</v>
      </c>
      <c r="G471" s="47"/>
      <c r="H471" s="41">
        <f t="shared" si="55"/>
        <v>0</v>
      </c>
      <c r="I471" s="35">
        <f t="shared" si="56"/>
        <v>0</v>
      </c>
      <c r="J471" s="42">
        <v>0</v>
      </c>
      <c r="K471" s="48">
        <f t="shared" si="57"/>
        <v>0</v>
      </c>
      <c r="L471" s="1"/>
      <c r="M471" s="1"/>
      <c r="N471" s="1"/>
      <c r="O471" s="1"/>
      <c r="P471" s="1"/>
      <c r="Q471" s="1"/>
      <c r="R471" s="1"/>
      <c r="S471" s="1"/>
      <c r="T471" s="1"/>
      <c r="U471" s="1"/>
      <c r="V471" s="1"/>
      <c r="W471" s="1"/>
      <c r="X471" s="1"/>
      <c r="Y471" s="1"/>
      <c r="Z471" s="1"/>
    </row>
    <row r="472" spans="1:26" ht="12.75" hidden="1" customHeight="1" x14ac:dyDescent="0.3">
      <c r="A472" s="43">
        <v>1805</v>
      </c>
      <c r="B472" s="28" t="s">
        <v>51</v>
      </c>
      <c r="C472" s="44"/>
      <c r="D472" s="45"/>
      <c r="E472" s="46"/>
      <c r="F472" s="78">
        <f t="shared" si="54"/>
        <v>0</v>
      </c>
      <c r="G472" s="47"/>
      <c r="H472" s="41">
        <f t="shared" si="55"/>
        <v>0</v>
      </c>
      <c r="I472" s="35">
        <f t="shared" si="56"/>
        <v>0</v>
      </c>
      <c r="J472" s="42">
        <v>0</v>
      </c>
      <c r="K472" s="48">
        <f t="shared" si="57"/>
        <v>0</v>
      </c>
      <c r="L472" s="1"/>
      <c r="M472" s="1"/>
      <c r="N472" s="1"/>
      <c r="O472" s="1"/>
      <c r="P472" s="1"/>
      <c r="Q472" s="1"/>
      <c r="R472" s="1"/>
      <c r="S472" s="1"/>
      <c r="T472" s="1"/>
      <c r="U472" s="1"/>
      <c r="V472" s="1"/>
      <c r="W472" s="1"/>
      <c r="X472" s="1"/>
      <c r="Y472" s="1"/>
      <c r="Z472" s="1"/>
    </row>
    <row r="473" spans="1:26" ht="12.75" hidden="1" customHeight="1" x14ac:dyDescent="0.3">
      <c r="A473" s="43">
        <v>1808</v>
      </c>
      <c r="B473" s="28" t="s">
        <v>52</v>
      </c>
      <c r="C473" s="44"/>
      <c r="D473" s="45"/>
      <c r="E473" s="46"/>
      <c r="F473" s="78">
        <f t="shared" si="54"/>
        <v>0</v>
      </c>
      <c r="G473" s="47"/>
      <c r="H473" s="41">
        <f t="shared" si="55"/>
        <v>0</v>
      </c>
      <c r="I473" s="35">
        <f t="shared" si="56"/>
        <v>0</v>
      </c>
      <c r="J473" s="42">
        <v>0</v>
      </c>
      <c r="K473" s="48">
        <f t="shared" si="57"/>
        <v>0</v>
      </c>
      <c r="L473" s="1"/>
      <c r="M473" s="1"/>
      <c r="N473" s="1"/>
      <c r="O473" s="1"/>
      <c r="P473" s="1"/>
      <c r="Q473" s="1"/>
      <c r="R473" s="1"/>
      <c r="S473" s="1"/>
      <c r="T473" s="1"/>
      <c r="U473" s="1"/>
      <c r="V473" s="1"/>
      <c r="W473" s="1"/>
      <c r="X473" s="1"/>
      <c r="Y473" s="1"/>
      <c r="Z473" s="1"/>
    </row>
    <row r="474" spans="1:26" ht="12.75" hidden="1" customHeight="1" x14ac:dyDescent="0.3">
      <c r="A474" s="43">
        <v>1810</v>
      </c>
      <c r="B474" s="28" t="s">
        <v>53</v>
      </c>
      <c r="C474" s="44"/>
      <c r="D474" s="45"/>
      <c r="E474" s="46"/>
      <c r="F474" s="78">
        <f t="shared" si="54"/>
        <v>0</v>
      </c>
      <c r="G474" s="47"/>
      <c r="H474" s="41">
        <f t="shared" si="55"/>
        <v>0</v>
      </c>
      <c r="I474" s="35">
        <f t="shared" si="56"/>
        <v>0</v>
      </c>
      <c r="J474" s="42">
        <v>0</v>
      </c>
      <c r="K474" s="48">
        <f t="shared" si="57"/>
        <v>0</v>
      </c>
      <c r="L474" s="1"/>
      <c r="M474" s="1"/>
      <c r="N474" s="1"/>
      <c r="O474" s="1"/>
      <c r="P474" s="1"/>
      <c r="Q474" s="1"/>
      <c r="R474" s="1"/>
      <c r="S474" s="1"/>
      <c r="T474" s="1"/>
      <c r="U474" s="1"/>
      <c r="V474" s="1"/>
      <c r="W474" s="1"/>
      <c r="X474" s="1"/>
      <c r="Y474" s="1"/>
      <c r="Z474" s="1"/>
    </row>
    <row r="475" spans="1:26" ht="12.75" hidden="1" customHeight="1" x14ac:dyDescent="0.3">
      <c r="A475" s="43">
        <v>1815</v>
      </c>
      <c r="B475" s="28" t="s">
        <v>54</v>
      </c>
      <c r="C475" s="44"/>
      <c r="D475" s="45"/>
      <c r="E475" s="46"/>
      <c r="F475" s="78">
        <f t="shared" si="54"/>
        <v>0</v>
      </c>
      <c r="G475" s="47"/>
      <c r="H475" s="41">
        <f t="shared" si="55"/>
        <v>0</v>
      </c>
      <c r="I475" s="35">
        <f t="shared" si="56"/>
        <v>0</v>
      </c>
      <c r="J475" s="42">
        <v>0</v>
      </c>
      <c r="K475" s="48">
        <f t="shared" si="57"/>
        <v>0</v>
      </c>
      <c r="L475" s="1"/>
      <c r="M475" s="1"/>
      <c r="N475" s="1"/>
      <c r="O475" s="1"/>
      <c r="P475" s="1"/>
      <c r="Q475" s="1"/>
      <c r="R475" s="1"/>
      <c r="S475" s="1"/>
      <c r="T475" s="1"/>
      <c r="U475" s="1"/>
      <c r="V475" s="1"/>
      <c r="W475" s="1"/>
      <c r="X475" s="1"/>
      <c r="Y475" s="1"/>
      <c r="Z475" s="1"/>
    </row>
    <row r="476" spans="1:26" ht="12.75" hidden="1" customHeight="1" x14ac:dyDescent="0.3">
      <c r="A476" s="43">
        <v>1820</v>
      </c>
      <c r="B476" s="28" t="s">
        <v>55</v>
      </c>
      <c r="C476" s="44"/>
      <c r="D476" s="45"/>
      <c r="E476" s="46"/>
      <c r="F476" s="78">
        <f t="shared" si="54"/>
        <v>0</v>
      </c>
      <c r="G476" s="47"/>
      <c r="H476" s="41">
        <f t="shared" si="55"/>
        <v>0</v>
      </c>
      <c r="I476" s="35">
        <f t="shared" si="56"/>
        <v>0</v>
      </c>
      <c r="J476" s="42">
        <v>0</v>
      </c>
      <c r="K476" s="48">
        <f t="shared" si="57"/>
        <v>0</v>
      </c>
      <c r="L476" s="1"/>
      <c r="M476" s="1"/>
      <c r="N476" s="1"/>
      <c r="O476" s="1"/>
      <c r="P476" s="1"/>
      <c r="Q476" s="1"/>
      <c r="R476" s="1"/>
      <c r="S476" s="1"/>
      <c r="T476" s="1"/>
      <c r="U476" s="1"/>
      <c r="V476" s="1"/>
      <c r="W476" s="1"/>
      <c r="X476" s="1"/>
      <c r="Y476" s="1"/>
      <c r="Z476" s="1"/>
    </row>
    <row r="477" spans="1:26" ht="12.75" hidden="1" customHeight="1" x14ac:dyDescent="0.3">
      <c r="A477" s="43">
        <v>1825</v>
      </c>
      <c r="B477" s="28" t="s">
        <v>56</v>
      </c>
      <c r="C477" s="44"/>
      <c r="D477" s="45"/>
      <c r="E477" s="46"/>
      <c r="F477" s="78">
        <f t="shared" si="54"/>
        <v>0</v>
      </c>
      <c r="G477" s="47"/>
      <c r="H477" s="41">
        <f t="shared" si="55"/>
        <v>0</v>
      </c>
      <c r="I477" s="35">
        <f t="shared" si="56"/>
        <v>0</v>
      </c>
      <c r="J477" s="42">
        <v>0</v>
      </c>
      <c r="K477" s="48">
        <f t="shared" si="57"/>
        <v>0</v>
      </c>
      <c r="L477" s="1"/>
      <c r="M477" s="1"/>
      <c r="N477" s="1"/>
      <c r="O477" s="1"/>
      <c r="P477" s="1"/>
      <c r="Q477" s="1"/>
      <c r="R477" s="1"/>
      <c r="S477" s="1"/>
      <c r="T477" s="1"/>
      <c r="U477" s="1"/>
      <c r="V477" s="1"/>
      <c r="W477" s="1"/>
      <c r="X477" s="1"/>
      <c r="Y477" s="1"/>
      <c r="Z477" s="1"/>
    </row>
    <row r="478" spans="1:26" ht="12.75" hidden="1" customHeight="1" x14ac:dyDescent="0.3">
      <c r="A478" s="43">
        <v>1830</v>
      </c>
      <c r="B478" s="28" t="s">
        <v>57</v>
      </c>
      <c r="C478" s="44"/>
      <c r="D478" s="45"/>
      <c r="E478" s="46"/>
      <c r="F478" s="78">
        <f t="shared" si="54"/>
        <v>0</v>
      </c>
      <c r="G478" s="47"/>
      <c r="H478" s="41">
        <f t="shared" si="55"/>
        <v>0</v>
      </c>
      <c r="I478" s="35">
        <f t="shared" si="56"/>
        <v>0</v>
      </c>
      <c r="J478" s="42">
        <v>0</v>
      </c>
      <c r="K478" s="48">
        <f t="shared" si="57"/>
        <v>0</v>
      </c>
      <c r="L478" s="1"/>
      <c r="M478" s="1"/>
      <c r="N478" s="1"/>
      <c r="O478" s="1"/>
      <c r="P478" s="1"/>
      <c r="Q478" s="1"/>
      <c r="R478" s="1"/>
      <c r="S478" s="1"/>
      <c r="T478" s="1"/>
      <c r="U478" s="1"/>
      <c r="V478" s="1"/>
      <c r="W478" s="1"/>
      <c r="X478" s="1"/>
      <c r="Y478" s="1"/>
      <c r="Z478" s="1"/>
    </row>
    <row r="479" spans="1:26" ht="12.75" hidden="1" customHeight="1" x14ac:dyDescent="0.3">
      <c r="A479" s="43">
        <v>1835</v>
      </c>
      <c r="B479" s="28" t="s">
        <v>58</v>
      </c>
      <c r="C479" s="44"/>
      <c r="D479" s="45"/>
      <c r="E479" s="46"/>
      <c r="F479" s="78">
        <f t="shared" si="54"/>
        <v>0</v>
      </c>
      <c r="G479" s="47"/>
      <c r="H479" s="41">
        <f t="shared" si="55"/>
        <v>0</v>
      </c>
      <c r="I479" s="35">
        <f t="shared" si="56"/>
        <v>0</v>
      </c>
      <c r="J479" s="42">
        <v>0</v>
      </c>
      <c r="K479" s="48">
        <f t="shared" si="57"/>
        <v>0</v>
      </c>
      <c r="L479" s="1"/>
      <c r="M479" s="1"/>
      <c r="N479" s="1"/>
      <c r="O479" s="1"/>
      <c r="P479" s="1"/>
      <c r="Q479" s="1"/>
      <c r="R479" s="1"/>
      <c r="S479" s="1"/>
      <c r="T479" s="1"/>
      <c r="U479" s="1"/>
      <c r="V479" s="1"/>
      <c r="W479" s="1"/>
      <c r="X479" s="1"/>
      <c r="Y479" s="1"/>
      <c r="Z479" s="1"/>
    </row>
    <row r="480" spans="1:26" ht="12.75" hidden="1" customHeight="1" x14ac:dyDescent="0.3">
      <c r="A480" s="43">
        <v>1840</v>
      </c>
      <c r="B480" s="28" t="s">
        <v>59</v>
      </c>
      <c r="C480" s="44"/>
      <c r="D480" s="45"/>
      <c r="E480" s="46"/>
      <c r="F480" s="78">
        <f t="shared" si="54"/>
        <v>0</v>
      </c>
      <c r="G480" s="47"/>
      <c r="H480" s="41">
        <f t="shared" si="55"/>
        <v>0</v>
      </c>
      <c r="I480" s="35">
        <f t="shared" si="56"/>
        <v>0</v>
      </c>
      <c r="J480" s="42">
        <v>0</v>
      </c>
      <c r="K480" s="48">
        <f t="shared" si="57"/>
        <v>0</v>
      </c>
      <c r="L480" s="1"/>
      <c r="M480" s="1"/>
      <c r="N480" s="1"/>
      <c r="O480" s="1"/>
      <c r="P480" s="1"/>
      <c r="Q480" s="1"/>
      <c r="R480" s="1"/>
      <c r="S480" s="1"/>
      <c r="T480" s="1"/>
      <c r="U480" s="1"/>
      <c r="V480" s="1"/>
      <c r="W480" s="1"/>
      <c r="X480" s="1"/>
      <c r="Y480" s="1"/>
      <c r="Z480" s="1"/>
    </row>
    <row r="481" spans="1:26" ht="12.75" hidden="1" customHeight="1" x14ac:dyDescent="0.3">
      <c r="A481" s="43">
        <v>1845</v>
      </c>
      <c r="B481" s="28" t="s">
        <v>60</v>
      </c>
      <c r="C481" s="44"/>
      <c r="D481" s="45"/>
      <c r="E481" s="46"/>
      <c r="F481" s="78">
        <f t="shared" si="54"/>
        <v>0</v>
      </c>
      <c r="G481" s="47"/>
      <c r="H481" s="41">
        <f t="shared" si="55"/>
        <v>0</v>
      </c>
      <c r="I481" s="35">
        <f t="shared" si="56"/>
        <v>0</v>
      </c>
      <c r="J481" s="42">
        <v>0</v>
      </c>
      <c r="K481" s="48">
        <f t="shared" si="57"/>
        <v>0</v>
      </c>
      <c r="L481" s="1"/>
      <c r="M481" s="1"/>
      <c r="N481" s="1"/>
      <c r="O481" s="1"/>
      <c r="P481" s="1"/>
      <c r="Q481" s="1"/>
      <c r="R481" s="1"/>
      <c r="S481" s="1"/>
      <c r="T481" s="1"/>
      <c r="U481" s="1"/>
      <c r="V481" s="1"/>
      <c r="W481" s="1"/>
      <c r="X481" s="1"/>
      <c r="Y481" s="1"/>
      <c r="Z481" s="1"/>
    </row>
    <row r="482" spans="1:26" ht="12.75" hidden="1" customHeight="1" x14ac:dyDescent="0.3">
      <c r="A482" s="43">
        <v>1850</v>
      </c>
      <c r="B482" s="28" t="s">
        <v>61</v>
      </c>
      <c r="C482" s="44"/>
      <c r="D482" s="45"/>
      <c r="E482" s="46"/>
      <c r="F482" s="78">
        <f t="shared" si="54"/>
        <v>0</v>
      </c>
      <c r="G482" s="47"/>
      <c r="H482" s="41">
        <f t="shared" si="55"/>
        <v>0</v>
      </c>
      <c r="I482" s="35">
        <f t="shared" si="56"/>
        <v>0</v>
      </c>
      <c r="J482" s="42">
        <v>0</v>
      </c>
      <c r="K482" s="48">
        <f t="shared" si="57"/>
        <v>0</v>
      </c>
      <c r="L482" s="1"/>
      <c r="M482" s="1"/>
      <c r="N482" s="1"/>
      <c r="O482" s="1"/>
      <c r="P482" s="1"/>
      <c r="Q482" s="1"/>
      <c r="R482" s="1"/>
      <c r="S482" s="1"/>
      <c r="T482" s="1"/>
      <c r="U482" s="1"/>
      <c r="V482" s="1"/>
      <c r="W482" s="1"/>
      <c r="X482" s="1"/>
      <c r="Y482" s="1"/>
      <c r="Z482" s="1"/>
    </row>
    <row r="483" spans="1:26" ht="12.75" hidden="1" customHeight="1" x14ac:dyDescent="0.3">
      <c r="A483" s="43">
        <v>1855</v>
      </c>
      <c r="B483" s="28" t="s">
        <v>62</v>
      </c>
      <c r="C483" s="44"/>
      <c r="D483" s="45"/>
      <c r="E483" s="46"/>
      <c r="F483" s="78">
        <f t="shared" si="54"/>
        <v>0</v>
      </c>
      <c r="G483" s="47"/>
      <c r="H483" s="41">
        <f t="shared" si="55"/>
        <v>0</v>
      </c>
      <c r="I483" s="35">
        <f t="shared" si="56"/>
        <v>0</v>
      </c>
      <c r="J483" s="42">
        <v>0</v>
      </c>
      <c r="K483" s="48">
        <f t="shared" si="57"/>
        <v>0</v>
      </c>
      <c r="L483" s="1"/>
      <c r="M483" s="1"/>
      <c r="N483" s="1"/>
      <c r="O483" s="1"/>
      <c r="P483" s="1"/>
      <c r="Q483" s="1"/>
      <c r="R483" s="1"/>
      <c r="S483" s="1"/>
      <c r="T483" s="1"/>
      <c r="U483" s="1"/>
      <c r="V483" s="1"/>
      <c r="W483" s="1"/>
      <c r="X483" s="1"/>
      <c r="Y483" s="1"/>
      <c r="Z483" s="1"/>
    </row>
    <row r="484" spans="1:26" ht="12.75" hidden="1" customHeight="1" x14ac:dyDescent="0.3">
      <c r="A484" s="43">
        <v>1860</v>
      </c>
      <c r="B484" s="28" t="s">
        <v>63</v>
      </c>
      <c r="C484" s="44"/>
      <c r="D484" s="45"/>
      <c r="E484" s="46"/>
      <c r="F484" s="78">
        <f t="shared" si="54"/>
        <v>0</v>
      </c>
      <c r="G484" s="47"/>
      <c r="H484" s="41">
        <f t="shared" si="55"/>
        <v>0</v>
      </c>
      <c r="I484" s="35">
        <f t="shared" si="56"/>
        <v>0</v>
      </c>
      <c r="J484" s="42">
        <v>0</v>
      </c>
      <c r="K484" s="48">
        <f t="shared" si="57"/>
        <v>0</v>
      </c>
      <c r="L484" s="1"/>
      <c r="M484" s="1"/>
      <c r="N484" s="1"/>
      <c r="O484" s="1"/>
      <c r="P484" s="1"/>
      <c r="Q484" s="1"/>
      <c r="R484" s="1"/>
      <c r="S484" s="1"/>
      <c r="T484" s="1"/>
      <c r="U484" s="1"/>
      <c r="V484" s="1"/>
      <c r="W484" s="1"/>
      <c r="X484" s="1"/>
      <c r="Y484" s="1"/>
      <c r="Z484" s="1"/>
    </row>
    <row r="485" spans="1:26" ht="12.75" hidden="1" customHeight="1" x14ac:dyDescent="0.3">
      <c r="A485" s="43">
        <v>1860</v>
      </c>
      <c r="B485" s="28" t="s">
        <v>64</v>
      </c>
      <c r="C485" s="44"/>
      <c r="D485" s="45"/>
      <c r="E485" s="46"/>
      <c r="F485" s="78">
        <f t="shared" si="54"/>
        <v>0</v>
      </c>
      <c r="G485" s="47"/>
      <c r="H485" s="41">
        <f t="shared" si="55"/>
        <v>0</v>
      </c>
      <c r="I485" s="35">
        <f t="shared" si="56"/>
        <v>0</v>
      </c>
      <c r="J485" s="42">
        <v>0</v>
      </c>
      <c r="K485" s="48">
        <f t="shared" si="57"/>
        <v>0</v>
      </c>
      <c r="L485" s="1"/>
      <c r="M485" s="1"/>
      <c r="N485" s="1"/>
      <c r="O485" s="1"/>
      <c r="P485" s="1"/>
      <c r="Q485" s="1"/>
      <c r="R485" s="1"/>
      <c r="S485" s="1"/>
      <c r="T485" s="1"/>
      <c r="U485" s="1"/>
      <c r="V485" s="1"/>
      <c r="W485" s="1"/>
      <c r="X485" s="1"/>
      <c r="Y485" s="1"/>
      <c r="Z485" s="1"/>
    </row>
    <row r="486" spans="1:26" ht="12.75" hidden="1" customHeight="1" x14ac:dyDescent="0.3">
      <c r="A486" s="43">
        <v>1905</v>
      </c>
      <c r="B486" s="28" t="s">
        <v>51</v>
      </c>
      <c r="C486" s="44"/>
      <c r="D486" s="45"/>
      <c r="E486" s="46"/>
      <c r="F486" s="78">
        <f t="shared" si="54"/>
        <v>0</v>
      </c>
      <c r="G486" s="47"/>
      <c r="H486" s="41">
        <f t="shared" si="55"/>
        <v>0</v>
      </c>
      <c r="I486" s="35">
        <f t="shared" si="56"/>
        <v>0</v>
      </c>
      <c r="J486" s="42">
        <v>0</v>
      </c>
      <c r="K486" s="48">
        <f t="shared" si="57"/>
        <v>0</v>
      </c>
      <c r="L486" s="1"/>
      <c r="M486" s="1"/>
      <c r="N486" s="1"/>
      <c r="O486" s="1"/>
      <c r="P486" s="1"/>
      <c r="Q486" s="1"/>
      <c r="R486" s="1"/>
      <c r="S486" s="1"/>
      <c r="T486" s="1"/>
      <c r="U486" s="1"/>
      <c r="V486" s="1"/>
      <c r="W486" s="1"/>
      <c r="X486" s="1"/>
      <c r="Y486" s="1"/>
      <c r="Z486" s="1"/>
    </row>
    <row r="487" spans="1:26" ht="12.75" hidden="1" customHeight="1" x14ac:dyDescent="0.3">
      <c r="A487" s="43">
        <v>1908</v>
      </c>
      <c r="B487" s="28" t="s">
        <v>65</v>
      </c>
      <c r="C487" s="44"/>
      <c r="D487" s="45"/>
      <c r="E487" s="46"/>
      <c r="F487" s="78">
        <f t="shared" si="54"/>
        <v>0</v>
      </c>
      <c r="G487" s="47"/>
      <c r="H487" s="41">
        <f t="shared" si="55"/>
        <v>0</v>
      </c>
      <c r="I487" s="35">
        <f t="shared" si="56"/>
        <v>0</v>
      </c>
      <c r="J487" s="42">
        <v>0</v>
      </c>
      <c r="K487" s="48">
        <f t="shared" si="57"/>
        <v>0</v>
      </c>
      <c r="L487" s="1"/>
      <c r="M487" s="1"/>
      <c r="N487" s="1"/>
      <c r="O487" s="1"/>
      <c r="P487" s="1"/>
      <c r="Q487" s="1"/>
      <c r="R487" s="1"/>
      <c r="S487" s="1"/>
      <c r="T487" s="1"/>
      <c r="U487" s="1"/>
      <c r="V487" s="1"/>
      <c r="W487" s="1"/>
      <c r="X487" s="1"/>
      <c r="Y487" s="1"/>
      <c r="Z487" s="1"/>
    </row>
    <row r="488" spans="1:26" ht="12.75" hidden="1" customHeight="1" x14ac:dyDescent="0.3">
      <c r="A488" s="43">
        <v>1910</v>
      </c>
      <c r="B488" s="28" t="s">
        <v>53</v>
      </c>
      <c r="C488" s="44"/>
      <c r="D488" s="45"/>
      <c r="E488" s="46"/>
      <c r="F488" s="78">
        <f t="shared" si="54"/>
        <v>0</v>
      </c>
      <c r="G488" s="47"/>
      <c r="H488" s="41">
        <f t="shared" si="55"/>
        <v>0</v>
      </c>
      <c r="I488" s="35">
        <f t="shared" si="56"/>
        <v>0</v>
      </c>
      <c r="J488" s="42">
        <v>0</v>
      </c>
      <c r="K488" s="48">
        <f t="shared" si="57"/>
        <v>0</v>
      </c>
      <c r="L488" s="1"/>
      <c r="M488" s="1"/>
      <c r="N488" s="1"/>
      <c r="O488" s="1"/>
      <c r="P488" s="1"/>
      <c r="Q488" s="1"/>
      <c r="R488" s="1"/>
      <c r="S488" s="1"/>
      <c r="T488" s="1"/>
      <c r="U488" s="1"/>
      <c r="V488" s="1"/>
      <c r="W488" s="1"/>
      <c r="X488" s="1"/>
      <c r="Y488" s="1"/>
      <c r="Z488" s="1"/>
    </row>
    <row r="489" spans="1:26" ht="12.75" hidden="1" customHeight="1" x14ac:dyDescent="0.3">
      <c r="A489" s="43">
        <v>1915</v>
      </c>
      <c r="B489" s="28" t="s">
        <v>66</v>
      </c>
      <c r="C489" s="44"/>
      <c r="D489" s="45"/>
      <c r="E489" s="46"/>
      <c r="F489" s="78">
        <f t="shared" si="54"/>
        <v>0</v>
      </c>
      <c r="G489" s="47"/>
      <c r="H489" s="41">
        <f t="shared" si="55"/>
        <v>0</v>
      </c>
      <c r="I489" s="35">
        <f t="shared" si="56"/>
        <v>0</v>
      </c>
      <c r="J489" s="42">
        <v>0</v>
      </c>
      <c r="K489" s="48">
        <f t="shared" si="57"/>
        <v>0</v>
      </c>
      <c r="L489" s="1"/>
      <c r="M489" s="1"/>
      <c r="N489" s="1"/>
      <c r="O489" s="1"/>
      <c r="P489" s="1"/>
      <c r="Q489" s="1"/>
      <c r="R489" s="1"/>
      <c r="S489" s="1"/>
      <c r="T489" s="1"/>
      <c r="U489" s="1"/>
      <c r="V489" s="1"/>
      <c r="W489" s="1"/>
      <c r="X489" s="1"/>
      <c r="Y489" s="1"/>
      <c r="Z489" s="1"/>
    </row>
    <row r="490" spans="1:26" ht="12.75" hidden="1" customHeight="1" x14ac:dyDescent="0.3">
      <c r="A490" s="43">
        <v>1915</v>
      </c>
      <c r="B490" s="28" t="s">
        <v>67</v>
      </c>
      <c r="C490" s="44"/>
      <c r="D490" s="45"/>
      <c r="E490" s="46"/>
      <c r="F490" s="78">
        <f t="shared" si="54"/>
        <v>0</v>
      </c>
      <c r="G490" s="47"/>
      <c r="H490" s="41">
        <f t="shared" si="55"/>
        <v>0</v>
      </c>
      <c r="I490" s="35">
        <f t="shared" si="56"/>
        <v>0</v>
      </c>
      <c r="J490" s="42">
        <v>0</v>
      </c>
      <c r="K490" s="48">
        <f t="shared" si="57"/>
        <v>0</v>
      </c>
      <c r="L490" s="1"/>
      <c r="M490" s="1"/>
      <c r="N490" s="1"/>
      <c r="O490" s="1"/>
      <c r="P490" s="1"/>
      <c r="Q490" s="1"/>
      <c r="R490" s="1"/>
      <c r="S490" s="1"/>
      <c r="T490" s="1"/>
      <c r="U490" s="1"/>
      <c r="V490" s="1"/>
      <c r="W490" s="1"/>
      <c r="X490" s="1"/>
      <c r="Y490" s="1"/>
      <c r="Z490" s="1"/>
    </row>
    <row r="491" spans="1:26" ht="12.75" hidden="1" customHeight="1" x14ac:dyDescent="0.3">
      <c r="A491" s="43">
        <v>1920</v>
      </c>
      <c r="B491" s="28" t="s">
        <v>68</v>
      </c>
      <c r="C491" s="44"/>
      <c r="D491" s="45"/>
      <c r="E491" s="46"/>
      <c r="F491" s="78">
        <f t="shared" si="54"/>
        <v>0</v>
      </c>
      <c r="G491" s="47"/>
      <c r="H491" s="41">
        <f t="shared" si="55"/>
        <v>0</v>
      </c>
      <c r="I491" s="35">
        <f t="shared" si="56"/>
        <v>0</v>
      </c>
      <c r="J491" s="42">
        <v>0</v>
      </c>
      <c r="K491" s="48">
        <f t="shared" si="57"/>
        <v>0</v>
      </c>
      <c r="L491" s="1"/>
      <c r="M491" s="1"/>
      <c r="N491" s="1"/>
      <c r="O491" s="1"/>
      <c r="P491" s="1"/>
      <c r="Q491" s="1"/>
      <c r="R491" s="1"/>
      <c r="S491" s="1"/>
      <c r="T491" s="1"/>
      <c r="U491" s="1"/>
      <c r="V491" s="1"/>
      <c r="W491" s="1"/>
      <c r="X491" s="1"/>
      <c r="Y491" s="1"/>
      <c r="Z491" s="1"/>
    </row>
    <row r="492" spans="1:26" ht="12.75" hidden="1" customHeight="1" x14ac:dyDescent="0.3">
      <c r="A492" s="43">
        <v>1920</v>
      </c>
      <c r="B492" s="28" t="s">
        <v>69</v>
      </c>
      <c r="C492" s="44"/>
      <c r="D492" s="45"/>
      <c r="E492" s="46"/>
      <c r="F492" s="78">
        <f t="shared" si="54"/>
        <v>0</v>
      </c>
      <c r="G492" s="47"/>
      <c r="H492" s="41">
        <f t="shared" si="55"/>
        <v>0</v>
      </c>
      <c r="I492" s="35">
        <f t="shared" si="56"/>
        <v>0</v>
      </c>
      <c r="J492" s="42">
        <v>0</v>
      </c>
      <c r="K492" s="48">
        <f t="shared" si="57"/>
        <v>0</v>
      </c>
      <c r="L492" s="1"/>
      <c r="M492" s="1"/>
      <c r="N492" s="1"/>
      <c r="O492" s="1"/>
      <c r="P492" s="1"/>
      <c r="Q492" s="1"/>
      <c r="R492" s="1"/>
      <c r="S492" s="1"/>
      <c r="T492" s="1"/>
      <c r="U492" s="1"/>
      <c r="V492" s="1"/>
      <c r="W492" s="1"/>
      <c r="X492" s="1"/>
      <c r="Y492" s="1"/>
      <c r="Z492" s="1"/>
    </row>
    <row r="493" spans="1:26" ht="12.75" hidden="1" customHeight="1" x14ac:dyDescent="0.3">
      <c r="A493" s="43">
        <v>1920</v>
      </c>
      <c r="B493" s="28" t="s">
        <v>70</v>
      </c>
      <c r="C493" s="44"/>
      <c r="D493" s="45"/>
      <c r="E493" s="46"/>
      <c r="F493" s="78">
        <f t="shared" si="54"/>
        <v>0</v>
      </c>
      <c r="G493" s="47"/>
      <c r="H493" s="41">
        <f t="shared" si="55"/>
        <v>0</v>
      </c>
      <c r="I493" s="35">
        <f t="shared" si="56"/>
        <v>0</v>
      </c>
      <c r="J493" s="42">
        <v>0</v>
      </c>
      <c r="K493" s="48">
        <f t="shared" si="57"/>
        <v>0</v>
      </c>
      <c r="L493" s="1"/>
      <c r="M493" s="1"/>
      <c r="N493" s="1"/>
      <c r="O493" s="1"/>
      <c r="P493" s="1"/>
      <c r="Q493" s="1"/>
      <c r="R493" s="1"/>
      <c r="S493" s="1"/>
      <c r="T493" s="1"/>
      <c r="U493" s="1"/>
      <c r="V493" s="1"/>
      <c r="W493" s="1"/>
      <c r="X493" s="1"/>
      <c r="Y493" s="1"/>
      <c r="Z493" s="1"/>
    </row>
    <row r="494" spans="1:26" ht="12.75" hidden="1" customHeight="1" x14ac:dyDescent="0.3">
      <c r="A494" s="43">
        <v>1930</v>
      </c>
      <c r="B494" s="28" t="s">
        <v>71</v>
      </c>
      <c r="C494" s="44"/>
      <c r="D494" s="45"/>
      <c r="E494" s="46"/>
      <c r="F494" s="78">
        <f t="shared" si="54"/>
        <v>0</v>
      </c>
      <c r="G494" s="47"/>
      <c r="H494" s="41">
        <f t="shared" si="55"/>
        <v>0</v>
      </c>
      <c r="I494" s="35">
        <f t="shared" si="56"/>
        <v>0</v>
      </c>
      <c r="J494" s="42">
        <v>0</v>
      </c>
      <c r="K494" s="48">
        <f t="shared" si="57"/>
        <v>0</v>
      </c>
      <c r="L494" s="1"/>
      <c r="M494" s="1"/>
      <c r="N494" s="1"/>
      <c r="O494" s="1"/>
      <c r="P494" s="1"/>
      <c r="Q494" s="1"/>
      <c r="R494" s="1"/>
      <c r="S494" s="1"/>
      <c r="T494" s="1"/>
      <c r="U494" s="1"/>
      <c r="V494" s="1"/>
      <c r="W494" s="1"/>
      <c r="X494" s="1"/>
      <c r="Y494" s="1"/>
      <c r="Z494" s="1"/>
    </row>
    <row r="495" spans="1:26" ht="12.75" hidden="1" customHeight="1" x14ac:dyDescent="0.3">
      <c r="A495" s="43">
        <v>1935</v>
      </c>
      <c r="B495" s="28" t="s">
        <v>72</v>
      </c>
      <c r="C495" s="44"/>
      <c r="D495" s="45"/>
      <c r="E495" s="46"/>
      <c r="F495" s="78">
        <f t="shared" si="54"/>
        <v>0</v>
      </c>
      <c r="G495" s="47"/>
      <c r="H495" s="41">
        <f t="shared" si="55"/>
        <v>0</v>
      </c>
      <c r="I495" s="35">
        <f t="shared" si="56"/>
        <v>0</v>
      </c>
      <c r="J495" s="42">
        <v>0</v>
      </c>
      <c r="K495" s="48">
        <f t="shared" si="57"/>
        <v>0</v>
      </c>
      <c r="L495" s="1"/>
      <c r="M495" s="1"/>
      <c r="N495" s="1"/>
      <c r="O495" s="1"/>
      <c r="P495" s="1"/>
      <c r="Q495" s="1"/>
      <c r="R495" s="1"/>
      <c r="S495" s="1"/>
      <c r="T495" s="1"/>
      <c r="U495" s="1"/>
      <c r="V495" s="1"/>
      <c r="W495" s="1"/>
      <c r="X495" s="1"/>
      <c r="Y495" s="1"/>
      <c r="Z495" s="1"/>
    </row>
    <row r="496" spans="1:26" ht="12.75" hidden="1" customHeight="1" x14ac:dyDescent="0.3">
      <c r="A496" s="43">
        <v>1940</v>
      </c>
      <c r="B496" s="28" t="s">
        <v>73</v>
      </c>
      <c r="C496" s="44"/>
      <c r="D496" s="45"/>
      <c r="E496" s="46"/>
      <c r="F496" s="78">
        <f t="shared" si="54"/>
        <v>0</v>
      </c>
      <c r="G496" s="47"/>
      <c r="H496" s="41">
        <f t="shared" si="55"/>
        <v>0</v>
      </c>
      <c r="I496" s="35">
        <f t="shared" si="56"/>
        <v>0</v>
      </c>
      <c r="J496" s="42">
        <v>0</v>
      </c>
      <c r="K496" s="48">
        <f t="shared" si="57"/>
        <v>0</v>
      </c>
      <c r="L496" s="1"/>
      <c r="M496" s="1"/>
      <c r="N496" s="1"/>
      <c r="O496" s="1"/>
      <c r="P496" s="1"/>
      <c r="Q496" s="1"/>
      <c r="R496" s="1"/>
      <c r="S496" s="1"/>
      <c r="T496" s="1"/>
      <c r="U496" s="1"/>
      <c r="V496" s="1"/>
      <c r="W496" s="1"/>
      <c r="X496" s="1"/>
      <c r="Y496" s="1"/>
      <c r="Z496" s="1"/>
    </row>
    <row r="497" spans="1:26" ht="12.75" hidden="1" customHeight="1" x14ac:dyDescent="0.3">
      <c r="A497" s="43">
        <v>1945</v>
      </c>
      <c r="B497" s="28" t="s">
        <v>74</v>
      </c>
      <c r="C497" s="44"/>
      <c r="D497" s="45"/>
      <c r="E497" s="46"/>
      <c r="F497" s="78">
        <f t="shared" si="54"/>
        <v>0</v>
      </c>
      <c r="G497" s="47"/>
      <c r="H497" s="41">
        <f t="shared" si="55"/>
        <v>0</v>
      </c>
      <c r="I497" s="35">
        <f t="shared" si="56"/>
        <v>0</v>
      </c>
      <c r="J497" s="42">
        <v>0</v>
      </c>
      <c r="K497" s="48">
        <f t="shared" si="57"/>
        <v>0</v>
      </c>
      <c r="L497" s="1"/>
      <c r="M497" s="1"/>
      <c r="N497" s="1"/>
      <c r="O497" s="1"/>
      <c r="P497" s="1"/>
      <c r="Q497" s="1"/>
      <c r="R497" s="1"/>
      <c r="S497" s="1"/>
      <c r="T497" s="1"/>
      <c r="U497" s="1"/>
      <c r="V497" s="1"/>
      <c r="W497" s="1"/>
      <c r="X497" s="1"/>
      <c r="Y497" s="1"/>
      <c r="Z497" s="1"/>
    </row>
    <row r="498" spans="1:26" ht="12.75" hidden="1" customHeight="1" x14ac:dyDescent="0.3">
      <c r="A498" s="43">
        <v>1950</v>
      </c>
      <c r="B498" s="28" t="s">
        <v>75</v>
      </c>
      <c r="C498" s="44"/>
      <c r="D498" s="45"/>
      <c r="E498" s="46"/>
      <c r="F498" s="78">
        <f t="shared" si="54"/>
        <v>0</v>
      </c>
      <c r="G498" s="47"/>
      <c r="H498" s="41">
        <f t="shared" si="55"/>
        <v>0</v>
      </c>
      <c r="I498" s="35">
        <f t="shared" si="56"/>
        <v>0</v>
      </c>
      <c r="J498" s="42">
        <v>0</v>
      </c>
      <c r="K498" s="48">
        <f t="shared" si="57"/>
        <v>0</v>
      </c>
      <c r="L498" s="1"/>
      <c r="M498" s="1"/>
      <c r="N498" s="1"/>
      <c r="O498" s="1"/>
      <c r="P498" s="1"/>
      <c r="Q498" s="1"/>
      <c r="R498" s="1"/>
      <c r="S498" s="1"/>
      <c r="T498" s="1"/>
      <c r="U498" s="1"/>
      <c r="V498" s="1"/>
      <c r="W498" s="1"/>
      <c r="X498" s="1"/>
      <c r="Y498" s="1"/>
      <c r="Z498" s="1"/>
    </row>
    <row r="499" spans="1:26" ht="12.75" hidden="1" customHeight="1" x14ac:dyDescent="0.3">
      <c r="A499" s="43">
        <v>1955</v>
      </c>
      <c r="B499" s="28" t="s">
        <v>76</v>
      </c>
      <c r="C499" s="44"/>
      <c r="D499" s="45"/>
      <c r="E499" s="46"/>
      <c r="F499" s="78">
        <f t="shared" si="54"/>
        <v>0</v>
      </c>
      <c r="G499" s="47"/>
      <c r="H499" s="41">
        <f t="shared" si="55"/>
        <v>0</v>
      </c>
      <c r="I499" s="35">
        <f t="shared" si="56"/>
        <v>0</v>
      </c>
      <c r="J499" s="42">
        <v>0</v>
      </c>
      <c r="K499" s="48">
        <f t="shared" si="57"/>
        <v>0</v>
      </c>
      <c r="L499" s="1"/>
      <c r="M499" s="1"/>
      <c r="N499" s="1"/>
      <c r="O499" s="1"/>
      <c r="P499" s="1"/>
      <c r="Q499" s="1"/>
      <c r="R499" s="1"/>
      <c r="S499" s="1"/>
      <c r="T499" s="1"/>
      <c r="U499" s="1"/>
      <c r="V499" s="1"/>
      <c r="W499" s="1"/>
      <c r="X499" s="1"/>
      <c r="Y499" s="1"/>
      <c r="Z499" s="1"/>
    </row>
    <row r="500" spans="1:26" ht="12.75" hidden="1" customHeight="1" x14ac:dyDescent="0.3">
      <c r="A500" s="43">
        <v>1955</v>
      </c>
      <c r="B500" s="28" t="s">
        <v>77</v>
      </c>
      <c r="C500" s="44"/>
      <c r="D500" s="45"/>
      <c r="E500" s="46"/>
      <c r="F500" s="78">
        <f t="shared" si="54"/>
        <v>0</v>
      </c>
      <c r="G500" s="47"/>
      <c r="H500" s="41">
        <f t="shared" si="55"/>
        <v>0</v>
      </c>
      <c r="I500" s="35">
        <f t="shared" si="56"/>
        <v>0</v>
      </c>
      <c r="J500" s="42">
        <v>0</v>
      </c>
      <c r="K500" s="48">
        <f t="shared" si="57"/>
        <v>0</v>
      </c>
      <c r="L500" s="1"/>
      <c r="M500" s="1"/>
      <c r="N500" s="1"/>
      <c r="O500" s="1"/>
      <c r="P500" s="1"/>
      <c r="Q500" s="1"/>
      <c r="R500" s="1"/>
      <c r="S500" s="1"/>
      <c r="T500" s="1"/>
      <c r="U500" s="1"/>
      <c r="V500" s="1"/>
      <c r="W500" s="1"/>
      <c r="X500" s="1"/>
      <c r="Y500" s="1"/>
      <c r="Z500" s="1"/>
    </row>
    <row r="501" spans="1:26" ht="12.75" hidden="1" customHeight="1" x14ac:dyDescent="0.3">
      <c r="A501" s="43">
        <v>1960</v>
      </c>
      <c r="B501" s="28" t="s">
        <v>78</v>
      </c>
      <c r="C501" s="44"/>
      <c r="D501" s="45"/>
      <c r="E501" s="46"/>
      <c r="F501" s="78">
        <f t="shared" si="54"/>
        <v>0</v>
      </c>
      <c r="G501" s="47"/>
      <c r="H501" s="41">
        <f t="shared" si="55"/>
        <v>0</v>
      </c>
      <c r="I501" s="35">
        <f t="shared" si="56"/>
        <v>0</v>
      </c>
      <c r="J501" s="42">
        <v>0</v>
      </c>
      <c r="K501" s="48">
        <f t="shared" si="57"/>
        <v>0</v>
      </c>
      <c r="L501" s="1"/>
      <c r="M501" s="1"/>
      <c r="N501" s="1"/>
      <c r="O501" s="1"/>
      <c r="P501" s="1"/>
      <c r="Q501" s="1"/>
      <c r="R501" s="1"/>
      <c r="S501" s="1"/>
      <c r="T501" s="1"/>
      <c r="U501" s="1"/>
      <c r="V501" s="1"/>
      <c r="W501" s="1"/>
      <c r="X501" s="1"/>
      <c r="Y501" s="1"/>
      <c r="Z501" s="1"/>
    </row>
    <row r="502" spans="1:26" ht="12.75" hidden="1" customHeight="1" x14ac:dyDescent="0.3">
      <c r="A502" s="43">
        <v>1970</v>
      </c>
      <c r="B502" s="49" t="s">
        <v>79</v>
      </c>
      <c r="C502" s="44"/>
      <c r="D502" s="45"/>
      <c r="E502" s="46"/>
      <c r="F502" s="78">
        <f t="shared" si="54"/>
        <v>0</v>
      </c>
      <c r="G502" s="47"/>
      <c r="H502" s="41">
        <f t="shared" si="55"/>
        <v>0</v>
      </c>
      <c r="I502" s="35">
        <f t="shared" si="56"/>
        <v>0</v>
      </c>
      <c r="J502" s="42">
        <v>0</v>
      </c>
      <c r="K502" s="48">
        <f t="shared" si="57"/>
        <v>0</v>
      </c>
      <c r="L502" s="1"/>
      <c r="M502" s="1"/>
      <c r="N502" s="1"/>
      <c r="O502" s="1"/>
      <c r="P502" s="1"/>
      <c r="Q502" s="1"/>
      <c r="R502" s="1"/>
      <c r="S502" s="1"/>
      <c r="T502" s="1"/>
      <c r="U502" s="1"/>
      <c r="V502" s="1"/>
      <c r="W502" s="1"/>
      <c r="X502" s="1"/>
      <c r="Y502" s="1"/>
      <c r="Z502" s="1"/>
    </row>
    <row r="503" spans="1:26" ht="12.75" hidden="1" customHeight="1" x14ac:dyDescent="0.3">
      <c r="A503" s="43">
        <v>1975</v>
      </c>
      <c r="B503" s="28" t="s">
        <v>80</v>
      </c>
      <c r="C503" s="44"/>
      <c r="D503" s="45"/>
      <c r="E503" s="46"/>
      <c r="F503" s="78">
        <f t="shared" si="54"/>
        <v>0</v>
      </c>
      <c r="G503" s="47"/>
      <c r="H503" s="41">
        <f t="shared" si="55"/>
        <v>0</v>
      </c>
      <c r="I503" s="35">
        <f t="shared" si="56"/>
        <v>0</v>
      </c>
      <c r="J503" s="42">
        <v>0</v>
      </c>
      <c r="K503" s="48">
        <f t="shared" si="57"/>
        <v>0</v>
      </c>
      <c r="L503" s="1"/>
      <c r="M503" s="1"/>
      <c r="N503" s="1"/>
      <c r="O503" s="1"/>
      <c r="P503" s="1"/>
      <c r="Q503" s="1"/>
      <c r="R503" s="1"/>
      <c r="S503" s="1"/>
      <c r="T503" s="1"/>
      <c r="U503" s="1"/>
      <c r="V503" s="1"/>
      <c r="W503" s="1"/>
      <c r="X503" s="1"/>
      <c r="Y503" s="1"/>
      <c r="Z503" s="1"/>
    </row>
    <row r="504" spans="1:26" ht="12.75" hidden="1" customHeight="1" x14ac:dyDescent="0.3">
      <c r="A504" s="43">
        <v>1980</v>
      </c>
      <c r="B504" s="28" t="s">
        <v>81</v>
      </c>
      <c r="C504" s="44"/>
      <c r="D504" s="45"/>
      <c r="E504" s="46"/>
      <c r="F504" s="78">
        <f t="shared" si="54"/>
        <v>0</v>
      </c>
      <c r="G504" s="47"/>
      <c r="H504" s="41">
        <f t="shared" si="55"/>
        <v>0</v>
      </c>
      <c r="I504" s="35">
        <f t="shared" si="56"/>
        <v>0</v>
      </c>
      <c r="J504" s="42">
        <v>0</v>
      </c>
      <c r="K504" s="48">
        <f t="shared" si="57"/>
        <v>0</v>
      </c>
      <c r="L504" s="1"/>
      <c r="M504" s="1"/>
      <c r="N504" s="1"/>
      <c r="O504" s="1"/>
      <c r="P504" s="1"/>
      <c r="Q504" s="1"/>
      <c r="R504" s="1"/>
      <c r="S504" s="1"/>
      <c r="T504" s="1"/>
      <c r="U504" s="1"/>
      <c r="V504" s="1"/>
      <c r="W504" s="1"/>
      <c r="X504" s="1"/>
      <c r="Y504" s="1"/>
      <c r="Z504" s="1"/>
    </row>
    <row r="505" spans="1:26" ht="12.75" hidden="1" customHeight="1" x14ac:dyDescent="0.3">
      <c r="A505" s="43">
        <v>1985</v>
      </c>
      <c r="B505" s="28" t="s">
        <v>82</v>
      </c>
      <c r="C505" s="44"/>
      <c r="D505" s="45"/>
      <c r="E505" s="46"/>
      <c r="F505" s="78">
        <f t="shared" si="54"/>
        <v>0</v>
      </c>
      <c r="G505" s="47"/>
      <c r="H505" s="41">
        <f t="shared" si="55"/>
        <v>0</v>
      </c>
      <c r="I505" s="35">
        <f t="shared" si="56"/>
        <v>0</v>
      </c>
      <c r="J505" s="42">
        <v>0</v>
      </c>
      <c r="K505" s="48">
        <f t="shared" si="57"/>
        <v>0</v>
      </c>
      <c r="L505" s="1"/>
      <c r="M505" s="1"/>
      <c r="N505" s="1"/>
      <c r="O505" s="1"/>
      <c r="P505" s="1"/>
      <c r="Q505" s="1"/>
      <c r="R505" s="1"/>
      <c r="S505" s="1"/>
      <c r="T505" s="1"/>
      <c r="U505" s="1"/>
      <c r="V505" s="1"/>
      <c r="W505" s="1"/>
      <c r="X505" s="1"/>
      <c r="Y505" s="1"/>
      <c r="Z505" s="1"/>
    </row>
    <row r="506" spans="1:26" ht="12.75" hidden="1" customHeight="1" x14ac:dyDescent="0.3">
      <c r="A506" s="43">
        <v>1990</v>
      </c>
      <c r="B506" s="50" t="s">
        <v>83</v>
      </c>
      <c r="C506" s="44"/>
      <c r="D506" s="45"/>
      <c r="E506" s="46"/>
      <c r="F506" s="78">
        <f t="shared" si="54"/>
        <v>0</v>
      </c>
      <c r="G506" s="47"/>
      <c r="H506" s="41">
        <f t="shared" si="55"/>
        <v>0</v>
      </c>
      <c r="I506" s="35">
        <f t="shared" si="56"/>
        <v>0</v>
      </c>
      <c r="J506" s="42">
        <v>0</v>
      </c>
      <c r="K506" s="48">
        <f t="shared" si="57"/>
        <v>0</v>
      </c>
      <c r="L506" s="1"/>
      <c r="M506" s="1"/>
      <c r="N506" s="1"/>
      <c r="O506" s="1"/>
      <c r="P506" s="1"/>
      <c r="Q506" s="1"/>
      <c r="R506" s="1"/>
      <c r="S506" s="1"/>
      <c r="T506" s="1"/>
      <c r="U506" s="1"/>
      <c r="V506" s="1"/>
      <c r="W506" s="1"/>
      <c r="X506" s="1"/>
      <c r="Y506" s="1"/>
      <c r="Z506" s="1"/>
    </row>
    <row r="507" spans="1:26" ht="12.75" hidden="1" customHeight="1" x14ac:dyDescent="0.3">
      <c r="A507" s="43">
        <v>1995</v>
      </c>
      <c r="B507" s="28" t="s">
        <v>84</v>
      </c>
      <c r="C507" s="44"/>
      <c r="D507" s="45"/>
      <c r="E507" s="46"/>
      <c r="F507" s="78">
        <f t="shared" si="54"/>
        <v>0</v>
      </c>
      <c r="G507" s="47"/>
      <c r="H507" s="51">
        <f t="shared" si="55"/>
        <v>0</v>
      </c>
      <c r="I507" s="52">
        <f t="shared" si="56"/>
        <v>0</v>
      </c>
      <c r="J507" s="42">
        <v>0</v>
      </c>
      <c r="K507" s="48">
        <f t="shared" si="57"/>
        <v>0</v>
      </c>
      <c r="L507" s="1"/>
      <c r="M507" s="1"/>
      <c r="N507" s="1"/>
      <c r="O507" s="1"/>
      <c r="P507" s="1"/>
      <c r="Q507" s="1"/>
      <c r="R507" s="1"/>
      <c r="S507" s="1"/>
      <c r="T507" s="1"/>
      <c r="U507" s="1"/>
      <c r="V507" s="1"/>
      <c r="W507" s="1"/>
      <c r="X507" s="1"/>
      <c r="Y507" s="1"/>
      <c r="Z507" s="1"/>
    </row>
    <row r="508" spans="1:26" ht="12.75" hidden="1" customHeight="1" x14ac:dyDescent="0.3">
      <c r="A508" s="43">
        <v>2440</v>
      </c>
      <c r="B508" s="53" t="s">
        <v>85</v>
      </c>
      <c r="C508" s="44"/>
      <c r="D508" s="45"/>
      <c r="E508" s="46"/>
      <c r="F508" s="78">
        <f t="shared" si="54"/>
        <v>0</v>
      </c>
      <c r="G508" s="47"/>
      <c r="H508" s="51">
        <f t="shared" si="55"/>
        <v>0</v>
      </c>
      <c r="I508" s="52">
        <f t="shared" si="56"/>
        <v>0</v>
      </c>
      <c r="J508" s="42">
        <v>0</v>
      </c>
      <c r="K508" s="48">
        <f t="shared" si="57"/>
        <v>0</v>
      </c>
      <c r="L508" s="38"/>
      <c r="M508" s="1"/>
      <c r="N508" s="1"/>
      <c r="O508" s="1"/>
      <c r="P508" s="1"/>
      <c r="Q508" s="1"/>
      <c r="R508" s="1"/>
      <c r="S508" s="1"/>
      <c r="T508" s="1"/>
      <c r="U508" s="1"/>
      <c r="V508" s="1"/>
      <c r="W508" s="1"/>
      <c r="X508" s="1"/>
      <c r="Y508" s="1"/>
      <c r="Z508" s="1"/>
    </row>
    <row r="509" spans="1:26" ht="12.75" hidden="1" customHeight="1" thickBot="1" x14ac:dyDescent="0.35">
      <c r="A509" s="43">
        <v>2005</v>
      </c>
      <c r="B509" s="28" t="s">
        <v>86</v>
      </c>
      <c r="C509" s="56"/>
      <c r="D509" s="57"/>
      <c r="E509" s="58"/>
      <c r="F509" s="79">
        <f t="shared" si="54"/>
        <v>0</v>
      </c>
      <c r="G509" s="59"/>
      <c r="H509" s="60">
        <f t="shared" si="55"/>
        <v>0</v>
      </c>
      <c r="I509" s="61">
        <f t="shared" si="56"/>
        <v>0</v>
      </c>
      <c r="J509" s="62">
        <v>0</v>
      </c>
      <c r="K509" s="63">
        <f t="shared" si="57"/>
        <v>0</v>
      </c>
      <c r="L509" s="1"/>
      <c r="M509" s="1"/>
      <c r="N509" s="1"/>
      <c r="O509" s="1"/>
      <c r="P509" s="1"/>
      <c r="Q509" s="1"/>
      <c r="R509" s="1"/>
      <c r="S509" s="1"/>
      <c r="T509" s="1"/>
      <c r="U509" s="1"/>
      <c r="V509" s="1"/>
      <c r="W509" s="1"/>
      <c r="X509" s="1"/>
      <c r="Y509" s="1"/>
      <c r="Z509" s="1"/>
    </row>
    <row r="510" spans="1:26" ht="12.75" hidden="1" customHeight="1" thickBot="1" x14ac:dyDescent="0.35">
      <c r="A510" s="70"/>
      <c r="B510" s="71" t="s">
        <v>87</v>
      </c>
      <c r="C510" s="66">
        <f t="shared" ref="C510:E510" si="58">SUM(C469:C509)</f>
        <v>0</v>
      </c>
      <c r="D510" s="66">
        <f t="shared" si="58"/>
        <v>0</v>
      </c>
      <c r="E510" s="66">
        <f t="shared" si="58"/>
        <v>0</v>
      </c>
      <c r="F510" s="66">
        <f>SUM(F470:F509)</f>
        <v>0</v>
      </c>
      <c r="G510" s="66">
        <f>SUM(G469:G509)</f>
        <v>0</v>
      </c>
      <c r="H510" s="67"/>
      <c r="I510" s="66">
        <f t="shared" ref="I510:K510" si="59">SUM(I469:I509)</f>
        <v>0</v>
      </c>
      <c r="J510" s="66">
        <v>0</v>
      </c>
      <c r="K510" s="68">
        <f t="shared" si="59"/>
        <v>0</v>
      </c>
      <c r="L510" s="1"/>
      <c r="M510" s="1"/>
      <c r="N510" s="1"/>
      <c r="O510" s="1"/>
      <c r="P510" s="1"/>
      <c r="Q510" s="1"/>
      <c r="R510" s="1"/>
      <c r="S510" s="1"/>
      <c r="T510" s="1"/>
      <c r="U510" s="1"/>
      <c r="V510" s="1"/>
      <c r="W510" s="1"/>
      <c r="X510" s="1"/>
      <c r="Y510" s="1"/>
      <c r="Z510" s="1"/>
    </row>
    <row r="511" spans="1:26" ht="12.75" hidden="1"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hidden="1"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3">
    <mergeCell ref="J7:K7"/>
    <mergeCell ref="J1:K1"/>
    <mergeCell ref="J2:K2"/>
    <mergeCell ref="J3:K3"/>
    <mergeCell ref="J4:K4"/>
    <mergeCell ref="J5:K5"/>
    <mergeCell ref="C74:F74"/>
    <mergeCell ref="G74:H74"/>
    <mergeCell ref="A9:K9"/>
    <mergeCell ref="A10:K10"/>
    <mergeCell ref="B14:K14"/>
    <mergeCell ref="B15:K15"/>
    <mergeCell ref="B18:K18"/>
    <mergeCell ref="B19:K19"/>
    <mergeCell ref="B21:K21"/>
    <mergeCell ref="C25:F25"/>
    <mergeCell ref="G25:H25"/>
    <mergeCell ref="A26:A27"/>
    <mergeCell ref="B26:B27"/>
    <mergeCell ref="A75:A76"/>
    <mergeCell ref="B75:B76"/>
    <mergeCell ref="C123:F123"/>
    <mergeCell ref="G123:H123"/>
    <mergeCell ref="A124:A125"/>
    <mergeCell ref="B124:B125"/>
    <mergeCell ref="C172:F172"/>
    <mergeCell ref="G172:H172"/>
    <mergeCell ref="A173:A174"/>
    <mergeCell ref="B173:B174"/>
    <mergeCell ref="C221:F221"/>
    <mergeCell ref="G221:H221"/>
    <mergeCell ref="A222:A223"/>
    <mergeCell ref="B222:B223"/>
    <mergeCell ref="C270:F270"/>
    <mergeCell ref="G270:H270"/>
    <mergeCell ref="A271:A272"/>
    <mergeCell ref="B271:B272"/>
    <mergeCell ref="C319:F319"/>
    <mergeCell ref="G319:H319"/>
    <mergeCell ref="A320:A321"/>
    <mergeCell ref="B320:B321"/>
    <mergeCell ref="C368:F368"/>
    <mergeCell ref="G368:H368"/>
    <mergeCell ref="C466:F466"/>
    <mergeCell ref="G466:H466"/>
    <mergeCell ref="A467:A468"/>
    <mergeCell ref="B467:B468"/>
    <mergeCell ref="A369:A370"/>
    <mergeCell ref="B369:B370"/>
    <mergeCell ref="C417:F417"/>
    <mergeCell ref="G417:H417"/>
    <mergeCell ref="A418:A419"/>
    <mergeCell ref="B418:B419"/>
  </mergeCells>
  <pageMargins left="0.7" right="0.7" top="0.75" bottom="0.75" header="0" footer="0"/>
  <pageSetup scale="2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App.2-C_DepExp_26-30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Beingessner, Ted</cp:lastModifiedBy>
  <dcterms:created xsi:type="dcterms:W3CDTF">2025-03-28T13:03:05Z</dcterms:created>
  <dcterms:modified xsi:type="dcterms:W3CDTF">2025-04-15T20:24:15Z</dcterms:modified>
</cp:coreProperties>
</file>