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haynet\Downloads\"/>
    </mc:Choice>
  </mc:AlternateContent>
  <xr:revisionPtr revIDLastSave="0" documentId="13_ncr:1_{69291CCD-D453-4BAD-8350-9EADE825AB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pp.2-K_Employee Cos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1" l="1"/>
  <c r="K32" i="1"/>
  <c r="H32" i="1"/>
  <c r="G32" i="1"/>
  <c r="F32" i="1"/>
  <c r="E32" i="1"/>
  <c r="D32" i="1"/>
  <c r="C32" i="1"/>
  <c r="B32" i="1"/>
  <c r="M27" i="1"/>
  <c r="L27" i="1"/>
  <c r="K27" i="1"/>
  <c r="J27" i="1"/>
  <c r="I27" i="1"/>
  <c r="H27" i="1"/>
  <c r="G27" i="1"/>
  <c r="F27" i="1"/>
  <c r="E27" i="1"/>
  <c r="D27" i="1"/>
  <c r="C27" i="1"/>
  <c r="B27" i="1"/>
  <c r="M26" i="1"/>
  <c r="L26" i="1"/>
  <c r="K26" i="1"/>
  <c r="J26" i="1"/>
  <c r="I26" i="1"/>
  <c r="H26" i="1"/>
  <c r="G26" i="1"/>
  <c r="F26" i="1"/>
  <c r="E26" i="1"/>
  <c r="D26" i="1"/>
  <c r="C26" i="1"/>
  <c r="B26" i="1"/>
  <c r="M24" i="1"/>
  <c r="L24" i="1"/>
  <c r="K24" i="1"/>
  <c r="J24" i="1"/>
  <c r="I24" i="1"/>
  <c r="H24" i="1"/>
  <c r="G24" i="1"/>
  <c r="F24" i="1"/>
  <c r="E24" i="1"/>
  <c r="D24" i="1"/>
  <c r="C24" i="1"/>
  <c r="B24" i="1"/>
  <c r="M20" i="1"/>
  <c r="M28" i="1" s="1"/>
  <c r="L20" i="1"/>
  <c r="L28" i="1" s="1"/>
  <c r="L32" i="1" s="1"/>
  <c r="K20" i="1"/>
  <c r="K28" i="1" s="1"/>
  <c r="J20" i="1"/>
  <c r="J28" i="1" s="1"/>
  <c r="J32" i="1" s="1"/>
  <c r="I20" i="1"/>
  <c r="I28" i="1" s="1"/>
  <c r="I32" i="1" s="1"/>
  <c r="H20" i="1"/>
  <c r="H28" i="1" s="1"/>
  <c r="G20" i="1"/>
  <c r="G28" i="1" s="1"/>
  <c r="F20" i="1"/>
  <c r="F28" i="1" s="1"/>
  <c r="E20" i="1"/>
  <c r="E28" i="1" s="1"/>
  <c r="D20" i="1"/>
  <c r="D28" i="1" s="1"/>
  <c r="C20" i="1"/>
  <c r="C28" i="1" s="1"/>
  <c r="B20" i="1"/>
  <c r="B28" i="1" s="1"/>
  <c r="M16" i="1"/>
  <c r="L16" i="1"/>
  <c r="J16" i="1"/>
  <c r="I16" i="1"/>
  <c r="H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<sst xmlns="http://schemas.openxmlformats.org/spreadsheetml/2006/main" count="46" uniqueCount="36">
  <si>
    <t>File Number:</t>
  </si>
  <si>
    <t>EB-2024-0115</t>
  </si>
  <si>
    <t>Exhibit:</t>
  </si>
  <si>
    <t>Tab:</t>
  </si>
  <si>
    <t>Schedule:</t>
  </si>
  <si>
    <t>Attachment:</t>
  </si>
  <si>
    <t>D</t>
  </si>
  <si>
    <t>Date:</t>
  </si>
  <si>
    <t>Appendix 2-K</t>
  </si>
  <si>
    <t>Employee Costs</t>
  </si>
  <si>
    <t>Last Rebasing Year 2021 - OEB Approved</t>
  </si>
  <si>
    <t>Last Rebasing Year (2021 Actuals)</t>
  </si>
  <si>
    <t>2017 Actuals</t>
  </si>
  <si>
    <t>2018 Actuals</t>
  </si>
  <si>
    <t>2019 Actuals</t>
  </si>
  <si>
    <t>2020 Actuals</t>
  </si>
  <si>
    <t>2021 Actuals</t>
  </si>
  <si>
    <t>2022 Actuals</t>
  </si>
  <si>
    <t>2023 Actuals</t>
  </si>
  <si>
    <t>2024 Bridge Year</t>
  </si>
  <si>
    <t>2025 Bridge Year</t>
  </si>
  <si>
    <t>2026 Test Year</t>
  </si>
  <si>
    <t>Number of Employees (FTEs including Part-Time)</t>
  </si>
  <si>
    <t>Management (including executive)</t>
  </si>
  <si>
    <t>Non-Management (union and non-union)</t>
  </si>
  <si>
    <t>Total</t>
  </si>
  <si>
    <t>Total Salary and Wages including ovetime and incentive pay</t>
  </si>
  <si>
    <t>Total Benefits (Current + Accrued)</t>
  </si>
  <si>
    <t>Total Compensation (Salary, Wages, &amp; Benefits)</t>
  </si>
  <si>
    <t>Total Compensation Breakdown (Capital, OM&amp;A)</t>
  </si>
  <si>
    <t>OM&amp;A</t>
  </si>
  <si>
    <t>Capital</t>
  </si>
  <si>
    <t>1.   If an applicant wishes to use headcount, it must also file the same schedule on an FTE basis.</t>
  </si>
  <si>
    <t>2.   If Management includes employees in a bargaining unit, this should be disclosed separately for the test year.</t>
  </si>
  <si>
    <t>3.   FTE includes full-time permanent and temporary (which can be full-time or part-time). Summer students and co-op students are not included, as these short-term hires are viewed as developmental in nature</t>
  </si>
  <si>
    <t>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</si>
</sst>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_-&quot;$&quot;* #,##0_-;\-&quot;$&quot;* #,##0_-;_-&quot;$&quot;* &quot;-&quot;??_-;_-@"/>
  </numFmts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8"/>
      <color theme="1"/>
      <name val="Arial"/>
    </font>
    <font>
      <b/>
      <sz val="14"/>
      <color theme="1"/>
      <name val="Arial"/>
    </font>
    <font>
      <sz val="10"/>
      <color theme="1"/>
      <name val="Arial"/>
    </font>
    <font>
      <sz val="10"/>
      <name val="Arial"/>
    </font>
    <font>
      <sz val="10"/>
      <color theme="1"/>
      <name val="Arial"/>
    </font>
    <font>
      <sz val="10"/>
      <color theme="1"/>
      <name val="Arial"/>
      <scheme val="minor"/>
    </font>
    <font>
      <b/>
      <i/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C0C0C0"/>
        <bgColor rgb="FFC0C0C0"/>
      </patternFill>
    </fill>
  </fills>
  <borders count="1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left"/>
    </xf>
    <xf numFmtId="0" fontId="2" fillId="2" borderId="2" xfId="0" applyFont="1" applyFill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15" fontId="2" fillId="2" borderId="2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/>
    <xf numFmtId="0" fontId="1" fillId="0" borderId="4" xfId="0" applyFont="1" applyBorder="1" applyAlignment="1">
      <alignment horizontal="center" vertical="center" wrapText="1"/>
    </xf>
    <xf numFmtId="0" fontId="4" fillId="0" borderId="7" xfId="0" applyFont="1" applyBorder="1"/>
    <xf numFmtId="164" fontId="6" fillId="2" borderId="7" xfId="0" applyNumberFormat="1" applyFont="1" applyFill="1" applyBorder="1" applyAlignment="1">
      <alignment horizontal="right"/>
    </xf>
    <xf numFmtId="164" fontId="4" fillId="2" borderId="7" xfId="0" applyNumberFormat="1" applyFont="1" applyFill="1" applyBorder="1"/>
    <xf numFmtId="164" fontId="4" fillId="2" borderId="7" xfId="0" applyNumberFormat="1" applyFont="1" applyFill="1" applyBorder="1" applyAlignment="1"/>
    <xf numFmtId="164" fontId="4" fillId="0" borderId="7" xfId="0" applyNumberFormat="1" applyFont="1" applyBorder="1"/>
    <xf numFmtId="165" fontId="6" fillId="2" borderId="7" xfId="0" applyNumberFormat="1" applyFont="1" applyFill="1" applyBorder="1" applyAlignment="1">
      <alignment horizontal="right"/>
    </xf>
    <xf numFmtId="165" fontId="4" fillId="2" borderId="7" xfId="0" applyNumberFormat="1" applyFont="1" applyFill="1" applyBorder="1"/>
    <xf numFmtId="165" fontId="4" fillId="2" borderId="7" xfId="0" applyNumberFormat="1" applyFont="1" applyFill="1" applyBorder="1" applyAlignment="1"/>
    <xf numFmtId="165" fontId="4" fillId="0" borderId="7" xfId="0" applyNumberFormat="1" applyFont="1" applyBorder="1"/>
    <xf numFmtId="165" fontId="4" fillId="0" borderId="0" xfId="0" applyNumberFormat="1" applyFont="1"/>
    <xf numFmtId="3" fontId="4" fillId="0" borderId="0" xfId="0" applyNumberFormat="1" applyFont="1"/>
    <xf numFmtId="9" fontId="4" fillId="0" borderId="0" xfId="0" applyNumberFormat="1" applyFont="1"/>
    <xf numFmtId="9" fontId="7" fillId="0" borderId="0" xfId="0" applyNumberFormat="1" applyFont="1"/>
    <xf numFmtId="0" fontId="7" fillId="0" borderId="0" xfId="0" applyFont="1" applyAlignment="1"/>
    <xf numFmtId="3" fontId="7" fillId="0" borderId="0" xfId="0" applyNumberFormat="1" applyFont="1"/>
    <xf numFmtId="0" fontId="1" fillId="3" borderId="8" xfId="0" applyFont="1" applyFill="1" applyBorder="1" applyAlignment="1">
      <alignment horizontal="left"/>
    </xf>
    <xf numFmtId="0" fontId="5" fillId="0" borderId="9" xfId="0" applyFont="1" applyBorder="1"/>
    <xf numFmtId="0" fontId="8" fillId="0" borderId="0" xfId="0" applyFont="1" applyAlignment="1">
      <alignment horizontal="left" vertical="top"/>
    </xf>
    <xf numFmtId="0" fontId="0" fillId="0" borderId="0" xfId="0" applyFont="1" applyAlignme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3" borderId="5" xfId="0" applyFont="1" applyFill="1" applyBorder="1" applyAlignment="1">
      <alignment horizontal="left"/>
    </xf>
    <xf numFmtId="0" fontId="5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2A1C7"/>
    <pageSetUpPr fitToPage="1"/>
  </sheetPr>
  <dimension ref="A1:M1000"/>
  <sheetViews>
    <sheetView showGridLines="0" tabSelected="1" workbookViewId="0">
      <selection activeCell="A38" sqref="A38:M38"/>
    </sheetView>
  </sheetViews>
  <sheetFormatPr defaultColWidth="12.6640625" defaultRowHeight="15.75" customHeight="1" x14ac:dyDescent="0.25"/>
  <cols>
    <col min="1" max="1" width="56.6640625" customWidth="1"/>
    <col min="2" max="3" width="15.6640625" customWidth="1"/>
    <col min="4" max="8" width="15.6640625" hidden="1" customWidth="1"/>
    <col min="9" max="11" width="15.6640625" customWidth="1"/>
    <col min="12" max="12" width="13.33203125" customWidth="1"/>
    <col min="13" max="13" width="14.33203125" customWidth="1"/>
    <col min="14" max="23" width="9.33203125" customWidth="1"/>
  </cols>
  <sheetData>
    <row r="1" spans="1:13" ht="12.75" customHeight="1" x14ac:dyDescent="0.25">
      <c r="L1" s="1" t="s">
        <v>0</v>
      </c>
      <c r="M1" s="2" t="s">
        <v>1</v>
      </c>
    </row>
    <row r="2" spans="1:13" ht="12.75" customHeight="1" x14ac:dyDescent="0.25">
      <c r="L2" s="1" t="s">
        <v>2</v>
      </c>
      <c r="M2" s="3">
        <v>4</v>
      </c>
    </row>
    <row r="3" spans="1:13" ht="12.75" customHeight="1" x14ac:dyDescent="0.25">
      <c r="L3" s="1" t="s">
        <v>3</v>
      </c>
      <c r="M3" s="3">
        <v>1</v>
      </c>
    </row>
    <row r="4" spans="1:13" ht="12.75" customHeight="1" x14ac:dyDescent="0.25">
      <c r="L4" s="1" t="s">
        <v>4</v>
      </c>
      <c r="M4" s="3">
        <v>3</v>
      </c>
    </row>
    <row r="5" spans="1:13" ht="12.75" customHeight="1" x14ac:dyDescent="0.25">
      <c r="L5" s="4" t="s">
        <v>5</v>
      </c>
      <c r="M5" s="5" t="s">
        <v>6</v>
      </c>
    </row>
    <row r="6" spans="1:13" ht="9" customHeight="1" x14ac:dyDescent="0.25">
      <c r="L6" s="1"/>
      <c r="M6" s="6"/>
    </row>
    <row r="7" spans="1:13" ht="12.75" customHeight="1" x14ac:dyDescent="0.25">
      <c r="L7" s="1" t="s">
        <v>7</v>
      </c>
      <c r="M7" s="7" t="s">
        <v>35</v>
      </c>
    </row>
    <row r="8" spans="1:13" ht="9" customHeight="1" x14ac:dyDescent="0.25"/>
    <row r="9" spans="1:13" ht="17.399999999999999" x14ac:dyDescent="0.3">
      <c r="A9" s="32" t="s">
        <v>8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7.399999999999999" x14ac:dyDescent="0.3">
      <c r="A10" s="32" t="s">
        <v>9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ht="66" customHeight="1" x14ac:dyDescent="0.25">
      <c r="B11" s="8"/>
      <c r="C11" s="8"/>
      <c r="D11" s="8"/>
      <c r="E11" s="8"/>
      <c r="F11" s="8"/>
      <c r="G11" s="8"/>
      <c r="H11" s="8"/>
      <c r="I11" s="8"/>
      <c r="J11" s="9"/>
      <c r="K11" s="9"/>
      <c r="L11" s="9"/>
      <c r="M11" s="9"/>
    </row>
    <row r="12" spans="1:13" ht="44.4" customHeight="1" x14ac:dyDescent="0.25">
      <c r="A12" s="10"/>
      <c r="B12" s="11" t="s">
        <v>10</v>
      </c>
      <c r="C12" s="11" t="s">
        <v>11</v>
      </c>
      <c r="D12" s="11" t="s">
        <v>12</v>
      </c>
      <c r="E12" s="11" t="s">
        <v>13</v>
      </c>
      <c r="F12" s="11" t="s">
        <v>14</v>
      </c>
      <c r="G12" s="11" t="s">
        <v>15</v>
      </c>
      <c r="H12" s="11" t="s">
        <v>16</v>
      </c>
      <c r="I12" s="11" t="s">
        <v>17</v>
      </c>
      <c r="J12" s="11" t="s">
        <v>18</v>
      </c>
      <c r="K12" s="11" t="s">
        <v>19</v>
      </c>
      <c r="L12" s="11" t="s">
        <v>20</v>
      </c>
      <c r="M12" s="11" t="s">
        <v>21</v>
      </c>
    </row>
    <row r="13" spans="1:13" ht="12.75" customHeight="1" x14ac:dyDescent="0.25">
      <c r="A13" s="33" t="s">
        <v>22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pans="1:13" ht="12.75" customHeight="1" x14ac:dyDescent="0.25">
      <c r="A14" s="12" t="s">
        <v>23</v>
      </c>
      <c r="B14" s="13">
        <v>121.9</v>
      </c>
      <c r="C14" s="13">
        <v>122.44</v>
      </c>
      <c r="D14" s="14"/>
      <c r="E14" s="14"/>
      <c r="F14" s="14"/>
      <c r="G14" s="14"/>
      <c r="H14" s="14"/>
      <c r="I14" s="13">
        <v>136.63999999999999</v>
      </c>
      <c r="J14" s="13">
        <v>138.01</v>
      </c>
      <c r="K14" s="15">
        <v>132.5</v>
      </c>
      <c r="L14" s="15">
        <v>135.19999999999999</v>
      </c>
      <c r="M14" s="15">
        <v>140.80000000000001</v>
      </c>
    </row>
    <row r="15" spans="1:13" ht="12.75" customHeight="1" x14ac:dyDescent="0.25">
      <c r="A15" s="12" t="s">
        <v>24</v>
      </c>
      <c r="B15" s="13">
        <v>493.7</v>
      </c>
      <c r="C15" s="13">
        <v>462.59</v>
      </c>
      <c r="D15" s="14"/>
      <c r="E15" s="14"/>
      <c r="F15" s="14"/>
      <c r="G15" s="14"/>
      <c r="H15" s="14"/>
      <c r="I15" s="13">
        <v>457.9</v>
      </c>
      <c r="J15" s="13">
        <v>355.68</v>
      </c>
      <c r="K15" s="15">
        <v>494.6</v>
      </c>
      <c r="L15" s="15">
        <v>506.2</v>
      </c>
      <c r="M15" s="15">
        <v>575.09</v>
      </c>
    </row>
    <row r="16" spans="1:13" ht="14.25" customHeight="1" x14ac:dyDescent="0.25">
      <c r="A16" s="12" t="s">
        <v>25</v>
      </c>
      <c r="B16" s="16">
        <f t="shared" ref="B16:J16" si="0">SUM(B14:B15)</f>
        <v>615.6</v>
      </c>
      <c r="C16" s="16">
        <f t="shared" si="0"/>
        <v>585.03</v>
      </c>
      <c r="D16" s="16">
        <f t="shared" si="0"/>
        <v>0</v>
      </c>
      <c r="E16" s="16">
        <f t="shared" si="0"/>
        <v>0</v>
      </c>
      <c r="F16" s="16">
        <f t="shared" si="0"/>
        <v>0</v>
      </c>
      <c r="G16" s="16">
        <f t="shared" si="0"/>
        <v>0</v>
      </c>
      <c r="H16" s="16">
        <f t="shared" si="0"/>
        <v>0</v>
      </c>
      <c r="I16" s="16">
        <f t="shared" si="0"/>
        <v>594.54</v>
      </c>
      <c r="J16" s="16">
        <f t="shared" si="0"/>
        <v>493.69</v>
      </c>
      <c r="K16" s="16">
        <v>628</v>
      </c>
      <c r="L16" s="16">
        <f t="shared" ref="L16:M16" si="1">SUM(L14:L15)</f>
        <v>641.4</v>
      </c>
      <c r="M16" s="16">
        <f t="shared" si="1"/>
        <v>715.8900000000001</v>
      </c>
    </row>
    <row r="17" spans="1:13" ht="12.75" customHeight="1" x14ac:dyDescent="0.25">
      <c r="A17" s="27" t="s">
        <v>26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ht="12.75" customHeight="1" x14ac:dyDescent="0.25">
      <c r="A18" s="12" t="s">
        <v>23</v>
      </c>
      <c r="B18" s="17">
        <v>14687744</v>
      </c>
      <c r="C18" s="17">
        <v>14930179.109999999</v>
      </c>
      <c r="D18" s="18"/>
      <c r="E18" s="18"/>
      <c r="F18" s="18"/>
      <c r="G18" s="18"/>
      <c r="H18" s="18"/>
      <c r="I18" s="19">
        <v>16844266</v>
      </c>
      <c r="J18" s="19">
        <v>20425539</v>
      </c>
      <c r="K18" s="19">
        <v>16552181</v>
      </c>
      <c r="L18" s="19">
        <v>17473424</v>
      </c>
      <c r="M18" s="19">
        <v>18790759</v>
      </c>
    </row>
    <row r="19" spans="1:13" ht="12.75" customHeight="1" x14ac:dyDescent="0.25">
      <c r="A19" s="12" t="s">
        <v>24</v>
      </c>
      <c r="B19" s="17">
        <v>46496513</v>
      </c>
      <c r="C19" s="17">
        <v>42697382.039999999</v>
      </c>
      <c r="D19" s="18"/>
      <c r="E19" s="18"/>
      <c r="F19" s="18"/>
      <c r="G19" s="18"/>
      <c r="H19" s="18"/>
      <c r="I19" s="19">
        <v>44586571</v>
      </c>
      <c r="J19" s="19">
        <v>36450884</v>
      </c>
      <c r="K19" s="19">
        <v>49725708</v>
      </c>
      <c r="L19" s="19">
        <v>53710666</v>
      </c>
      <c r="M19" s="19">
        <v>62713881</v>
      </c>
    </row>
    <row r="20" spans="1:13" ht="12.75" customHeight="1" x14ac:dyDescent="0.25">
      <c r="A20" s="12" t="s">
        <v>25</v>
      </c>
      <c r="B20" s="20">
        <f t="shared" ref="B20:M20" si="2">SUM(B18:B19)</f>
        <v>61184257</v>
      </c>
      <c r="C20" s="20">
        <f t="shared" si="2"/>
        <v>57627561.149999999</v>
      </c>
      <c r="D20" s="20">
        <f t="shared" si="2"/>
        <v>0</v>
      </c>
      <c r="E20" s="20">
        <f t="shared" si="2"/>
        <v>0</v>
      </c>
      <c r="F20" s="20">
        <f t="shared" si="2"/>
        <v>0</v>
      </c>
      <c r="G20" s="20">
        <f t="shared" si="2"/>
        <v>0</v>
      </c>
      <c r="H20" s="20">
        <f t="shared" si="2"/>
        <v>0</v>
      </c>
      <c r="I20" s="20">
        <f t="shared" si="2"/>
        <v>61430837</v>
      </c>
      <c r="J20" s="20">
        <f t="shared" si="2"/>
        <v>56876423</v>
      </c>
      <c r="K20" s="20">
        <f t="shared" si="2"/>
        <v>66277889</v>
      </c>
      <c r="L20" s="20">
        <f t="shared" si="2"/>
        <v>71184090</v>
      </c>
      <c r="M20" s="20">
        <f t="shared" si="2"/>
        <v>81504640</v>
      </c>
    </row>
    <row r="21" spans="1:13" ht="12.75" customHeight="1" x14ac:dyDescent="0.25">
      <c r="A21" s="27" t="s">
        <v>27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2.75" customHeight="1" x14ac:dyDescent="0.25">
      <c r="A22" s="12" t="s">
        <v>23</v>
      </c>
      <c r="B22" s="19">
        <v>3935256</v>
      </c>
      <c r="C22" s="19">
        <v>3673904</v>
      </c>
      <c r="D22" s="18"/>
      <c r="E22" s="18"/>
      <c r="F22" s="18"/>
      <c r="G22" s="18"/>
      <c r="H22" s="18"/>
      <c r="I22" s="19">
        <v>4171077</v>
      </c>
      <c r="J22" s="19">
        <v>4655577</v>
      </c>
      <c r="K22" s="19">
        <v>4625460</v>
      </c>
      <c r="L22" s="19">
        <v>4809576</v>
      </c>
      <c r="M22" s="19">
        <v>5319158</v>
      </c>
    </row>
    <row r="23" spans="1:13" ht="12.75" customHeight="1" x14ac:dyDescent="0.25">
      <c r="A23" s="12" t="s">
        <v>24</v>
      </c>
      <c r="B23" s="19">
        <v>12453947</v>
      </c>
      <c r="C23" s="19">
        <v>10742500</v>
      </c>
      <c r="D23" s="18"/>
      <c r="E23" s="18"/>
      <c r="F23" s="18"/>
      <c r="G23" s="18"/>
      <c r="H23" s="18"/>
      <c r="I23" s="19">
        <v>10939837</v>
      </c>
      <c r="J23" s="19">
        <v>9533754</v>
      </c>
      <c r="K23" s="19">
        <v>13926495</v>
      </c>
      <c r="L23" s="19">
        <v>14812321</v>
      </c>
      <c r="M23" s="19">
        <v>17609328</v>
      </c>
    </row>
    <row r="24" spans="1:13" ht="12.75" customHeight="1" x14ac:dyDescent="0.25">
      <c r="A24" s="12" t="s">
        <v>25</v>
      </c>
      <c r="B24" s="20">
        <f t="shared" ref="B24:M24" si="3">SUM(B22:B23)</f>
        <v>16389203</v>
      </c>
      <c r="C24" s="20">
        <f t="shared" si="3"/>
        <v>14416404</v>
      </c>
      <c r="D24" s="20">
        <f t="shared" si="3"/>
        <v>0</v>
      </c>
      <c r="E24" s="20">
        <f t="shared" si="3"/>
        <v>0</v>
      </c>
      <c r="F24" s="20">
        <f t="shared" si="3"/>
        <v>0</v>
      </c>
      <c r="G24" s="20">
        <f t="shared" si="3"/>
        <v>0</v>
      </c>
      <c r="H24" s="20">
        <f t="shared" si="3"/>
        <v>0</v>
      </c>
      <c r="I24" s="20">
        <f t="shared" si="3"/>
        <v>15110914</v>
      </c>
      <c r="J24" s="20">
        <f t="shared" si="3"/>
        <v>14189331</v>
      </c>
      <c r="K24" s="20">
        <f t="shared" si="3"/>
        <v>18551955</v>
      </c>
      <c r="L24" s="20">
        <f t="shared" si="3"/>
        <v>19621897</v>
      </c>
      <c r="M24" s="20">
        <f t="shared" si="3"/>
        <v>22928486</v>
      </c>
    </row>
    <row r="25" spans="1:13" ht="12.75" customHeight="1" x14ac:dyDescent="0.25">
      <c r="A25" s="27" t="s">
        <v>28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 ht="12.75" customHeight="1" x14ac:dyDescent="0.25">
      <c r="A26" s="12" t="s">
        <v>23</v>
      </c>
      <c r="B26" s="20">
        <f t="shared" ref="B26:M26" si="4">B18+B22</f>
        <v>18623000</v>
      </c>
      <c r="C26" s="20">
        <f t="shared" si="4"/>
        <v>18604083.109999999</v>
      </c>
      <c r="D26" s="20">
        <f t="shared" si="4"/>
        <v>0</v>
      </c>
      <c r="E26" s="20">
        <f t="shared" si="4"/>
        <v>0</v>
      </c>
      <c r="F26" s="20">
        <f t="shared" si="4"/>
        <v>0</v>
      </c>
      <c r="G26" s="20">
        <f t="shared" si="4"/>
        <v>0</v>
      </c>
      <c r="H26" s="20">
        <f t="shared" si="4"/>
        <v>0</v>
      </c>
      <c r="I26" s="20">
        <f t="shared" si="4"/>
        <v>21015343</v>
      </c>
      <c r="J26" s="20">
        <f t="shared" si="4"/>
        <v>25081116</v>
      </c>
      <c r="K26" s="20">
        <f t="shared" si="4"/>
        <v>21177641</v>
      </c>
      <c r="L26" s="20">
        <f t="shared" si="4"/>
        <v>22283000</v>
      </c>
      <c r="M26" s="20">
        <f t="shared" si="4"/>
        <v>24109917</v>
      </c>
    </row>
    <row r="27" spans="1:13" ht="12.75" customHeight="1" x14ac:dyDescent="0.25">
      <c r="A27" s="12" t="s">
        <v>24</v>
      </c>
      <c r="B27" s="20">
        <f t="shared" ref="B27:M27" si="5">B19+B23</f>
        <v>58950460</v>
      </c>
      <c r="C27" s="20">
        <f t="shared" si="5"/>
        <v>53439882.039999999</v>
      </c>
      <c r="D27" s="20">
        <f t="shared" si="5"/>
        <v>0</v>
      </c>
      <c r="E27" s="20">
        <f t="shared" si="5"/>
        <v>0</v>
      </c>
      <c r="F27" s="20">
        <f t="shared" si="5"/>
        <v>0</v>
      </c>
      <c r="G27" s="20">
        <f t="shared" si="5"/>
        <v>0</v>
      </c>
      <c r="H27" s="20">
        <f t="shared" si="5"/>
        <v>0</v>
      </c>
      <c r="I27" s="20">
        <f t="shared" si="5"/>
        <v>55526408</v>
      </c>
      <c r="J27" s="20">
        <f t="shared" si="5"/>
        <v>45984638</v>
      </c>
      <c r="K27" s="20">
        <f t="shared" si="5"/>
        <v>63652203</v>
      </c>
      <c r="L27" s="20">
        <f t="shared" si="5"/>
        <v>68522987</v>
      </c>
      <c r="M27" s="20">
        <f t="shared" si="5"/>
        <v>80323209</v>
      </c>
    </row>
    <row r="28" spans="1:13" ht="12.75" customHeight="1" x14ac:dyDescent="0.25">
      <c r="A28" s="12" t="s">
        <v>25</v>
      </c>
      <c r="B28" s="20">
        <f t="shared" ref="B28:M28" si="6">B20+B24</f>
        <v>77573460</v>
      </c>
      <c r="C28" s="20">
        <f t="shared" si="6"/>
        <v>72043965.150000006</v>
      </c>
      <c r="D28" s="20">
        <f t="shared" si="6"/>
        <v>0</v>
      </c>
      <c r="E28" s="20">
        <f t="shared" si="6"/>
        <v>0</v>
      </c>
      <c r="F28" s="20">
        <f t="shared" si="6"/>
        <v>0</v>
      </c>
      <c r="G28" s="20">
        <f t="shared" si="6"/>
        <v>0</v>
      </c>
      <c r="H28" s="20">
        <f t="shared" si="6"/>
        <v>0</v>
      </c>
      <c r="I28" s="20">
        <f t="shared" si="6"/>
        <v>76541751</v>
      </c>
      <c r="J28" s="20">
        <f t="shared" si="6"/>
        <v>71065754</v>
      </c>
      <c r="K28" s="20">
        <f t="shared" si="6"/>
        <v>84829844</v>
      </c>
      <c r="L28" s="20">
        <f t="shared" si="6"/>
        <v>90805987</v>
      </c>
      <c r="M28" s="20">
        <f t="shared" si="6"/>
        <v>104433126</v>
      </c>
    </row>
    <row r="29" spans="1:13" ht="12.75" customHeight="1" x14ac:dyDescent="0.25">
      <c r="A29" s="27" t="s">
        <v>29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 ht="12.75" customHeight="1" x14ac:dyDescent="0.25">
      <c r="A30" s="12" t="s">
        <v>30</v>
      </c>
      <c r="B30" s="19">
        <v>55112372</v>
      </c>
      <c r="C30" s="19">
        <v>51913728</v>
      </c>
      <c r="D30" s="18"/>
      <c r="E30" s="18"/>
      <c r="F30" s="18"/>
      <c r="G30" s="18"/>
      <c r="H30" s="18"/>
      <c r="I30" s="19">
        <v>58228528.149999999</v>
      </c>
      <c r="J30" s="19">
        <v>56171647.920000002</v>
      </c>
      <c r="K30" s="19">
        <v>66985813</v>
      </c>
      <c r="L30" s="19">
        <v>69611441.519999996</v>
      </c>
      <c r="M30" s="19">
        <v>78735234</v>
      </c>
    </row>
    <row r="31" spans="1:13" ht="12.75" customHeight="1" x14ac:dyDescent="0.25">
      <c r="A31" s="12" t="s">
        <v>31</v>
      </c>
      <c r="B31" s="19">
        <v>22461088</v>
      </c>
      <c r="C31" s="19">
        <v>20130237.469999999</v>
      </c>
      <c r="D31" s="18"/>
      <c r="E31" s="18"/>
      <c r="F31" s="18"/>
      <c r="G31" s="18"/>
      <c r="H31" s="18"/>
      <c r="I31" s="19">
        <v>18313222.850000001</v>
      </c>
      <c r="J31" s="19">
        <v>14894106.08</v>
      </c>
      <c r="K31" s="19">
        <v>17844030.629999999</v>
      </c>
      <c r="L31" s="19">
        <v>21194545.48</v>
      </c>
      <c r="M31" s="19">
        <v>25697891.620000001</v>
      </c>
    </row>
    <row r="32" spans="1:13" ht="12.75" customHeight="1" x14ac:dyDescent="0.25">
      <c r="A32" s="12" t="s">
        <v>25</v>
      </c>
      <c r="B32" s="20">
        <f t="shared" ref="B32:H32" si="7">SUM(B30:B31)</f>
        <v>77573460</v>
      </c>
      <c r="C32" s="20">
        <f t="shared" si="7"/>
        <v>72043965.469999999</v>
      </c>
      <c r="D32" s="20">
        <f t="shared" si="7"/>
        <v>0</v>
      </c>
      <c r="E32" s="20">
        <f t="shared" si="7"/>
        <v>0</v>
      </c>
      <c r="F32" s="20">
        <f t="shared" si="7"/>
        <v>0</v>
      </c>
      <c r="G32" s="20">
        <f t="shared" si="7"/>
        <v>0</v>
      </c>
      <c r="H32" s="20">
        <f t="shared" si="7"/>
        <v>0</v>
      </c>
      <c r="I32" s="20">
        <f t="shared" ref="I32:J32" si="8">I28</f>
        <v>76541751</v>
      </c>
      <c r="J32" s="20">
        <f t="shared" si="8"/>
        <v>71065754</v>
      </c>
      <c r="K32" s="20">
        <f>SUM(K30:K31)</f>
        <v>84829843.629999995</v>
      </c>
      <c r="L32" s="20">
        <f>L28</f>
        <v>90805987</v>
      </c>
      <c r="M32" s="20">
        <f>SUM(M30:M31)</f>
        <v>104433125.62</v>
      </c>
    </row>
    <row r="33" spans="1:13" ht="12.75" customHeight="1" x14ac:dyDescent="0.25">
      <c r="B33" s="21"/>
      <c r="C33" s="22"/>
      <c r="D33" s="21"/>
      <c r="E33" s="21"/>
      <c r="F33" s="21"/>
      <c r="G33" s="21"/>
      <c r="H33" s="21"/>
      <c r="I33" s="21"/>
      <c r="J33" s="21"/>
      <c r="K33" s="21"/>
      <c r="L33" s="21"/>
      <c r="M33" s="21"/>
    </row>
    <row r="34" spans="1:13" ht="12.75" customHeight="1" x14ac:dyDescent="0.25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</row>
    <row r="35" spans="1:13" ht="12.75" customHeight="1" x14ac:dyDescent="0.25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</row>
    <row r="36" spans="1:13" ht="19.5" customHeight="1" x14ac:dyDescent="0.25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</row>
    <row r="37" spans="1:13" ht="12.75" customHeight="1" x14ac:dyDescent="0.25">
      <c r="A37" s="31" t="s">
        <v>32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</row>
    <row r="38" spans="1:13" ht="15.75" customHeight="1" x14ac:dyDescent="0.25">
      <c r="A38" s="31" t="s">
        <v>33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</row>
    <row r="39" spans="1:13" ht="12.75" customHeight="1" x14ac:dyDescent="0.25">
      <c r="A39" s="25" t="s">
        <v>34</v>
      </c>
      <c r="C39" s="26"/>
    </row>
    <row r="40" spans="1:13" ht="12.75" customHeight="1" x14ac:dyDescent="0.25"/>
    <row r="41" spans="1:13" ht="12.75" customHeight="1" x14ac:dyDescent="0.25"/>
    <row r="42" spans="1:13" ht="12.75" customHeight="1" x14ac:dyDescent="0.25"/>
    <row r="43" spans="1:13" ht="12.75" customHeight="1" x14ac:dyDescent="0.25"/>
    <row r="44" spans="1:13" ht="12.75" customHeight="1" x14ac:dyDescent="0.25"/>
    <row r="45" spans="1:13" ht="12.75" customHeight="1" x14ac:dyDescent="0.25"/>
    <row r="46" spans="1:13" ht="12.75" customHeight="1" x14ac:dyDescent="0.25"/>
    <row r="47" spans="1:13" ht="12.75" customHeight="1" x14ac:dyDescent="0.25"/>
    <row r="48" spans="1:13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0">
    <mergeCell ref="A29:M29"/>
    <mergeCell ref="A36:M36"/>
    <mergeCell ref="A37:M37"/>
    <mergeCell ref="A38:M38"/>
    <mergeCell ref="A9:M9"/>
    <mergeCell ref="A10:M10"/>
    <mergeCell ref="A13:M13"/>
    <mergeCell ref="A17:M17"/>
    <mergeCell ref="A21:M21"/>
    <mergeCell ref="A25:M25"/>
  </mergeCells>
  <printOptions horizontalCentered="1" gridLines="1"/>
  <pageMargins left="0.74803149606299202" right="0.74803149606299202" top="0.98425196850393704" bottom="0.98425196850393704" header="0" footer="0"/>
  <pageSetup paperSize="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App.2-K_Employee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Thompson, Shayne</cp:lastModifiedBy>
  <dcterms:modified xsi:type="dcterms:W3CDTF">2025-04-09T11:50:46Z</dcterms:modified>
</cp:coreProperties>
</file>