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dB\Downloads\"/>
    </mc:Choice>
  </mc:AlternateContent>
  <xr:revisionPtr revIDLastSave="0" documentId="13_ncr:1_{65F21786-37EA-43AB-873E-67A3B5DB56B1}" xr6:coauthVersionLast="47" xr6:coauthVersionMax="47" xr10:uidLastSave="{00000000-0000-0000-0000-000000000000}"/>
  <bookViews>
    <workbookView xWindow="13995" yWindow="-16395" windowWidth="29040" windowHeight="15990" xr2:uid="{D14D3627-00BF-41A7-AACB-EF732AED984F}"/>
  </bookViews>
  <sheets>
    <sheet name="App.2-H_Other_Rev"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53" i="1" l="1"/>
  <c r="K553" i="1"/>
  <c r="J553" i="1"/>
  <c r="I553" i="1"/>
  <c r="H553" i="1"/>
  <c r="G553" i="1"/>
  <c r="F553" i="1"/>
  <c r="E553" i="1"/>
  <c r="D553" i="1"/>
  <c r="C553" i="1"/>
  <c r="L544" i="1"/>
  <c r="K544" i="1"/>
  <c r="J544" i="1"/>
  <c r="I544" i="1"/>
  <c r="H544" i="1"/>
  <c r="F544" i="1"/>
  <c r="E544" i="1"/>
  <c r="D544" i="1"/>
  <c r="C544" i="1"/>
  <c r="I543" i="1"/>
  <c r="H543" i="1"/>
  <c r="G543" i="1"/>
  <c r="L542" i="1"/>
  <c r="K542" i="1"/>
  <c r="J542" i="1"/>
  <c r="I542" i="1"/>
  <c r="H542" i="1"/>
  <c r="G542" i="1"/>
  <c r="F542" i="1"/>
  <c r="L539" i="1"/>
  <c r="K539" i="1"/>
  <c r="J539" i="1"/>
  <c r="I539" i="1"/>
  <c r="H539" i="1"/>
  <c r="G539" i="1"/>
  <c r="F539" i="1"/>
  <c r="E539" i="1"/>
  <c r="D539" i="1"/>
  <c r="C539" i="1"/>
  <c r="L530" i="1"/>
  <c r="K530" i="1"/>
  <c r="J530" i="1"/>
  <c r="I530" i="1"/>
  <c r="H530" i="1"/>
  <c r="F530" i="1"/>
  <c r="E530" i="1"/>
  <c r="D530" i="1"/>
  <c r="C530" i="1"/>
  <c r="I529" i="1"/>
  <c r="G529" i="1"/>
  <c r="L528" i="1"/>
  <c r="K528" i="1"/>
  <c r="J528" i="1"/>
  <c r="I528" i="1"/>
  <c r="H528" i="1"/>
  <c r="G528" i="1"/>
  <c r="F528" i="1"/>
  <c r="L525" i="1"/>
  <c r="K525" i="1"/>
  <c r="J525" i="1"/>
  <c r="I525" i="1"/>
  <c r="H525" i="1"/>
  <c r="G525" i="1"/>
  <c r="F525" i="1"/>
  <c r="E525" i="1"/>
  <c r="D525" i="1"/>
  <c r="C525" i="1"/>
  <c r="L516" i="1"/>
  <c r="K516" i="1"/>
  <c r="J516" i="1"/>
  <c r="I516" i="1"/>
  <c r="H516" i="1"/>
  <c r="F516" i="1"/>
  <c r="E516" i="1"/>
  <c r="D516" i="1"/>
  <c r="C516" i="1"/>
  <c r="I515" i="1"/>
  <c r="G515" i="1"/>
  <c r="L514" i="1"/>
  <c r="K514" i="1"/>
  <c r="J514" i="1"/>
  <c r="I514" i="1"/>
  <c r="H514" i="1"/>
  <c r="G514" i="1"/>
  <c r="F514" i="1"/>
  <c r="L511" i="1"/>
  <c r="K511" i="1"/>
  <c r="J511" i="1"/>
  <c r="I511" i="1"/>
  <c r="H511" i="1"/>
  <c r="G511" i="1"/>
  <c r="F511" i="1"/>
  <c r="E511" i="1"/>
  <c r="D511" i="1"/>
  <c r="C511" i="1"/>
  <c r="L502" i="1"/>
  <c r="K502" i="1"/>
  <c r="J502" i="1"/>
  <c r="I502" i="1"/>
  <c r="H502" i="1"/>
  <c r="F502" i="1"/>
  <c r="E502" i="1"/>
  <c r="D502" i="1"/>
  <c r="C502" i="1"/>
  <c r="I501" i="1"/>
  <c r="G501" i="1"/>
  <c r="L500" i="1"/>
  <c r="K500" i="1"/>
  <c r="J500" i="1"/>
  <c r="I500" i="1"/>
  <c r="H500" i="1"/>
  <c r="G500" i="1"/>
  <c r="F500" i="1"/>
  <c r="L497" i="1"/>
  <c r="K497" i="1"/>
  <c r="J497" i="1"/>
  <c r="I497" i="1"/>
  <c r="H497" i="1"/>
  <c r="G497" i="1"/>
  <c r="F497" i="1"/>
  <c r="E497" i="1"/>
  <c r="D497" i="1"/>
  <c r="C497" i="1"/>
  <c r="L488" i="1"/>
  <c r="K488" i="1"/>
  <c r="J488" i="1"/>
  <c r="I488" i="1"/>
  <c r="H488" i="1"/>
  <c r="F488" i="1"/>
  <c r="E488" i="1"/>
  <c r="D488" i="1"/>
  <c r="C488" i="1"/>
  <c r="I487" i="1"/>
  <c r="G487" i="1"/>
  <c r="L486" i="1"/>
  <c r="K486" i="1"/>
  <c r="J486" i="1"/>
  <c r="I486" i="1"/>
  <c r="H486" i="1"/>
  <c r="G486" i="1"/>
  <c r="F486" i="1"/>
  <c r="L483" i="1"/>
  <c r="K483" i="1"/>
  <c r="J483" i="1"/>
  <c r="I483" i="1"/>
  <c r="H483" i="1"/>
  <c r="G483" i="1"/>
  <c r="F483" i="1"/>
  <c r="E483" i="1"/>
  <c r="D483" i="1"/>
  <c r="C483" i="1"/>
  <c r="L474" i="1"/>
  <c r="K474" i="1"/>
  <c r="J474" i="1"/>
  <c r="I474" i="1"/>
  <c r="H474" i="1"/>
  <c r="F474" i="1"/>
  <c r="E474" i="1"/>
  <c r="D474" i="1"/>
  <c r="C474" i="1"/>
  <c r="I473" i="1"/>
  <c r="G473" i="1"/>
  <c r="L472" i="1"/>
  <c r="K472" i="1"/>
  <c r="J472" i="1"/>
  <c r="I472" i="1"/>
  <c r="H472" i="1"/>
  <c r="G472" i="1"/>
  <c r="F472" i="1"/>
  <c r="L469" i="1"/>
  <c r="K469" i="1"/>
  <c r="J469" i="1"/>
  <c r="I469" i="1"/>
  <c r="H469" i="1"/>
  <c r="G469" i="1"/>
  <c r="F469" i="1"/>
  <c r="E469" i="1"/>
  <c r="D469" i="1"/>
  <c r="C469" i="1"/>
  <c r="L460" i="1"/>
  <c r="K460" i="1"/>
  <c r="J460" i="1"/>
  <c r="I460" i="1"/>
  <c r="H460" i="1"/>
  <c r="F460" i="1"/>
  <c r="E460" i="1"/>
  <c r="D460" i="1"/>
  <c r="C460" i="1"/>
  <c r="I459" i="1"/>
  <c r="G459" i="1"/>
  <c r="L458" i="1"/>
  <c r="K458" i="1"/>
  <c r="J458" i="1"/>
  <c r="I458" i="1"/>
  <c r="H458" i="1"/>
  <c r="G458" i="1"/>
  <c r="F458" i="1"/>
  <c r="L455" i="1"/>
  <c r="K455" i="1"/>
  <c r="J455" i="1"/>
  <c r="I455" i="1"/>
  <c r="H455" i="1"/>
  <c r="G455" i="1"/>
  <c r="F455" i="1"/>
  <c r="E455" i="1"/>
  <c r="D455" i="1"/>
  <c r="C455" i="1"/>
  <c r="L446" i="1"/>
  <c r="K446" i="1"/>
  <c r="J446" i="1"/>
  <c r="I446" i="1"/>
  <c r="H446" i="1"/>
  <c r="F446" i="1"/>
  <c r="E446" i="1"/>
  <c r="D446" i="1"/>
  <c r="C446" i="1"/>
  <c r="I445" i="1"/>
  <c r="G445" i="1"/>
  <c r="L444" i="1"/>
  <c r="K444" i="1"/>
  <c r="J444" i="1"/>
  <c r="I444" i="1"/>
  <c r="H444" i="1"/>
  <c r="G444" i="1"/>
  <c r="F444" i="1"/>
  <c r="L441" i="1"/>
  <c r="K441" i="1"/>
  <c r="J441" i="1"/>
  <c r="I441" i="1"/>
  <c r="H441" i="1"/>
  <c r="G441" i="1"/>
  <c r="F441" i="1"/>
  <c r="E441" i="1"/>
  <c r="D441" i="1"/>
  <c r="C441" i="1"/>
  <c r="L432" i="1"/>
  <c r="K432" i="1"/>
  <c r="J432" i="1"/>
  <c r="I432" i="1"/>
  <c r="H432" i="1"/>
  <c r="F432" i="1"/>
  <c r="E432" i="1"/>
  <c r="D432" i="1"/>
  <c r="C432" i="1"/>
  <c r="I431" i="1"/>
  <c r="G431" i="1"/>
  <c r="L430" i="1"/>
  <c r="K430" i="1"/>
  <c r="J430" i="1"/>
  <c r="I430" i="1"/>
  <c r="H430" i="1"/>
  <c r="G430" i="1"/>
  <c r="F430" i="1"/>
  <c r="L427" i="1"/>
  <c r="K427" i="1"/>
  <c r="J427" i="1"/>
  <c r="I427" i="1"/>
  <c r="H427" i="1"/>
  <c r="G427" i="1"/>
  <c r="F427" i="1"/>
  <c r="E427" i="1"/>
  <c r="D427" i="1"/>
  <c r="C427" i="1"/>
  <c r="L418" i="1"/>
  <c r="K418" i="1"/>
  <c r="J418" i="1"/>
  <c r="I418" i="1"/>
  <c r="H418" i="1"/>
  <c r="F418" i="1"/>
  <c r="E418" i="1"/>
  <c r="D418" i="1"/>
  <c r="C418" i="1"/>
  <c r="I417" i="1"/>
  <c r="G417" i="1"/>
  <c r="L416" i="1"/>
  <c r="K416" i="1"/>
  <c r="J416" i="1"/>
  <c r="I416" i="1"/>
  <c r="H416" i="1"/>
  <c r="G416" i="1"/>
  <c r="F416" i="1"/>
  <c r="L413" i="1"/>
  <c r="K413" i="1"/>
  <c r="J413" i="1"/>
  <c r="I413" i="1"/>
  <c r="H413" i="1"/>
  <c r="G413" i="1"/>
  <c r="F413" i="1"/>
  <c r="E413" i="1"/>
  <c r="D413" i="1"/>
  <c r="C413" i="1"/>
  <c r="L404" i="1"/>
  <c r="K404" i="1"/>
  <c r="J404" i="1"/>
  <c r="I404" i="1"/>
  <c r="H404" i="1"/>
  <c r="F404" i="1"/>
  <c r="E404" i="1"/>
  <c r="D404" i="1"/>
  <c r="C404" i="1"/>
  <c r="I403" i="1"/>
  <c r="G403" i="1"/>
  <c r="L402" i="1"/>
  <c r="K402" i="1"/>
  <c r="J402" i="1"/>
  <c r="I402" i="1"/>
  <c r="H402" i="1"/>
  <c r="G402" i="1"/>
  <c r="F402" i="1"/>
  <c r="L399" i="1"/>
  <c r="K399" i="1"/>
  <c r="J399" i="1"/>
  <c r="I399" i="1"/>
  <c r="H399" i="1"/>
  <c r="G399" i="1"/>
  <c r="F399" i="1"/>
  <c r="E399" i="1"/>
  <c r="D399" i="1"/>
  <c r="C399" i="1"/>
  <c r="L390" i="1"/>
  <c r="K390" i="1"/>
  <c r="J390" i="1"/>
  <c r="I390" i="1"/>
  <c r="H390" i="1"/>
  <c r="F390" i="1"/>
  <c r="E390" i="1"/>
  <c r="D390" i="1"/>
  <c r="C390" i="1"/>
  <c r="I389" i="1"/>
  <c r="G389" i="1"/>
  <c r="L388" i="1"/>
  <c r="K388" i="1"/>
  <c r="J388" i="1"/>
  <c r="I388" i="1"/>
  <c r="H388" i="1"/>
  <c r="G388" i="1"/>
  <c r="F388" i="1"/>
  <c r="L385" i="1"/>
  <c r="K385" i="1"/>
  <c r="J385" i="1"/>
  <c r="I385" i="1"/>
  <c r="H385" i="1"/>
  <c r="G385" i="1"/>
  <c r="F385" i="1"/>
  <c r="E385" i="1"/>
  <c r="D385" i="1"/>
  <c r="C385" i="1"/>
  <c r="L376" i="1"/>
  <c r="K376" i="1"/>
  <c r="J376" i="1"/>
  <c r="I376" i="1"/>
  <c r="H376" i="1"/>
  <c r="F376" i="1"/>
  <c r="E376" i="1"/>
  <c r="D376" i="1"/>
  <c r="C376" i="1"/>
  <c r="I375" i="1"/>
  <c r="H375" i="1"/>
  <c r="G375" i="1"/>
  <c r="L374" i="1"/>
  <c r="K374" i="1"/>
  <c r="J374" i="1"/>
  <c r="I374" i="1"/>
  <c r="H374" i="1"/>
  <c r="G374" i="1"/>
  <c r="F374" i="1"/>
  <c r="L371" i="1"/>
  <c r="K371" i="1"/>
  <c r="J371" i="1"/>
  <c r="I371" i="1"/>
  <c r="H371" i="1"/>
  <c r="G371" i="1"/>
  <c r="F371" i="1"/>
  <c r="E371" i="1"/>
  <c r="D371" i="1"/>
  <c r="C371" i="1"/>
  <c r="L362" i="1"/>
  <c r="K362" i="1"/>
  <c r="J362" i="1"/>
  <c r="I362" i="1"/>
  <c r="H362" i="1"/>
  <c r="F362" i="1"/>
  <c r="E362" i="1"/>
  <c r="D362" i="1"/>
  <c r="C362" i="1"/>
  <c r="I361" i="1"/>
  <c r="G361" i="1"/>
  <c r="L360" i="1"/>
  <c r="K360" i="1"/>
  <c r="J360" i="1"/>
  <c r="I360" i="1"/>
  <c r="H360" i="1"/>
  <c r="G360" i="1"/>
  <c r="F360" i="1"/>
  <c r="L357" i="1"/>
  <c r="K357" i="1"/>
  <c r="J357" i="1"/>
  <c r="I357" i="1"/>
  <c r="H357" i="1"/>
  <c r="G357" i="1"/>
  <c r="F357" i="1"/>
  <c r="E357" i="1"/>
  <c r="D357" i="1"/>
  <c r="C357" i="1"/>
  <c r="L348" i="1"/>
  <c r="K348" i="1"/>
  <c r="J348" i="1"/>
  <c r="I348" i="1"/>
  <c r="H348" i="1"/>
  <c r="F348" i="1"/>
  <c r="E348" i="1"/>
  <c r="D348" i="1"/>
  <c r="C348" i="1"/>
  <c r="I347" i="1"/>
  <c r="G347" i="1"/>
  <c r="L346" i="1"/>
  <c r="K346" i="1"/>
  <c r="J346" i="1"/>
  <c r="I346" i="1"/>
  <c r="H346" i="1"/>
  <c r="G346" i="1"/>
  <c r="F346" i="1"/>
  <c r="L343" i="1"/>
  <c r="K343" i="1"/>
  <c r="J343" i="1"/>
  <c r="I343" i="1"/>
  <c r="H343" i="1"/>
  <c r="G343" i="1"/>
  <c r="F343" i="1"/>
  <c r="E343" i="1"/>
  <c r="D343" i="1"/>
  <c r="C343" i="1"/>
  <c r="L334" i="1"/>
  <c r="K334" i="1"/>
  <c r="J334" i="1"/>
  <c r="I334" i="1"/>
  <c r="H334" i="1"/>
  <c r="F334" i="1"/>
  <c r="E334" i="1"/>
  <c r="D334" i="1"/>
  <c r="C334" i="1"/>
  <c r="I333" i="1"/>
  <c r="G333" i="1"/>
  <c r="L332" i="1"/>
  <c r="K332" i="1"/>
  <c r="J332" i="1"/>
  <c r="I332" i="1"/>
  <c r="H332" i="1"/>
  <c r="G332" i="1"/>
  <c r="F332" i="1"/>
  <c r="L329" i="1"/>
  <c r="K329" i="1"/>
  <c r="J329" i="1"/>
  <c r="I329" i="1"/>
  <c r="H329" i="1"/>
  <c r="G329" i="1"/>
  <c r="F329" i="1"/>
  <c r="E329" i="1"/>
  <c r="D329" i="1"/>
  <c r="C329" i="1"/>
  <c r="L320" i="1"/>
  <c r="K320" i="1"/>
  <c r="J320" i="1"/>
  <c r="I320" i="1"/>
  <c r="H320" i="1"/>
  <c r="F320" i="1"/>
  <c r="E320" i="1"/>
  <c r="D320" i="1"/>
  <c r="C320" i="1"/>
  <c r="I319" i="1"/>
  <c r="G319" i="1"/>
  <c r="L318" i="1"/>
  <c r="K318" i="1"/>
  <c r="J318" i="1"/>
  <c r="I318" i="1"/>
  <c r="H318" i="1"/>
  <c r="G318" i="1"/>
  <c r="F318" i="1"/>
  <c r="L315" i="1"/>
  <c r="K315" i="1"/>
  <c r="J315" i="1"/>
  <c r="I315" i="1"/>
  <c r="H315" i="1"/>
  <c r="G315" i="1"/>
  <c r="F315" i="1"/>
  <c r="E315" i="1"/>
  <c r="D315" i="1"/>
  <c r="C315" i="1"/>
  <c r="L306" i="1"/>
  <c r="K306" i="1"/>
  <c r="J306" i="1"/>
  <c r="I306" i="1"/>
  <c r="H306" i="1"/>
  <c r="F306" i="1"/>
  <c r="E306" i="1"/>
  <c r="D306" i="1"/>
  <c r="C306" i="1"/>
  <c r="I305" i="1"/>
  <c r="G305" i="1"/>
  <c r="L304" i="1"/>
  <c r="K304" i="1"/>
  <c r="J304" i="1"/>
  <c r="I304" i="1"/>
  <c r="H304" i="1"/>
  <c r="G304" i="1"/>
  <c r="F304" i="1"/>
  <c r="L301" i="1"/>
  <c r="K301" i="1"/>
  <c r="J301" i="1"/>
  <c r="I301" i="1"/>
  <c r="H301" i="1"/>
  <c r="G301" i="1"/>
  <c r="F301" i="1"/>
  <c r="E301" i="1"/>
  <c r="D301" i="1"/>
  <c r="C301" i="1"/>
  <c r="L292" i="1"/>
  <c r="K292" i="1"/>
  <c r="J292" i="1"/>
  <c r="I292" i="1"/>
  <c r="H292" i="1"/>
  <c r="F292" i="1"/>
  <c r="E292" i="1"/>
  <c r="D292" i="1"/>
  <c r="C292" i="1"/>
  <c r="I291" i="1"/>
  <c r="G291" i="1"/>
  <c r="L290" i="1"/>
  <c r="K290" i="1"/>
  <c r="J290" i="1"/>
  <c r="I290" i="1"/>
  <c r="H290" i="1"/>
  <c r="G290" i="1"/>
  <c r="F290" i="1"/>
  <c r="L287" i="1"/>
  <c r="K287" i="1"/>
  <c r="J287" i="1"/>
  <c r="I287" i="1"/>
  <c r="H287" i="1"/>
  <c r="G287" i="1"/>
  <c r="F287" i="1"/>
  <c r="E287" i="1"/>
  <c r="D287" i="1"/>
  <c r="C287" i="1"/>
  <c r="L278" i="1"/>
  <c r="K278" i="1"/>
  <c r="J278" i="1"/>
  <c r="I278" i="1"/>
  <c r="H278" i="1"/>
  <c r="F278" i="1"/>
  <c r="E278" i="1"/>
  <c r="D278" i="1"/>
  <c r="C278" i="1"/>
  <c r="I277" i="1"/>
  <c r="G277" i="1"/>
  <c r="F277" i="1"/>
  <c r="L276" i="1"/>
  <c r="K276" i="1"/>
  <c r="J276" i="1"/>
  <c r="I276" i="1"/>
  <c r="H276" i="1"/>
  <c r="G276" i="1"/>
  <c r="F276" i="1"/>
  <c r="L273" i="1"/>
  <c r="K273" i="1"/>
  <c r="J273" i="1"/>
  <c r="I273" i="1"/>
  <c r="H273" i="1"/>
  <c r="G273" i="1"/>
  <c r="F273" i="1"/>
  <c r="E273" i="1"/>
  <c r="D273" i="1"/>
  <c r="C273" i="1"/>
  <c r="L264" i="1"/>
  <c r="K264" i="1"/>
  <c r="J264" i="1"/>
  <c r="I264" i="1"/>
  <c r="H264" i="1"/>
  <c r="F264" i="1"/>
  <c r="E264" i="1"/>
  <c r="D264" i="1"/>
  <c r="C264" i="1"/>
  <c r="I263" i="1"/>
  <c r="G263" i="1"/>
  <c r="L262" i="1"/>
  <c r="K262" i="1"/>
  <c r="J262" i="1"/>
  <c r="I262" i="1"/>
  <c r="H262" i="1"/>
  <c r="G262" i="1"/>
  <c r="F262" i="1"/>
  <c r="L259" i="1"/>
  <c r="K259" i="1"/>
  <c r="J259" i="1"/>
  <c r="I259" i="1"/>
  <c r="H259" i="1"/>
  <c r="G259" i="1"/>
  <c r="F259" i="1"/>
  <c r="E259" i="1"/>
  <c r="D259" i="1"/>
  <c r="C259" i="1"/>
  <c r="L250" i="1"/>
  <c r="K250" i="1"/>
  <c r="J250" i="1"/>
  <c r="I250" i="1"/>
  <c r="H250" i="1"/>
  <c r="F250" i="1"/>
  <c r="E250" i="1"/>
  <c r="D250" i="1"/>
  <c r="C250" i="1"/>
  <c r="I249" i="1"/>
  <c r="G249" i="1"/>
  <c r="L248" i="1"/>
  <c r="K248" i="1"/>
  <c r="J248" i="1"/>
  <c r="I248" i="1"/>
  <c r="H248" i="1"/>
  <c r="G248" i="1"/>
  <c r="F248" i="1"/>
  <c r="L245" i="1"/>
  <c r="K245" i="1"/>
  <c r="J245" i="1"/>
  <c r="I245" i="1"/>
  <c r="H245" i="1"/>
  <c r="G245" i="1"/>
  <c r="F245" i="1"/>
  <c r="E245" i="1"/>
  <c r="D245" i="1"/>
  <c r="C245" i="1"/>
  <c r="L236" i="1"/>
  <c r="K236" i="1"/>
  <c r="J236" i="1"/>
  <c r="I236" i="1"/>
  <c r="H236" i="1"/>
  <c r="F236" i="1"/>
  <c r="E236" i="1"/>
  <c r="D236" i="1"/>
  <c r="C236" i="1"/>
  <c r="I235" i="1"/>
  <c r="G235" i="1"/>
  <c r="L234" i="1"/>
  <c r="K234" i="1"/>
  <c r="J234" i="1"/>
  <c r="I234" i="1"/>
  <c r="H234" i="1"/>
  <c r="G234" i="1"/>
  <c r="F234" i="1"/>
  <c r="L231" i="1"/>
  <c r="K231" i="1"/>
  <c r="J231" i="1"/>
  <c r="I231" i="1"/>
  <c r="H231" i="1"/>
  <c r="G231" i="1"/>
  <c r="F231" i="1"/>
  <c r="E231" i="1"/>
  <c r="D231" i="1"/>
  <c r="C231" i="1"/>
  <c r="L222" i="1"/>
  <c r="K222" i="1"/>
  <c r="J222" i="1"/>
  <c r="I222" i="1"/>
  <c r="H222" i="1"/>
  <c r="F222" i="1"/>
  <c r="E222" i="1"/>
  <c r="D222" i="1"/>
  <c r="C222" i="1"/>
  <c r="I221" i="1"/>
  <c r="G221" i="1"/>
  <c r="F221" i="1"/>
  <c r="L220" i="1"/>
  <c r="K220" i="1"/>
  <c r="J220" i="1"/>
  <c r="I220" i="1"/>
  <c r="H220" i="1"/>
  <c r="G220" i="1"/>
  <c r="F220" i="1"/>
  <c r="L217" i="1"/>
  <c r="K217" i="1"/>
  <c r="J217" i="1"/>
  <c r="I217" i="1"/>
  <c r="H217" i="1"/>
  <c r="G217" i="1"/>
  <c r="F217" i="1"/>
  <c r="E217" i="1"/>
  <c r="D217" i="1"/>
  <c r="C217" i="1"/>
  <c r="L208" i="1"/>
  <c r="K208" i="1"/>
  <c r="J208" i="1"/>
  <c r="I208" i="1"/>
  <c r="H208" i="1"/>
  <c r="F208" i="1"/>
  <c r="E208" i="1"/>
  <c r="D208" i="1"/>
  <c r="C208" i="1"/>
  <c r="I207" i="1"/>
  <c r="G207" i="1"/>
  <c r="L206" i="1"/>
  <c r="K206" i="1"/>
  <c r="J206" i="1"/>
  <c r="I206" i="1"/>
  <c r="H206" i="1"/>
  <c r="G206" i="1"/>
  <c r="F206" i="1"/>
  <c r="L203" i="1"/>
  <c r="K203" i="1"/>
  <c r="J203" i="1"/>
  <c r="I203" i="1"/>
  <c r="H203" i="1"/>
  <c r="G203" i="1"/>
  <c r="F203" i="1"/>
  <c r="E203" i="1"/>
  <c r="D203" i="1"/>
  <c r="C203" i="1"/>
  <c r="L194" i="1"/>
  <c r="K194" i="1"/>
  <c r="J194" i="1"/>
  <c r="I194" i="1"/>
  <c r="H194" i="1"/>
  <c r="F194" i="1"/>
  <c r="E194" i="1"/>
  <c r="D194" i="1"/>
  <c r="C194" i="1"/>
  <c r="I193" i="1"/>
  <c r="G193" i="1"/>
  <c r="L192" i="1"/>
  <c r="K192" i="1"/>
  <c r="J192" i="1"/>
  <c r="I192" i="1"/>
  <c r="H192" i="1"/>
  <c r="G192" i="1"/>
  <c r="F192" i="1"/>
  <c r="L189" i="1"/>
  <c r="K189" i="1"/>
  <c r="J189" i="1"/>
  <c r="I189" i="1"/>
  <c r="H189" i="1"/>
  <c r="G189" i="1"/>
  <c r="F189" i="1"/>
  <c r="E189" i="1"/>
  <c r="D189" i="1"/>
  <c r="C189" i="1"/>
  <c r="L179" i="1"/>
  <c r="K179" i="1"/>
  <c r="J179" i="1"/>
  <c r="I179" i="1"/>
  <c r="H179" i="1"/>
  <c r="F179" i="1"/>
  <c r="E179" i="1"/>
  <c r="D179" i="1"/>
  <c r="C179" i="1"/>
  <c r="I178" i="1"/>
  <c r="G178" i="1"/>
  <c r="F178" i="1"/>
  <c r="L177" i="1"/>
  <c r="K177" i="1"/>
  <c r="J177" i="1"/>
  <c r="I177" i="1"/>
  <c r="H177" i="1"/>
  <c r="G177" i="1"/>
  <c r="F177" i="1"/>
  <c r="L174" i="1"/>
  <c r="K174" i="1"/>
  <c r="J174" i="1"/>
  <c r="I174" i="1"/>
  <c r="H174" i="1"/>
  <c r="G174" i="1"/>
  <c r="F174" i="1"/>
  <c r="E174" i="1"/>
  <c r="D174" i="1"/>
  <c r="C174" i="1"/>
  <c r="L165" i="1"/>
  <c r="K165" i="1"/>
  <c r="J165" i="1"/>
  <c r="I165" i="1"/>
  <c r="H165" i="1"/>
  <c r="F165" i="1"/>
  <c r="E165" i="1"/>
  <c r="D165" i="1"/>
  <c r="C165" i="1"/>
  <c r="I164" i="1"/>
  <c r="G164" i="1"/>
  <c r="F164" i="1"/>
  <c r="L163" i="1"/>
  <c r="K163" i="1"/>
  <c r="J163" i="1"/>
  <c r="I163" i="1"/>
  <c r="H163" i="1"/>
  <c r="G163" i="1"/>
  <c r="F163" i="1"/>
  <c r="L160" i="1"/>
  <c r="K160" i="1"/>
  <c r="J160" i="1"/>
  <c r="I160" i="1"/>
  <c r="H160" i="1"/>
  <c r="G160" i="1"/>
  <c r="F160" i="1"/>
  <c r="E160" i="1"/>
  <c r="D160" i="1"/>
  <c r="C160" i="1"/>
  <c r="L151" i="1"/>
  <c r="K151" i="1"/>
  <c r="J151" i="1"/>
  <c r="I151" i="1"/>
  <c r="H151" i="1"/>
  <c r="F151" i="1"/>
  <c r="E151" i="1"/>
  <c r="D151" i="1"/>
  <c r="C151" i="1"/>
  <c r="I150" i="1"/>
  <c r="G150" i="1"/>
  <c r="L149" i="1"/>
  <c r="K149" i="1"/>
  <c r="J149" i="1"/>
  <c r="I149" i="1"/>
  <c r="H149" i="1"/>
  <c r="G149" i="1"/>
  <c r="F149" i="1"/>
  <c r="L146" i="1"/>
  <c r="K146" i="1"/>
  <c r="J146" i="1"/>
  <c r="I146" i="1"/>
  <c r="H146" i="1"/>
  <c r="G146" i="1"/>
  <c r="F146" i="1"/>
  <c r="E146" i="1"/>
  <c r="D146" i="1"/>
  <c r="C146" i="1"/>
  <c r="L137" i="1"/>
  <c r="K137" i="1"/>
  <c r="J137" i="1"/>
  <c r="I137" i="1"/>
  <c r="H137" i="1"/>
  <c r="F137" i="1"/>
  <c r="E137" i="1"/>
  <c r="D137" i="1"/>
  <c r="C137" i="1"/>
  <c r="I136" i="1"/>
  <c r="G136" i="1"/>
  <c r="L135" i="1"/>
  <c r="K135" i="1"/>
  <c r="J135" i="1"/>
  <c r="I135" i="1"/>
  <c r="H135" i="1"/>
  <c r="G135" i="1"/>
  <c r="F135" i="1"/>
  <c r="L132" i="1"/>
  <c r="K132" i="1"/>
  <c r="J132" i="1"/>
  <c r="I132" i="1"/>
  <c r="H132" i="1"/>
  <c r="G132" i="1"/>
  <c r="F132" i="1"/>
  <c r="E132" i="1"/>
  <c r="D132" i="1"/>
  <c r="C132" i="1"/>
  <c r="L123" i="1"/>
  <c r="K123" i="1"/>
  <c r="J123" i="1"/>
  <c r="I123" i="1"/>
  <c r="H123" i="1"/>
  <c r="F123" i="1"/>
  <c r="E123" i="1"/>
  <c r="D123" i="1"/>
  <c r="C123" i="1"/>
  <c r="I122" i="1"/>
  <c r="G122" i="1"/>
  <c r="F122" i="1"/>
  <c r="L121" i="1"/>
  <c r="K121" i="1"/>
  <c r="J121" i="1"/>
  <c r="I121" i="1"/>
  <c r="H121" i="1"/>
  <c r="G121" i="1"/>
  <c r="F121" i="1"/>
  <c r="L118" i="1"/>
  <c r="K118" i="1"/>
  <c r="J118" i="1"/>
  <c r="I118" i="1"/>
  <c r="H118" i="1"/>
  <c r="G118" i="1"/>
  <c r="F118" i="1"/>
  <c r="E118" i="1"/>
  <c r="D118" i="1"/>
  <c r="C118" i="1"/>
  <c r="L109" i="1"/>
  <c r="K109" i="1"/>
  <c r="J109" i="1"/>
  <c r="I109" i="1"/>
  <c r="H109" i="1"/>
  <c r="F109" i="1"/>
  <c r="E109" i="1"/>
  <c r="D109" i="1"/>
  <c r="C109" i="1"/>
  <c r="I108" i="1"/>
  <c r="G108" i="1"/>
  <c r="F108" i="1"/>
  <c r="L107" i="1"/>
  <c r="K107" i="1"/>
  <c r="J107" i="1"/>
  <c r="I107" i="1"/>
  <c r="H107" i="1"/>
  <c r="G107" i="1"/>
  <c r="F107" i="1"/>
  <c r="L95" i="1"/>
  <c r="K95" i="1"/>
  <c r="J95" i="1"/>
  <c r="I95" i="1"/>
  <c r="H95" i="1"/>
  <c r="G95" i="1"/>
  <c r="F95" i="1"/>
  <c r="E95" i="1"/>
  <c r="D95" i="1"/>
  <c r="C95" i="1"/>
  <c r="L88" i="1"/>
  <c r="K88" i="1"/>
  <c r="J88" i="1"/>
  <c r="I88" i="1"/>
  <c r="H88" i="1"/>
  <c r="F88" i="1"/>
  <c r="E88" i="1"/>
  <c r="D88" i="1"/>
  <c r="C88" i="1"/>
  <c r="I87" i="1"/>
  <c r="H87" i="1"/>
  <c r="G87" i="1"/>
  <c r="L86" i="1"/>
  <c r="K86" i="1"/>
  <c r="J86" i="1"/>
  <c r="I86" i="1"/>
  <c r="H86" i="1"/>
  <c r="G86" i="1"/>
  <c r="F86" i="1"/>
  <c r="J13" i="1"/>
  <c r="F543" i="1"/>
  <c r="H529" i="1" l="1"/>
  <c r="H473" i="1"/>
  <c r="H417" i="1"/>
  <c r="H361" i="1"/>
  <c r="H305" i="1"/>
  <c r="H249" i="1"/>
  <c r="H193" i="1"/>
  <c r="H136" i="1"/>
  <c r="H515" i="1"/>
  <c r="H459" i="1"/>
  <c r="H403" i="1"/>
  <c r="H347" i="1"/>
  <c r="H291" i="1"/>
  <c r="H235" i="1"/>
  <c r="H178" i="1"/>
  <c r="H501" i="1"/>
  <c r="H445" i="1"/>
  <c r="H389" i="1"/>
  <c r="H333" i="1"/>
  <c r="H277" i="1"/>
  <c r="H221" i="1"/>
  <c r="H164" i="1"/>
  <c r="H108" i="1"/>
  <c r="J529" i="1"/>
  <c r="J473" i="1"/>
  <c r="J417" i="1"/>
  <c r="J361" i="1"/>
  <c r="J305" i="1"/>
  <c r="J249" i="1"/>
  <c r="J193" i="1"/>
  <c r="J136" i="1"/>
  <c r="J515" i="1"/>
  <c r="J459" i="1"/>
  <c r="J403" i="1"/>
  <c r="J347" i="1"/>
  <c r="J291" i="1"/>
  <c r="J235" i="1"/>
  <c r="J178" i="1"/>
  <c r="J122" i="1"/>
  <c r="J501" i="1"/>
  <c r="J445" i="1"/>
  <c r="J389" i="1"/>
  <c r="J333" i="1"/>
  <c r="J277" i="1"/>
  <c r="J221" i="1"/>
  <c r="J543" i="1"/>
  <c r="J487" i="1"/>
  <c r="J431" i="1"/>
  <c r="J375" i="1"/>
  <c r="J319" i="1"/>
  <c r="J263" i="1"/>
  <c r="J207" i="1"/>
  <c r="J150" i="1"/>
  <c r="J87" i="1"/>
  <c r="K13" i="1"/>
  <c r="J108" i="1"/>
  <c r="H207" i="1"/>
  <c r="H319" i="1"/>
  <c r="H487" i="1"/>
  <c r="H122" i="1"/>
  <c r="J164" i="1"/>
  <c r="H263" i="1"/>
  <c r="H150" i="1"/>
  <c r="H431" i="1"/>
  <c r="F333" i="1"/>
  <c r="F389" i="1"/>
  <c r="F445" i="1"/>
  <c r="F501" i="1"/>
  <c r="F235" i="1"/>
  <c r="F291" i="1"/>
  <c r="F347" i="1"/>
  <c r="F403" i="1"/>
  <c r="F459" i="1"/>
  <c r="F515" i="1"/>
  <c r="F136" i="1"/>
  <c r="F193" i="1"/>
  <c r="F249" i="1"/>
  <c r="F305" i="1"/>
  <c r="F361" i="1"/>
  <c r="F417" i="1"/>
  <c r="F473" i="1"/>
  <c r="F529" i="1"/>
  <c r="E13" i="1"/>
  <c r="F87" i="1"/>
  <c r="F150" i="1"/>
  <c r="F207" i="1"/>
  <c r="F263" i="1"/>
  <c r="F319" i="1"/>
  <c r="F375" i="1"/>
  <c r="F431" i="1"/>
  <c r="F487" i="1"/>
  <c r="E12" i="1" l="1"/>
  <c r="E543" i="1"/>
  <c r="E487" i="1"/>
  <c r="E431" i="1"/>
  <c r="E375" i="1"/>
  <c r="E319" i="1"/>
  <c r="E263" i="1"/>
  <c r="E207" i="1"/>
  <c r="E150" i="1"/>
  <c r="E87" i="1"/>
  <c r="D13" i="1"/>
  <c r="E529" i="1"/>
  <c r="E473" i="1"/>
  <c r="E417" i="1"/>
  <c r="E361" i="1"/>
  <c r="E305" i="1"/>
  <c r="E249" i="1"/>
  <c r="E193" i="1"/>
  <c r="E136" i="1"/>
  <c r="E515" i="1"/>
  <c r="E459" i="1"/>
  <c r="E403" i="1"/>
  <c r="E347" i="1"/>
  <c r="E291" i="1"/>
  <c r="E235" i="1"/>
  <c r="E178" i="1"/>
  <c r="E122" i="1"/>
  <c r="E277" i="1"/>
  <c r="E108" i="1"/>
  <c r="E11" i="1"/>
  <c r="E389" i="1"/>
  <c r="E445" i="1"/>
  <c r="E221" i="1"/>
  <c r="E164" i="1"/>
  <c r="E501" i="1"/>
  <c r="E333" i="1"/>
  <c r="K515" i="1"/>
  <c r="K459" i="1"/>
  <c r="K403" i="1"/>
  <c r="K347" i="1"/>
  <c r="K291" i="1"/>
  <c r="K235" i="1"/>
  <c r="K178" i="1"/>
  <c r="K122" i="1"/>
  <c r="K501" i="1"/>
  <c r="K445" i="1"/>
  <c r="K389" i="1"/>
  <c r="K333" i="1"/>
  <c r="K277" i="1"/>
  <c r="K221" i="1"/>
  <c r="K164" i="1"/>
  <c r="K543" i="1"/>
  <c r="K487" i="1"/>
  <c r="K431" i="1"/>
  <c r="K375" i="1"/>
  <c r="K319" i="1"/>
  <c r="K263" i="1"/>
  <c r="K207" i="1"/>
  <c r="K150" i="1"/>
  <c r="K87" i="1"/>
  <c r="L13" i="1"/>
  <c r="K529" i="1"/>
  <c r="K361" i="1"/>
  <c r="K473" i="1"/>
  <c r="K193" i="1"/>
  <c r="K249" i="1"/>
  <c r="K305" i="1"/>
  <c r="K417" i="1"/>
  <c r="K136" i="1"/>
  <c r="K108" i="1"/>
  <c r="D501" i="1" l="1"/>
  <c r="D445" i="1"/>
  <c r="D389" i="1"/>
  <c r="D333" i="1"/>
  <c r="D277" i="1"/>
  <c r="D221" i="1"/>
  <c r="D164" i="1"/>
  <c r="D108" i="1"/>
  <c r="D150" i="1"/>
  <c r="C13" i="1"/>
  <c r="D87" i="1"/>
  <c r="D543" i="1"/>
  <c r="D487" i="1"/>
  <c r="D431" i="1"/>
  <c r="D375" i="1"/>
  <c r="D319" i="1"/>
  <c r="D263" i="1"/>
  <c r="D207" i="1"/>
  <c r="D529" i="1"/>
  <c r="D473" i="1"/>
  <c r="D417" i="1"/>
  <c r="D361" i="1"/>
  <c r="D305" i="1"/>
  <c r="D249" i="1"/>
  <c r="D193" i="1"/>
  <c r="D11" i="1"/>
  <c r="D515" i="1"/>
  <c r="D459" i="1"/>
  <c r="D403" i="1"/>
  <c r="D347" i="1"/>
  <c r="D291" i="1"/>
  <c r="D235" i="1"/>
  <c r="D178" i="1"/>
  <c r="D122" i="1"/>
  <c r="D12" i="1"/>
  <c r="D136" i="1"/>
  <c r="C12" i="1"/>
  <c r="L515" i="1"/>
  <c r="L459" i="1"/>
  <c r="L403" i="1"/>
  <c r="L347" i="1"/>
  <c r="L291" i="1"/>
  <c r="L235" i="1"/>
  <c r="L178" i="1"/>
  <c r="L122" i="1"/>
  <c r="L501" i="1"/>
  <c r="L445" i="1"/>
  <c r="L389" i="1"/>
  <c r="L333" i="1"/>
  <c r="L277" i="1"/>
  <c r="L221" i="1"/>
  <c r="L164" i="1"/>
  <c r="L108" i="1"/>
  <c r="L543" i="1"/>
  <c r="L487" i="1"/>
  <c r="L431" i="1"/>
  <c r="L375" i="1"/>
  <c r="L319" i="1"/>
  <c r="L263" i="1"/>
  <c r="L207" i="1"/>
  <c r="L529" i="1"/>
  <c r="L473" i="1"/>
  <c r="L417" i="1"/>
  <c r="L361" i="1"/>
  <c r="L305" i="1"/>
  <c r="L249" i="1"/>
  <c r="L193" i="1"/>
  <c r="L136" i="1"/>
  <c r="L87" i="1"/>
  <c r="L150" i="1"/>
  <c r="E542" i="1"/>
  <c r="E486" i="1"/>
  <c r="E430" i="1"/>
  <c r="E374" i="1"/>
  <c r="E318" i="1"/>
  <c r="E262" i="1"/>
  <c r="E206" i="1"/>
  <c r="E149" i="1"/>
  <c r="E86" i="1"/>
  <c r="E135" i="1"/>
  <c r="E192" i="1"/>
  <c r="E528" i="1"/>
  <c r="E472" i="1"/>
  <c r="E416" i="1"/>
  <c r="E360" i="1"/>
  <c r="E304" i="1"/>
  <c r="E248" i="1"/>
  <c r="E514" i="1"/>
  <c r="E458" i="1"/>
  <c r="E402" i="1"/>
  <c r="E346" i="1"/>
  <c r="E290" i="1"/>
  <c r="E234" i="1"/>
  <c r="E177" i="1"/>
  <c r="E500" i="1"/>
  <c r="E444" i="1"/>
  <c r="E388" i="1"/>
  <c r="E332" i="1"/>
  <c r="E276" i="1"/>
  <c r="E220" i="1"/>
  <c r="E163" i="1"/>
  <c r="E107" i="1"/>
  <c r="E121" i="1"/>
  <c r="D542" i="1" l="1"/>
  <c r="D486" i="1"/>
  <c r="D430" i="1"/>
  <c r="D374" i="1"/>
  <c r="D318" i="1"/>
  <c r="D262" i="1"/>
  <c r="D206" i="1"/>
  <c r="D149" i="1"/>
  <c r="D86" i="1"/>
  <c r="D528" i="1"/>
  <c r="D472" i="1"/>
  <c r="D416" i="1"/>
  <c r="D360" i="1"/>
  <c r="D304" i="1"/>
  <c r="D248" i="1"/>
  <c r="D192" i="1"/>
  <c r="D135" i="1"/>
  <c r="D514" i="1"/>
  <c r="D458" i="1"/>
  <c r="D402" i="1"/>
  <c r="D346" i="1"/>
  <c r="D290" i="1"/>
  <c r="D234" i="1"/>
  <c r="D177" i="1"/>
  <c r="D500" i="1"/>
  <c r="D444" i="1"/>
  <c r="D388" i="1"/>
  <c r="D332" i="1"/>
  <c r="D276" i="1"/>
  <c r="D220" i="1"/>
  <c r="D163" i="1"/>
  <c r="D121" i="1"/>
  <c r="D107" i="1"/>
  <c r="C501" i="1"/>
  <c r="C445" i="1"/>
  <c r="C389" i="1"/>
  <c r="C333" i="1"/>
  <c r="C277" i="1"/>
  <c r="C221" i="1"/>
  <c r="C164" i="1"/>
  <c r="C108" i="1"/>
  <c r="C543" i="1"/>
  <c r="C487" i="1"/>
  <c r="C431" i="1"/>
  <c r="C375" i="1"/>
  <c r="C319" i="1"/>
  <c r="C263" i="1"/>
  <c r="C207" i="1"/>
  <c r="C150" i="1"/>
  <c r="C87" i="1"/>
  <c r="C529" i="1"/>
  <c r="C473" i="1"/>
  <c r="C417" i="1"/>
  <c r="C361" i="1"/>
  <c r="C305" i="1"/>
  <c r="C249" i="1"/>
  <c r="C193" i="1"/>
  <c r="C11" i="1"/>
  <c r="C515" i="1"/>
  <c r="C459" i="1"/>
  <c r="C403" i="1"/>
  <c r="C347" i="1"/>
  <c r="C291" i="1"/>
  <c r="C235" i="1"/>
  <c r="C136" i="1"/>
  <c r="C122" i="1"/>
  <c r="C178" i="1"/>
  <c r="C542" i="1"/>
  <c r="C486" i="1"/>
  <c r="C430" i="1"/>
  <c r="C374" i="1"/>
  <c r="C318" i="1"/>
  <c r="C262" i="1"/>
  <c r="C206" i="1"/>
  <c r="C149" i="1"/>
  <c r="C86" i="1"/>
  <c r="C528" i="1"/>
  <c r="C472" i="1"/>
  <c r="C416" i="1"/>
  <c r="C360" i="1"/>
  <c r="C304" i="1"/>
  <c r="C248" i="1"/>
  <c r="C192" i="1"/>
  <c r="C135" i="1"/>
  <c r="C514" i="1"/>
  <c r="C458" i="1"/>
  <c r="C402" i="1"/>
  <c r="C346" i="1"/>
  <c r="C290" i="1"/>
  <c r="C234" i="1"/>
  <c r="C177" i="1"/>
  <c r="C121" i="1"/>
  <c r="C220" i="1"/>
  <c r="C163" i="1"/>
  <c r="C332" i="1"/>
  <c r="C444" i="1"/>
  <c r="C500" i="1"/>
  <c r="C276" i="1"/>
  <c r="C388" i="1"/>
  <c r="C107" i="1"/>
</calcChain>
</file>

<file path=xl/sharedStrings.xml><?xml version="1.0" encoding="utf-8"?>
<sst xmlns="http://schemas.openxmlformats.org/spreadsheetml/2006/main" count="181" uniqueCount="109">
  <si>
    <t>File Number:</t>
  </si>
  <si>
    <t>Exhibit:</t>
  </si>
  <si>
    <t>Tab:</t>
  </si>
  <si>
    <t>Schedule:</t>
  </si>
  <si>
    <t>Attachment:</t>
  </si>
  <si>
    <t>A</t>
  </si>
  <si>
    <t>Date:</t>
  </si>
  <si>
    <t>ORIGINAL</t>
  </si>
  <si>
    <t>Appendix 2-H</t>
  </si>
  <si>
    <t>Other Revenue</t>
  </si>
  <si>
    <t>USoA #</t>
  </si>
  <si>
    <t>USoA Description</t>
  </si>
  <si>
    <t>Bridge Year</t>
  </si>
  <si>
    <t>Test Year</t>
  </si>
  <si>
    <t>Reporting Basis</t>
  </si>
  <si>
    <t>Retail Services Revenues</t>
  </si>
  <si>
    <t>Service Transaction Requests (STR) Revenues</t>
  </si>
  <si>
    <t>4086</t>
  </si>
  <si>
    <t>SSS Administration Revenue</t>
  </si>
  <si>
    <t>Electric Services Incidental to Energy Sales</t>
  </si>
  <si>
    <t>Interdepartmental Rents</t>
  </si>
  <si>
    <t>Rent from Electric Property</t>
  </si>
  <si>
    <t>Other Utility Operating Income</t>
  </si>
  <si>
    <t>Other Electric Revenues</t>
  </si>
  <si>
    <t>Late Payment Charges</t>
  </si>
  <si>
    <t>Sales of Water and Water Power</t>
  </si>
  <si>
    <t>Miscellaneous Service Revenues</t>
  </si>
  <si>
    <t>Provision for Rate Refunds</t>
  </si>
  <si>
    <t>Government and Other Assistance Directly Credited to Income</t>
  </si>
  <si>
    <t>Regulatory Debits</t>
  </si>
  <si>
    <t>Regulatory Credits</t>
  </si>
  <si>
    <t>Revenues from Electric Plant Leased to Others</t>
  </si>
  <si>
    <t>Expenses of Electric Plant Leased to Others</t>
  </si>
  <si>
    <t>Revenues from Merchandise</t>
  </si>
  <si>
    <t>Costs and Expenses of Merchandising</t>
  </si>
  <si>
    <t>Profits and Losses from Financial Instrument Hedges</t>
  </si>
  <si>
    <t>Profits and Losses from Financial Instrument Investments</t>
  </si>
  <si>
    <t>Gains from Disposition of Future Use Utility Plant</t>
  </si>
  <si>
    <t>Losses from Disposition of Future Use Utility Plant</t>
  </si>
  <si>
    <t>Gain on Disposition of Utility and Other Property</t>
  </si>
  <si>
    <t>Gain from Retirement of Utility and Other Property</t>
  </si>
  <si>
    <t>Loss on Disposition of Utility and Other Property</t>
  </si>
  <si>
    <t>Loss from Retirement of Utility and Other Property</t>
  </si>
  <si>
    <t>Gains from Disposition of Allowances for Emission</t>
  </si>
  <si>
    <t>Losses from Disposition of Allowances for Emission</t>
  </si>
  <si>
    <t>Revenues from Non Rate-Regulated Utility Operations</t>
  </si>
  <si>
    <t>Expenses of Non Rate-Regulated Utility Operations</t>
  </si>
  <si>
    <t>Non Rate-Regulated Utility Rental Income</t>
  </si>
  <si>
    <t>Miscellaneous Non-Operating Income</t>
  </si>
  <si>
    <t>Rate-Payer Benefit Including Interest</t>
  </si>
  <si>
    <t>Foreign Exchange Gains and Losses, Including Amortization</t>
  </si>
  <si>
    <t>Interest and Dividend Income</t>
  </si>
  <si>
    <t>Lessor's Net Investment in Finance Lease</t>
  </si>
  <si>
    <t>Equity in Earnings of Subsidiary Companies</t>
  </si>
  <si>
    <t>Share of Profit or Loss of Joint Venture</t>
  </si>
  <si>
    <t xml:space="preserve">Specific Service Charges </t>
  </si>
  <si>
    <t>Other Operating Revenues</t>
  </si>
  <si>
    <t>Other Income or Deductions</t>
  </si>
  <si>
    <t>Total</t>
  </si>
  <si>
    <t>Description                          Account(s)</t>
  </si>
  <si>
    <t>Specific Service Charges:       4235</t>
  </si>
  <si>
    <t>Late Payment Charges:          4225</t>
  </si>
  <si>
    <t>Other Distribution Revenues:   4082, 4084, 4086, 4090, 4205, 4210, 4215, 4220, 4230, 4240, 4245</t>
  </si>
  <si>
    <t>Other Income and Expenses:  4305, 4310, 4315, 4320, 4325, 4330, 4335, 4340, 4345, 4350, 4355, 4357, 4360, 4362, 4365, 4370, 4375, 4380, 4385, 4390, 4395, 4398, 4405, 4410, 4415, 4420</t>
  </si>
  <si>
    <t>Note: Add all applicable accounts listed above to the table and include all relevant information.</t>
  </si>
  <si>
    <t>Account Breakdown Details</t>
  </si>
  <si>
    <t>For each "Other Operating Revenue" and "Other Income or Deductions" Account, a detailed breakdown of the account components is required.  See the example below for Account 4405, Interest and Dividend Income.  Tables for the detailed breakdowns will be generated after cell B101 is filled in.</t>
  </si>
  <si>
    <t>Example: Account 4405 - Interest and Dividend Income</t>
  </si>
  <si>
    <t>Short-term Investment Interest</t>
  </si>
  <si>
    <t>Bank Deposit Interest</t>
  </si>
  <si>
    <t>Miscellaneous Interest Revenue</t>
  </si>
  <si>
    <r>
      <rPr>
        <sz val="10"/>
        <color theme="1"/>
        <rFont val="Arial"/>
        <family val="2"/>
      </rPr>
      <t>etc.</t>
    </r>
    <r>
      <rPr>
        <vertAlign val="superscript"/>
        <sz val="10"/>
        <color theme="1"/>
        <rFont val="Arial"/>
        <family val="2"/>
      </rPr>
      <t>1</t>
    </r>
  </si>
  <si>
    <t>Notes:</t>
  </si>
  <si>
    <t>List and specify any other interest revenue.</t>
  </si>
  <si>
    <t>For applicants rebasing under IFRS for the first time, in the transition year (2014) to IFRS, the applicant is to present information in both MIFRS and CGAAP.</t>
  </si>
  <si>
    <t>Enter the number of "Other Operating Revenue" and "Other Income or Deductions" Accounts that require a detailed breakdown of the account components.</t>
  </si>
  <si>
    <t xml:space="preserve">Retail Services Revenues - USofA 4082 </t>
  </si>
  <si>
    <t>Retailer Distributor-consolidated Bill Ready</t>
  </si>
  <si>
    <t>Retailer Monthly Fixed Charge</t>
  </si>
  <si>
    <t>Retailer Monthly Variable Charge</t>
  </si>
  <si>
    <t>Retailer Enrollment Request Fee</t>
  </si>
  <si>
    <t xml:space="preserve">Service Trans Requests Revenue - USofA 4084 </t>
  </si>
  <si>
    <t>Retailer Specified Meter Read Fees</t>
  </si>
  <si>
    <t>SSS Administration Revenue - USofA 4086</t>
  </si>
  <si>
    <t>Standard Supply Admin Charge</t>
  </si>
  <si>
    <t xml:space="preserve">Electr Serv Incid-Energy Sales - USofA 4090 </t>
  </si>
  <si>
    <t>Fixed Distribution Charge - Non Affiliate</t>
  </si>
  <si>
    <t>Fixed Distribution Charge - To Affiliate</t>
  </si>
  <si>
    <t xml:space="preserve">Rent from Electric Property - USofA 4210 </t>
  </si>
  <si>
    <t>Pole Attachments</t>
  </si>
  <si>
    <t>Duct Rental</t>
  </si>
  <si>
    <t>Property Rental</t>
  </si>
  <si>
    <t xml:space="preserve">Revenues from Merchandise - USofA 4325  </t>
  </si>
  <si>
    <t>Services to Third Parties  - Non Affiliate</t>
  </si>
  <si>
    <t>Services to Third Parties  - To Affiliate</t>
  </si>
  <si>
    <t>Miscellaneous Revenue</t>
  </si>
  <si>
    <t xml:space="preserve">SLA Services to Hydro Ottawa Affiliates </t>
  </si>
  <si>
    <t xml:space="preserve">Costs and Exp of Merchandising - USofA 4330 </t>
  </si>
  <si>
    <t>Services to Third Parties Costs</t>
  </si>
  <si>
    <t>Miscellaneous Costs</t>
  </si>
  <si>
    <t>SLA Costs from Hydro Ottawa Affiliates</t>
  </si>
  <si>
    <t>Loss Retire of Util &amp; Oth Prop - USofA 4362</t>
  </si>
  <si>
    <t>Variable Distribution Charge</t>
  </si>
  <si>
    <t>Scrap of sales and Inventory Adjustments</t>
  </si>
  <si>
    <t>Net Book Value and Proceeds</t>
  </si>
  <si>
    <t xml:space="preserve">Interest and Dividend Income - USofA 4405 </t>
  </si>
  <si>
    <t>Interest and Dividend Income - Non Affiliate</t>
  </si>
  <si>
    <t>Interest and Dividend Income - To Affiliate</t>
  </si>
  <si>
    <t>EB-2024-0115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</si>
</sst>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quot;$&quot;* #,##0_-;\-&quot;$&quot;* #,##0_-;_-&quot;$&quot;* &quot;-&quot;??_-;_-@"/>
  </numFmts>
  <fonts count="14" x14ac:knownFonts="1">
    <font>
      <sz val="10"/>
      <color rgb="FF000000"/>
      <name val="Calibri"/>
      <family val="2"/>
      <scheme val="minor"/>
    </font>
    <font>
      <b/>
      <sz val="10"/>
      <color theme="1"/>
      <name val="Arial"/>
      <family val="2"/>
    </font>
    <font>
      <sz val="8"/>
      <color theme="1"/>
      <name val="Arial"/>
      <family val="2"/>
    </font>
    <font>
      <sz val="10"/>
      <color theme="1"/>
      <name val="Arial"/>
      <family val="2"/>
    </font>
    <font>
      <b/>
      <sz val="14"/>
      <color theme="1"/>
      <name val="Arial"/>
      <family val="2"/>
    </font>
    <font>
      <sz val="10"/>
      <color theme="0"/>
      <name val="Arial"/>
      <family val="2"/>
    </font>
    <font>
      <sz val="10"/>
      <color theme="1"/>
      <name val="Calibri"/>
      <family val="2"/>
      <scheme val="minor"/>
    </font>
    <font>
      <b/>
      <i/>
      <sz val="10"/>
      <color theme="1"/>
      <name val="Arial"/>
      <family val="2"/>
    </font>
    <font>
      <sz val="10"/>
      <name val="Arial"/>
      <family val="2"/>
    </font>
    <font>
      <b/>
      <u/>
      <sz val="10"/>
      <color theme="1"/>
      <name val="Arial"/>
      <family val="2"/>
    </font>
    <font>
      <b/>
      <sz val="12"/>
      <color theme="1"/>
      <name val="Arial"/>
      <family val="2"/>
    </font>
    <font>
      <sz val="12"/>
      <color theme="1"/>
      <name val="Arial"/>
      <family val="2"/>
    </font>
    <font>
      <b/>
      <sz val="10"/>
      <color rgb="FFFF0000"/>
      <name val="Arial"/>
      <family val="2"/>
    </font>
    <font>
      <vertAlign val="superscript"/>
      <sz val="10"/>
      <color theme="1"/>
      <name val="Arial"/>
      <family val="2"/>
    </font>
  </fonts>
  <fills count="6">
    <fill>
      <patternFill patternType="none"/>
    </fill>
    <fill>
      <patternFill patternType="gray125"/>
    </fill>
    <fill>
      <patternFill patternType="solid">
        <fgColor rgb="FFEAF1DD"/>
        <bgColor rgb="FFEAF1DD"/>
      </patternFill>
    </fill>
    <fill>
      <patternFill patternType="solid">
        <fgColor rgb="FFFFFFFF"/>
        <bgColor rgb="FFFFFFFF"/>
      </patternFill>
    </fill>
    <fill>
      <patternFill patternType="solid">
        <fgColor rgb="FFDBE5F1"/>
        <bgColor rgb="FFDBE5F1"/>
      </patternFill>
    </fill>
    <fill>
      <patternFill patternType="solid">
        <fgColor rgb="FF000000"/>
        <bgColor rgb="FF000000"/>
      </patternFill>
    </fill>
  </fills>
  <borders count="34">
    <border>
      <left/>
      <right/>
      <top/>
      <bottom/>
      <diagonal/>
    </border>
    <border>
      <left/>
      <right/>
      <top/>
      <bottom style="thin">
        <color theme="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0">
    <xf numFmtId="0" fontId="0" fillId="0" borderId="0" xfId="0"/>
    <xf numFmtId="0" fontId="1" fillId="0" borderId="0" xfId="0" applyFont="1"/>
    <xf numFmtId="0" fontId="1" fillId="0" borderId="0" xfId="0" applyFont="1" applyAlignment="1">
      <alignment horizontal="left"/>
    </xf>
    <xf numFmtId="0" fontId="2" fillId="0" borderId="0" xfId="0" applyFont="1" applyAlignment="1">
      <alignment horizontal="right" vertical="top"/>
    </xf>
    <xf numFmtId="0" fontId="2" fillId="2" borderId="1" xfId="0" applyFont="1" applyFill="1" applyBorder="1" applyAlignment="1">
      <alignment horizontal="right" vertical="top"/>
    </xf>
    <xf numFmtId="0" fontId="2" fillId="2" borderId="0" xfId="0" applyFont="1" applyFill="1" applyAlignment="1">
      <alignment horizontal="right" vertical="top"/>
    </xf>
    <xf numFmtId="0" fontId="3" fillId="0" borderId="0" xfId="0" applyFont="1" applyAlignment="1">
      <alignment horizontal="left"/>
    </xf>
    <xf numFmtId="0" fontId="5" fillId="0" borderId="0" xfId="0" applyFont="1"/>
    <xf numFmtId="0" fontId="1" fillId="0" borderId="2" xfId="0" applyFont="1" applyBorder="1"/>
    <xf numFmtId="0" fontId="1" fillId="0" borderId="3" xfId="0" applyFont="1" applyBorder="1"/>
    <xf numFmtId="0" fontId="1" fillId="0" borderId="3" xfId="0" applyFont="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6" fillId="0" borderId="0" xfId="0" applyFont="1"/>
    <xf numFmtId="0" fontId="1" fillId="0" borderId="6" xfId="0" applyFont="1" applyBorder="1"/>
    <xf numFmtId="0" fontId="1" fillId="0" borderId="7" xfId="0" applyFont="1" applyBorder="1"/>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7" fillId="0" borderId="7" xfId="0" applyFont="1" applyBorder="1"/>
    <xf numFmtId="0" fontId="1" fillId="4" borderId="7" xfId="0" applyFont="1" applyFill="1" applyBorder="1" applyAlignment="1">
      <alignment horizontal="center"/>
    </xf>
    <xf numFmtId="0" fontId="1" fillId="4" borderId="8" xfId="0" applyFont="1" applyFill="1" applyBorder="1" applyAlignment="1">
      <alignment horizontal="center"/>
    </xf>
    <xf numFmtId="0" fontId="1" fillId="4" borderId="9" xfId="0" applyFont="1" applyFill="1" applyBorder="1" applyAlignment="1">
      <alignment horizontal="center"/>
    </xf>
    <xf numFmtId="49" fontId="1" fillId="0" borderId="10" xfId="0" applyNumberFormat="1" applyFont="1" applyBorder="1" applyAlignment="1">
      <alignment horizontal="center"/>
    </xf>
    <xf numFmtId="0" fontId="1" fillId="0" borderId="11" xfId="0" applyFont="1" applyBorder="1"/>
    <xf numFmtId="164" fontId="3" fillId="2" borderId="12" xfId="0" applyNumberFormat="1" applyFont="1" applyFill="1" applyBorder="1"/>
    <xf numFmtId="164" fontId="3" fillId="2" borderId="13" xfId="0" applyNumberFormat="1" applyFont="1" applyFill="1" applyBorder="1"/>
    <xf numFmtId="165" fontId="6" fillId="0" borderId="0" xfId="0" applyNumberFormat="1" applyFont="1"/>
    <xf numFmtId="0" fontId="3" fillId="2" borderId="10" xfId="0" applyFont="1" applyFill="1" applyBorder="1" applyAlignment="1">
      <alignment horizontal="center"/>
    </xf>
    <xf numFmtId="0" fontId="3" fillId="2" borderId="11" xfId="0" applyFont="1" applyFill="1" applyBorder="1"/>
    <xf numFmtId="165" fontId="3" fillId="2" borderId="11" xfId="0" applyNumberFormat="1" applyFont="1" applyFill="1" applyBorder="1"/>
    <xf numFmtId="165" fontId="3" fillId="2" borderId="12" xfId="0" applyNumberFormat="1" applyFont="1" applyFill="1" applyBorder="1"/>
    <xf numFmtId="165" fontId="3" fillId="2" borderId="13" xfId="0" applyNumberFormat="1" applyFont="1" applyFill="1" applyBorder="1"/>
    <xf numFmtId="164" fontId="3" fillId="0" borderId="11" xfId="0" applyNumberFormat="1" applyFont="1" applyBorder="1"/>
    <xf numFmtId="164" fontId="3" fillId="0" borderId="13" xfId="0" applyNumberFormat="1" applyFont="1" applyBorder="1"/>
    <xf numFmtId="164" fontId="3" fillId="2" borderId="11" xfId="0" applyNumberFormat="1" applyFont="1" applyFill="1" applyBorder="1"/>
    <xf numFmtId="164" fontId="3" fillId="0" borderId="22" xfId="0" applyNumberFormat="1" applyFont="1" applyBorder="1"/>
    <xf numFmtId="164" fontId="3" fillId="0" borderId="23" xfId="0" applyNumberFormat="1" applyFont="1" applyBorder="1"/>
    <xf numFmtId="0" fontId="3" fillId="0" borderId="0" xfId="0" applyFont="1" applyAlignment="1">
      <alignment wrapText="1"/>
    </xf>
    <xf numFmtId="0" fontId="10" fillId="0" borderId="0" xfId="0" applyFont="1"/>
    <xf numFmtId="0" fontId="11" fillId="0" borderId="0" xfId="0" applyFont="1"/>
    <xf numFmtId="0" fontId="3" fillId="0" borderId="0" xfId="0" applyFont="1"/>
    <xf numFmtId="0" fontId="3" fillId="0" borderId="24" xfId="0" applyFont="1" applyBorder="1"/>
    <xf numFmtId="0" fontId="3" fillId="0" borderId="25" xfId="0" applyFont="1" applyBorder="1"/>
    <xf numFmtId="0" fontId="1" fillId="0" borderId="5" xfId="0" applyFont="1" applyBorder="1" applyAlignment="1">
      <alignment horizontal="center"/>
    </xf>
    <xf numFmtId="0" fontId="3" fillId="0" borderId="26" xfId="0" applyFont="1" applyBorder="1"/>
    <xf numFmtId="0" fontId="3" fillId="0" borderId="27" xfId="0" applyFont="1" applyBorder="1"/>
    <xf numFmtId="0" fontId="1" fillId="0" borderId="11" xfId="0" applyFont="1" applyBorder="1" applyAlignment="1">
      <alignment horizontal="center"/>
    </xf>
    <xf numFmtId="0" fontId="1" fillId="0" borderId="13"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165" fontId="3" fillId="0" borderId="11" xfId="0" applyNumberFormat="1" applyFont="1" applyBorder="1"/>
    <xf numFmtId="165" fontId="3" fillId="0" borderId="13" xfId="0" applyNumberFormat="1" applyFont="1" applyBorder="1"/>
    <xf numFmtId="165" fontId="3" fillId="0" borderId="17" xfId="0" applyNumberFormat="1" applyFont="1" applyBorder="1"/>
    <xf numFmtId="165" fontId="3" fillId="0" borderId="30" xfId="0" applyNumberFormat="1" applyFont="1" applyBorder="1"/>
    <xf numFmtId="165" fontId="3" fillId="0" borderId="31" xfId="0" applyNumberFormat="1" applyFont="1" applyBorder="1"/>
    <xf numFmtId="165" fontId="3" fillId="0" borderId="22" xfId="0" applyNumberFormat="1" applyFont="1" applyBorder="1"/>
    <xf numFmtId="165" fontId="3" fillId="0" borderId="32" xfId="0" applyNumberFormat="1" applyFont="1" applyBorder="1"/>
    <xf numFmtId="0" fontId="1" fillId="0" borderId="0" xfId="0" applyFont="1" applyAlignment="1">
      <alignment horizontal="center"/>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center" vertical="center"/>
    </xf>
    <xf numFmtId="0" fontId="3" fillId="2" borderId="33" xfId="0" applyFont="1" applyFill="1" applyBorder="1"/>
    <xf numFmtId="0" fontId="1" fillId="0" borderId="0" xfId="0" applyFont="1" applyAlignment="1">
      <alignment horizontal="left" wrapText="1"/>
    </xf>
    <xf numFmtId="164" fontId="6" fillId="0" borderId="0" xfId="0" applyNumberFormat="1" applyFont="1"/>
    <xf numFmtId="0" fontId="3" fillId="2" borderId="14" xfId="0" applyFont="1" applyFill="1" applyBorder="1" applyAlignment="1">
      <alignment horizontal="left"/>
    </xf>
    <xf numFmtId="0" fontId="3" fillId="2" borderId="17" xfId="0" applyFont="1" applyFill="1" applyBorder="1" applyAlignment="1">
      <alignment horizontal="left"/>
    </xf>
    <xf numFmtId="0" fontId="3" fillId="2" borderId="17" xfId="0" applyFont="1" applyFill="1" applyBorder="1" applyAlignment="1">
      <alignment horizontal="center"/>
    </xf>
    <xf numFmtId="164" fontId="3" fillId="2" borderId="30" xfId="0" applyNumberFormat="1" applyFont="1" applyFill="1" applyBorder="1"/>
    <xf numFmtId="164" fontId="3" fillId="2" borderId="31" xfId="0" applyNumberFormat="1" applyFont="1" applyFill="1" applyBorder="1"/>
    <xf numFmtId="164" fontId="3" fillId="0" borderId="32" xfId="0" applyNumberFormat="1" applyFont="1" applyBorder="1"/>
    <xf numFmtId="165" fontId="3" fillId="2" borderId="17" xfId="0" applyNumberFormat="1" applyFont="1" applyFill="1" applyBorder="1"/>
    <xf numFmtId="165" fontId="3" fillId="2" borderId="30" xfId="0" applyNumberFormat="1" applyFont="1" applyFill="1" applyBorder="1"/>
    <xf numFmtId="165" fontId="3" fillId="2" borderId="31" xfId="0" applyNumberFormat="1" applyFont="1" applyFill="1" applyBorder="1"/>
    <xf numFmtId="0" fontId="3" fillId="2" borderId="10" xfId="0" applyFont="1" applyFill="1" applyBorder="1" applyAlignment="1">
      <alignment horizontal="left"/>
    </xf>
    <xf numFmtId="0" fontId="4" fillId="0" borderId="0" xfId="0" applyFont="1" applyAlignment="1">
      <alignment horizontal="center"/>
    </xf>
    <xf numFmtId="0" fontId="3" fillId="5" borderId="14" xfId="0" applyFont="1" applyFill="1" applyBorder="1" applyAlignment="1">
      <alignment horizontal="center"/>
    </xf>
    <xf numFmtId="0" fontId="8" fillId="0" borderId="15" xfId="0" applyFont="1" applyBorder="1"/>
    <xf numFmtId="0" fontId="8" fillId="0" borderId="16" xfId="0" applyFont="1" applyBorder="1"/>
    <xf numFmtId="0" fontId="1" fillId="0" borderId="14" xfId="0" applyFont="1" applyBorder="1" applyAlignment="1">
      <alignment horizontal="left"/>
    </xf>
    <xf numFmtId="0" fontId="8" fillId="0" borderId="17" xfId="0" applyFont="1" applyBorder="1"/>
    <xf numFmtId="0" fontId="3" fillId="0" borderId="0" xfId="0" applyFont="1" applyAlignment="1">
      <alignment horizontal="left" vertical="top" wrapText="1"/>
    </xf>
    <xf numFmtId="0" fontId="0" fillId="0" borderId="0" xfId="0"/>
    <xf numFmtId="0" fontId="12" fillId="0" borderId="0" xfId="0" applyFont="1" applyAlignment="1">
      <alignment horizontal="left" vertical="top" wrapText="1"/>
    </xf>
    <xf numFmtId="0" fontId="3" fillId="0" borderId="0" xfId="0" applyFont="1" applyAlignment="1">
      <alignment wrapText="1"/>
    </xf>
    <xf numFmtId="0" fontId="1" fillId="0" borderId="26" xfId="0" applyFont="1" applyBorder="1" applyAlignment="1">
      <alignment horizontal="left"/>
    </xf>
    <xf numFmtId="0" fontId="8" fillId="0" borderId="27" xfId="0" applyFont="1" applyBorder="1"/>
    <xf numFmtId="0" fontId="3" fillId="0" borderId="26" xfId="0" applyFont="1" applyBorder="1" applyAlignment="1">
      <alignment horizontal="left"/>
    </xf>
    <xf numFmtId="0" fontId="3" fillId="0" borderId="14" xfId="0" applyFont="1" applyBorder="1" applyAlignment="1">
      <alignment horizontal="left"/>
    </xf>
    <xf numFmtId="0" fontId="1" fillId="0" borderId="18" xfId="0" applyFont="1" applyBorder="1" applyAlignment="1">
      <alignment horizontal="left"/>
    </xf>
    <xf numFmtId="0" fontId="8" fillId="0" borderId="19" xfId="0" applyFont="1" applyBorder="1"/>
    <xf numFmtId="0" fontId="1" fillId="0" borderId="20" xfId="0" applyFont="1" applyBorder="1" applyAlignment="1">
      <alignment horizontal="left"/>
    </xf>
    <xf numFmtId="0" fontId="8" fillId="0" borderId="21" xfId="0" applyFont="1" applyBorder="1"/>
    <xf numFmtId="0" fontId="9" fillId="0" borderId="0" xfId="0" applyFont="1" applyAlignment="1">
      <alignment horizontal="left"/>
    </xf>
    <xf numFmtId="0" fontId="3" fillId="0" borderId="0" xfId="0" applyFont="1" applyAlignment="1">
      <alignment horizontal="left" vertical="center" wrapText="1"/>
    </xf>
    <xf numFmtId="0" fontId="1" fillId="2" borderId="12" xfId="0"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center"/>
    </xf>
    <xf numFmtId="0" fontId="3" fillId="2" borderId="12"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aynet/Downloads/Updated_2025_Filing_Requirements_Chapter2_Appendices_1.0_%20Final%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G SQI"/>
      <sheetName val="App.2-IA_Load_Forecast_Instrct"/>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H_Other_Rev"/>
      <sheetName val="App.2-IB_Load_Forecast_Analysis"/>
      <sheetName val="2.1.4_ServiceQuality"/>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2)"/>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4">
          <cell r="E14" t="str">
            <v>Hydro Ottawa Limited</v>
          </cell>
        </row>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327C-0167-4D8B-B34C-935F17B9ACB7}">
  <sheetPr>
    <tabColor rgb="FFFABF8F"/>
    <pageSetUpPr fitToPage="1"/>
  </sheetPr>
  <dimension ref="A1:V974"/>
  <sheetViews>
    <sheetView showGridLines="0" tabSelected="1" workbookViewId="0">
      <selection activeCell="C53" sqref="C53"/>
    </sheetView>
  </sheetViews>
  <sheetFormatPr defaultColWidth="12.5546875" defaultRowHeight="15" customHeight="1" outlineLevelRow="1" x14ac:dyDescent="0.3"/>
  <cols>
    <col min="1" max="1" width="9.88671875" customWidth="1"/>
    <col min="2" max="2" width="58.88671875" customWidth="1"/>
    <col min="3" max="12" width="14" customWidth="1"/>
    <col min="13" max="16" width="9.44140625" customWidth="1"/>
    <col min="17" max="17" width="15.44140625" customWidth="1"/>
    <col min="18" max="22" width="9.44140625" customWidth="1"/>
  </cols>
  <sheetData>
    <row r="1" spans="1:22" ht="12.75" customHeight="1" x14ac:dyDescent="0.3">
      <c r="E1" s="1"/>
      <c r="G1" s="2"/>
      <c r="H1" s="3"/>
      <c r="K1" s="2" t="s">
        <v>0</v>
      </c>
      <c r="L1" s="3" t="s">
        <v>108</v>
      </c>
    </row>
    <row r="2" spans="1:22" ht="12.75" customHeight="1" x14ac:dyDescent="0.3">
      <c r="E2" s="1"/>
      <c r="G2" s="2"/>
      <c r="H2" s="2"/>
      <c r="K2" s="2" t="s">
        <v>1</v>
      </c>
      <c r="L2" s="4">
        <v>6</v>
      </c>
    </row>
    <row r="3" spans="1:22" ht="12.75" customHeight="1" x14ac:dyDescent="0.3">
      <c r="E3" s="1"/>
      <c r="G3" s="2"/>
      <c r="H3" s="2"/>
      <c r="K3" s="2" t="s">
        <v>2</v>
      </c>
      <c r="L3" s="4">
        <v>3</v>
      </c>
    </row>
    <row r="4" spans="1:22" ht="12.75" customHeight="1" x14ac:dyDescent="0.3">
      <c r="G4" s="2"/>
      <c r="H4" s="2"/>
      <c r="K4" s="2" t="s">
        <v>3</v>
      </c>
      <c r="L4" s="4">
        <v>1</v>
      </c>
    </row>
    <row r="5" spans="1:22" ht="12.75" customHeight="1" x14ac:dyDescent="0.3">
      <c r="G5" s="2"/>
      <c r="H5" s="2"/>
      <c r="K5" s="2" t="s">
        <v>4</v>
      </c>
      <c r="L5" s="5" t="s">
        <v>5</v>
      </c>
    </row>
    <row r="6" spans="1:22" ht="12.75" customHeight="1" x14ac:dyDescent="0.3">
      <c r="G6" s="2"/>
      <c r="H6" s="2"/>
      <c r="K6" s="2"/>
      <c r="L6" s="3"/>
    </row>
    <row r="7" spans="1:22" ht="12.75" customHeight="1" x14ac:dyDescent="0.3">
      <c r="E7" s="1"/>
      <c r="G7" s="2"/>
      <c r="H7" s="2"/>
      <c r="K7" s="2" t="s">
        <v>6</v>
      </c>
      <c r="L7" s="5" t="s">
        <v>7</v>
      </c>
    </row>
    <row r="8" spans="1:22" ht="12.75" customHeight="1" x14ac:dyDescent="0.3">
      <c r="F8" s="6"/>
    </row>
    <row r="9" spans="1:22" ht="21" customHeight="1" x14ac:dyDescent="0.3">
      <c r="A9" s="76" t="s">
        <v>8</v>
      </c>
      <c r="B9" s="76"/>
      <c r="C9" s="76"/>
      <c r="D9" s="76"/>
      <c r="E9" s="76"/>
      <c r="F9" s="76"/>
      <c r="G9" s="76"/>
      <c r="H9" s="76"/>
      <c r="I9" s="76"/>
      <c r="J9" s="76"/>
      <c r="K9" s="76"/>
      <c r="L9" s="76"/>
    </row>
    <row r="10" spans="1:22" ht="21.75" customHeight="1" x14ac:dyDescent="0.3">
      <c r="A10" s="76" t="s">
        <v>9</v>
      </c>
      <c r="B10" s="76"/>
      <c r="C10" s="76"/>
      <c r="D10" s="76"/>
      <c r="E10" s="76"/>
      <c r="F10" s="76"/>
      <c r="G10" s="76"/>
      <c r="H10" s="76"/>
      <c r="I10" s="76"/>
      <c r="J10" s="76"/>
      <c r="K10" s="76"/>
      <c r="L10" s="76"/>
    </row>
    <row r="11" spans="1:22" ht="12.75" customHeight="1" thickBot="1" x14ac:dyDescent="0.35">
      <c r="A11" s="7"/>
      <c r="B11" s="7"/>
      <c r="C11" s="7">
        <f t="shared" ref="C11:E11" si="0">IF(C13=2015,5,IF(C13=2016,6,IF(C13=2017,7,IF(C13=2018,8,IF(C13=2019,9,IF(C13=2020,10,IF(C13=2021,11,IF(C13=2022,12,IF(C13=2023,13)))))))))</f>
        <v>11</v>
      </c>
      <c r="D11" s="7">
        <f t="shared" si="0"/>
        <v>12</v>
      </c>
      <c r="E11" s="7">
        <f t="shared" si="0"/>
        <v>13</v>
      </c>
      <c r="F11" s="7"/>
      <c r="G11" s="7"/>
      <c r="H11" s="7"/>
      <c r="I11" s="7"/>
      <c r="K11" s="7"/>
      <c r="L11" s="7"/>
      <c r="M11" s="7"/>
      <c r="N11" s="7"/>
      <c r="O11" s="7"/>
      <c r="P11" s="7"/>
      <c r="Q11" s="7"/>
      <c r="R11" s="7"/>
      <c r="S11" s="7"/>
      <c r="T11" s="7"/>
      <c r="U11" s="7"/>
      <c r="V11" s="7"/>
    </row>
    <row r="12" spans="1:22" ht="12.75" customHeight="1" x14ac:dyDescent="0.3">
      <c r="A12" s="8" t="s">
        <v>10</v>
      </c>
      <c r="B12" s="9" t="s">
        <v>11</v>
      </c>
      <c r="C12" s="10" t="str">
        <f>D13 - 1 &amp;" Actual"&amp;CHAR(178)</f>
        <v>2021 Actual²</v>
      </c>
      <c r="D12" s="10" t="str">
        <f>D13 &amp; " Actual" &amp; CHAR(178)</f>
        <v>2022 Actual²</v>
      </c>
      <c r="E12" s="10" t="str">
        <f>E13&amp; " Actual"</f>
        <v>2023 Actual</v>
      </c>
      <c r="F12" s="11" t="s">
        <v>12</v>
      </c>
      <c r="G12" s="12" t="s">
        <v>12</v>
      </c>
      <c r="H12" s="12" t="s">
        <v>13</v>
      </c>
      <c r="I12" s="12" t="s">
        <v>13</v>
      </c>
      <c r="J12" s="12" t="s">
        <v>13</v>
      </c>
      <c r="K12" s="12" t="s">
        <v>13</v>
      </c>
      <c r="L12" s="13" t="s">
        <v>13</v>
      </c>
      <c r="M12" s="14"/>
    </row>
    <row r="13" spans="1:22" ht="12.75" customHeight="1" x14ac:dyDescent="0.3">
      <c r="A13" s="15"/>
      <c r="B13" s="16"/>
      <c r="C13" s="17">
        <f t="shared" ref="C13:E13" si="1">D13-1</f>
        <v>2021</v>
      </c>
      <c r="D13" s="17">
        <f t="shared" si="1"/>
        <v>2022</v>
      </c>
      <c r="E13" s="18">
        <f t="shared" si="1"/>
        <v>2023</v>
      </c>
      <c r="F13" s="18">
        <v>2024</v>
      </c>
      <c r="G13" s="18">
        <v>2025</v>
      </c>
      <c r="H13" s="18">
        <v>2026</v>
      </c>
      <c r="I13" s="18">
        <v>2027</v>
      </c>
      <c r="J13" s="18">
        <f t="shared" ref="J13:L13" si="2">I13+1</f>
        <v>2028</v>
      </c>
      <c r="K13" s="18">
        <f t="shared" si="2"/>
        <v>2029</v>
      </c>
      <c r="L13" s="19">
        <f t="shared" si="2"/>
        <v>2030</v>
      </c>
      <c r="M13" s="14"/>
    </row>
    <row r="14" spans="1:22" ht="12.75" customHeight="1" x14ac:dyDescent="0.3">
      <c r="A14" s="15"/>
      <c r="B14" s="20" t="s">
        <v>14</v>
      </c>
      <c r="C14" s="21"/>
      <c r="D14" s="21"/>
      <c r="E14" s="21"/>
      <c r="F14" s="22"/>
      <c r="G14" s="22"/>
      <c r="H14" s="22"/>
      <c r="I14" s="22"/>
      <c r="J14" s="22"/>
      <c r="K14" s="22"/>
      <c r="L14" s="23"/>
    </row>
    <row r="15" spans="1:22" ht="12.75" customHeight="1" x14ac:dyDescent="0.3">
      <c r="A15" s="24">
        <v>4082</v>
      </c>
      <c r="B15" s="25" t="s">
        <v>15</v>
      </c>
      <c r="C15" s="26">
        <v>123406.84</v>
      </c>
      <c r="D15" s="26">
        <v>117723.97</v>
      </c>
      <c r="E15" s="26">
        <v>117603.45</v>
      </c>
      <c r="F15" s="26">
        <v>115132.54</v>
      </c>
      <c r="G15" s="26">
        <v>126848.04</v>
      </c>
      <c r="H15" s="26">
        <v>126848.04</v>
      </c>
      <c r="I15" s="26">
        <v>126848.04</v>
      </c>
      <c r="J15" s="26">
        <v>126848.04</v>
      </c>
      <c r="K15" s="26">
        <v>126848.04</v>
      </c>
      <c r="L15" s="27">
        <v>126848.04</v>
      </c>
      <c r="M15" s="28"/>
      <c r="Q15" s="14"/>
    </row>
    <row r="16" spans="1:22" ht="12.75" customHeight="1" x14ac:dyDescent="0.3">
      <c r="A16" s="24">
        <v>4084</v>
      </c>
      <c r="B16" s="25" t="s">
        <v>16</v>
      </c>
      <c r="C16" s="26">
        <v>2628.08</v>
      </c>
      <c r="D16" s="26">
        <v>1910.9</v>
      </c>
      <c r="E16" s="26">
        <v>3195.89</v>
      </c>
      <c r="F16" s="26">
        <v>3906.96</v>
      </c>
      <c r="G16" s="26">
        <v>3465.36</v>
      </c>
      <c r="H16" s="26">
        <v>3465.36</v>
      </c>
      <c r="I16" s="26">
        <v>3465.36</v>
      </c>
      <c r="J16" s="26">
        <v>3465.36</v>
      </c>
      <c r="K16" s="26">
        <v>3465.36</v>
      </c>
      <c r="L16" s="27">
        <v>3465.36</v>
      </c>
      <c r="M16" s="28"/>
      <c r="Q16" s="14"/>
    </row>
    <row r="17" spans="1:17" ht="12.75" customHeight="1" x14ac:dyDescent="0.3">
      <c r="A17" s="24" t="s">
        <v>17</v>
      </c>
      <c r="B17" s="25" t="s">
        <v>18</v>
      </c>
      <c r="C17" s="26">
        <v>1039662.01</v>
      </c>
      <c r="D17" s="26">
        <v>1059292.76</v>
      </c>
      <c r="E17" s="26">
        <v>1066040.6200000001</v>
      </c>
      <c r="F17" s="26">
        <v>1078900.27</v>
      </c>
      <c r="G17" s="26">
        <v>1098324.02</v>
      </c>
      <c r="H17" s="26">
        <v>6694417</v>
      </c>
      <c r="I17" s="26">
        <v>6929136</v>
      </c>
      <c r="J17" s="26">
        <v>7160322</v>
      </c>
      <c r="K17" s="26">
        <v>7394763</v>
      </c>
      <c r="L17" s="27">
        <v>7634278</v>
      </c>
      <c r="M17" s="28"/>
      <c r="Q17" s="14"/>
    </row>
    <row r="18" spans="1:17" ht="12.75" customHeight="1" x14ac:dyDescent="0.3">
      <c r="A18" s="24">
        <v>4090</v>
      </c>
      <c r="B18" s="25" t="s">
        <v>19</v>
      </c>
      <c r="C18" s="26">
        <v>299789.73</v>
      </c>
      <c r="D18" s="26">
        <v>286913.24</v>
      </c>
      <c r="E18" s="26">
        <v>291723.5</v>
      </c>
      <c r="F18" s="26">
        <v>291660</v>
      </c>
      <c r="G18" s="26">
        <v>305520</v>
      </c>
      <c r="H18" s="26">
        <v>251364</v>
      </c>
      <c r="I18" s="26">
        <v>264948</v>
      </c>
      <c r="J18" s="26">
        <v>267960</v>
      </c>
      <c r="K18" s="26">
        <v>271080</v>
      </c>
      <c r="L18" s="27">
        <v>274200</v>
      </c>
      <c r="M18" s="28"/>
      <c r="Q18" s="14"/>
    </row>
    <row r="19" spans="1:17" ht="12.75" customHeight="1" x14ac:dyDescent="0.3">
      <c r="A19" s="24">
        <v>4205</v>
      </c>
      <c r="B19" s="25" t="s">
        <v>20</v>
      </c>
      <c r="C19" s="26"/>
      <c r="D19" s="26"/>
      <c r="E19" s="26"/>
      <c r="F19" s="26"/>
      <c r="G19" s="26"/>
      <c r="H19" s="26"/>
      <c r="I19" s="26"/>
      <c r="J19" s="26"/>
      <c r="K19" s="26"/>
      <c r="L19" s="27"/>
      <c r="M19" s="28"/>
      <c r="Q19" s="14"/>
    </row>
    <row r="20" spans="1:17" ht="12.75" customHeight="1" x14ac:dyDescent="0.3">
      <c r="A20" s="24">
        <v>4210</v>
      </c>
      <c r="B20" s="25" t="s">
        <v>21</v>
      </c>
      <c r="C20" s="26">
        <v>4730483.6500000004</v>
      </c>
      <c r="D20" s="26">
        <v>4650202.33</v>
      </c>
      <c r="E20" s="26">
        <v>4580029.7</v>
      </c>
      <c r="F20" s="26">
        <v>4719819.67</v>
      </c>
      <c r="G20" s="26">
        <v>4901318.62</v>
      </c>
      <c r="H20" s="26">
        <v>5006463.21</v>
      </c>
      <c r="I20" s="26">
        <v>5096755.6399999997</v>
      </c>
      <c r="J20" s="26">
        <v>5190187.1500000004</v>
      </c>
      <c r="K20" s="26">
        <v>5286747.2300000004</v>
      </c>
      <c r="L20" s="27">
        <v>5386621.0800000001</v>
      </c>
      <c r="M20" s="28"/>
      <c r="Q20" s="14"/>
    </row>
    <row r="21" spans="1:17" ht="12.75" customHeight="1" x14ac:dyDescent="0.3">
      <c r="A21" s="24">
        <v>4215</v>
      </c>
      <c r="B21" s="25" t="s">
        <v>22</v>
      </c>
      <c r="C21" s="26"/>
      <c r="D21" s="26"/>
      <c r="E21" s="26"/>
      <c r="F21" s="26"/>
      <c r="G21" s="26"/>
      <c r="H21" s="26"/>
      <c r="I21" s="26"/>
      <c r="J21" s="26"/>
      <c r="K21" s="26"/>
      <c r="L21" s="27"/>
      <c r="M21" s="28"/>
      <c r="Q21" s="14"/>
    </row>
    <row r="22" spans="1:17" ht="12.75" customHeight="1" x14ac:dyDescent="0.3">
      <c r="A22" s="24">
        <v>4220</v>
      </c>
      <c r="B22" s="25" t="s">
        <v>23</v>
      </c>
      <c r="C22" s="26"/>
      <c r="D22" s="26"/>
      <c r="E22" s="26"/>
      <c r="F22" s="26"/>
      <c r="G22" s="26"/>
      <c r="H22" s="26"/>
      <c r="I22" s="26"/>
      <c r="J22" s="26"/>
      <c r="K22" s="26"/>
      <c r="L22" s="27"/>
      <c r="M22" s="28"/>
      <c r="Q22" s="14"/>
    </row>
    <row r="23" spans="1:17" ht="12.75" customHeight="1" x14ac:dyDescent="0.3">
      <c r="A23" s="24">
        <v>4225</v>
      </c>
      <c r="B23" s="25" t="s">
        <v>24</v>
      </c>
      <c r="C23" s="26">
        <v>1535306.02</v>
      </c>
      <c r="D23" s="26">
        <v>1464482.66</v>
      </c>
      <c r="E23" s="26">
        <v>1604911.5</v>
      </c>
      <c r="F23" s="26">
        <v>1650000.01</v>
      </c>
      <c r="G23" s="26">
        <v>1699999.98</v>
      </c>
      <c r="H23" s="26">
        <v>1751000.01</v>
      </c>
      <c r="I23" s="26">
        <v>1787771</v>
      </c>
      <c r="J23" s="26">
        <v>1825314</v>
      </c>
      <c r="K23" s="26">
        <v>1863646</v>
      </c>
      <c r="L23" s="27">
        <v>1902782</v>
      </c>
      <c r="M23" s="28"/>
      <c r="Q23" s="14"/>
    </row>
    <row r="24" spans="1:17" ht="12.75" customHeight="1" x14ac:dyDescent="0.3">
      <c r="A24" s="24">
        <v>4230</v>
      </c>
      <c r="B24" s="25" t="s">
        <v>25</v>
      </c>
      <c r="C24" s="26"/>
      <c r="D24" s="26"/>
      <c r="E24" s="26"/>
      <c r="F24" s="26"/>
      <c r="G24" s="26"/>
      <c r="H24" s="26"/>
      <c r="I24" s="26"/>
      <c r="J24" s="26"/>
      <c r="K24" s="26"/>
      <c r="L24" s="27"/>
      <c r="M24" s="28"/>
      <c r="Q24" s="14"/>
    </row>
    <row r="25" spans="1:17" ht="12.75" customHeight="1" x14ac:dyDescent="0.3">
      <c r="A25" s="24">
        <v>4235</v>
      </c>
      <c r="B25" s="25" t="s">
        <v>26</v>
      </c>
      <c r="C25" s="26">
        <v>1977829.48</v>
      </c>
      <c r="D25" s="26">
        <v>1928746.6</v>
      </c>
      <c r="E25" s="26">
        <v>1805791.55</v>
      </c>
      <c r="F25" s="26">
        <v>2169771.08</v>
      </c>
      <c r="G25" s="26">
        <v>2230791.04</v>
      </c>
      <c r="H25" s="26">
        <v>1008191.33</v>
      </c>
      <c r="I25" s="26">
        <v>1018669.35</v>
      </c>
      <c r="J25" s="26">
        <v>1029689.44</v>
      </c>
      <c r="K25" s="26">
        <v>1043204.24</v>
      </c>
      <c r="L25" s="27">
        <v>1057241.99</v>
      </c>
      <c r="M25" s="28"/>
      <c r="Q25" s="14"/>
    </row>
    <row r="26" spans="1:17" ht="12.75" customHeight="1" x14ac:dyDescent="0.3">
      <c r="A26" s="24">
        <v>4240</v>
      </c>
      <c r="B26" s="25" t="s">
        <v>27</v>
      </c>
      <c r="C26" s="26"/>
      <c r="D26" s="26"/>
      <c r="E26" s="26">
        <v>0</v>
      </c>
      <c r="F26" s="26">
        <v>0</v>
      </c>
      <c r="G26" s="26">
        <v>0</v>
      </c>
      <c r="H26" s="26">
        <v>0</v>
      </c>
      <c r="I26" s="26">
        <v>0</v>
      </c>
      <c r="J26" s="26">
        <v>0</v>
      </c>
      <c r="K26" s="26">
        <v>0</v>
      </c>
      <c r="L26" s="27">
        <v>0</v>
      </c>
      <c r="M26" s="28"/>
      <c r="Q26" s="14"/>
    </row>
    <row r="27" spans="1:17" ht="12.75" customHeight="1" x14ac:dyDescent="0.3">
      <c r="A27" s="24">
        <v>4245</v>
      </c>
      <c r="B27" s="25" t="s">
        <v>28</v>
      </c>
      <c r="C27" s="26"/>
      <c r="D27" s="26"/>
      <c r="E27" s="26">
        <v>0</v>
      </c>
      <c r="F27" s="26">
        <v>0</v>
      </c>
      <c r="G27" s="26">
        <v>0</v>
      </c>
      <c r="H27" s="26">
        <v>0</v>
      </c>
      <c r="I27" s="26">
        <v>0</v>
      </c>
      <c r="J27" s="26">
        <v>0</v>
      </c>
      <c r="K27" s="26">
        <v>0</v>
      </c>
      <c r="L27" s="27">
        <v>0</v>
      </c>
      <c r="M27" s="28"/>
      <c r="Q27" s="14"/>
    </row>
    <row r="28" spans="1:17" ht="12.75" customHeight="1" x14ac:dyDescent="0.3">
      <c r="A28" s="24">
        <v>4305</v>
      </c>
      <c r="B28" s="25" t="s">
        <v>29</v>
      </c>
      <c r="C28" s="26"/>
      <c r="D28" s="26"/>
      <c r="E28" s="26">
        <v>0</v>
      </c>
      <c r="F28" s="26">
        <v>0</v>
      </c>
      <c r="G28" s="26">
        <v>0</v>
      </c>
      <c r="H28" s="26">
        <v>0</v>
      </c>
      <c r="I28" s="26">
        <v>0</v>
      </c>
      <c r="J28" s="26">
        <v>0</v>
      </c>
      <c r="K28" s="26">
        <v>0</v>
      </c>
      <c r="L28" s="27">
        <v>0</v>
      </c>
      <c r="M28" s="28"/>
      <c r="Q28" s="14"/>
    </row>
    <row r="29" spans="1:17" ht="12.75" customHeight="1" x14ac:dyDescent="0.3">
      <c r="A29" s="24">
        <v>4310</v>
      </c>
      <c r="B29" s="25" t="s">
        <v>30</v>
      </c>
      <c r="C29" s="26"/>
      <c r="D29" s="26"/>
      <c r="E29" s="26">
        <v>0</v>
      </c>
      <c r="F29" s="26">
        <v>0</v>
      </c>
      <c r="G29" s="26">
        <v>0</v>
      </c>
      <c r="H29" s="26">
        <v>0</v>
      </c>
      <c r="I29" s="26">
        <v>0</v>
      </c>
      <c r="J29" s="26">
        <v>0</v>
      </c>
      <c r="K29" s="26">
        <v>0</v>
      </c>
      <c r="L29" s="27">
        <v>0</v>
      </c>
      <c r="M29" s="28"/>
      <c r="Q29" s="14"/>
    </row>
    <row r="30" spans="1:17" ht="12.75" customHeight="1" x14ac:dyDescent="0.3">
      <c r="A30" s="24">
        <v>4315</v>
      </c>
      <c r="B30" s="25" t="s">
        <v>31</v>
      </c>
      <c r="C30" s="26"/>
      <c r="D30" s="26"/>
      <c r="E30" s="26">
        <v>0</v>
      </c>
      <c r="F30" s="26">
        <v>0</v>
      </c>
      <c r="G30" s="26">
        <v>0</v>
      </c>
      <c r="H30" s="26">
        <v>0</v>
      </c>
      <c r="I30" s="26">
        <v>0</v>
      </c>
      <c r="J30" s="26">
        <v>0</v>
      </c>
      <c r="K30" s="26">
        <v>0</v>
      </c>
      <c r="L30" s="27">
        <v>0</v>
      </c>
      <c r="M30" s="28"/>
      <c r="Q30" s="14"/>
    </row>
    <row r="31" spans="1:17" ht="12.75" customHeight="1" x14ac:dyDescent="0.3">
      <c r="A31" s="24">
        <v>4320</v>
      </c>
      <c r="B31" s="25" t="s">
        <v>32</v>
      </c>
      <c r="C31" s="26"/>
      <c r="D31" s="26"/>
      <c r="E31" s="26">
        <v>0</v>
      </c>
      <c r="F31" s="26">
        <v>0</v>
      </c>
      <c r="G31" s="26">
        <v>0</v>
      </c>
      <c r="H31" s="26">
        <v>0</v>
      </c>
      <c r="I31" s="26">
        <v>0</v>
      </c>
      <c r="J31" s="26">
        <v>0</v>
      </c>
      <c r="K31" s="26">
        <v>0</v>
      </c>
      <c r="L31" s="27">
        <v>0</v>
      </c>
      <c r="M31" s="28"/>
      <c r="Q31" s="14"/>
    </row>
    <row r="32" spans="1:17" ht="12.75" customHeight="1" x14ac:dyDescent="0.3">
      <c r="A32" s="24">
        <v>4325</v>
      </c>
      <c r="B32" s="25" t="s">
        <v>33</v>
      </c>
      <c r="C32" s="26">
        <v>10285752.970000001</v>
      </c>
      <c r="D32" s="26">
        <v>10926111.050000001</v>
      </c>
      <c r="E32" s="26">
        <v>10429549.92</v>
      </c>
      <c r="F32" s="26">
        <v>11381512.68</v>
      </c>
      <c r="G32" s="26">
        <v>11023349.640000001</v>
      </c>
      <c r="H32" s="26">
        <v>10969222.1</v>
      </c>
      <c r="I32" s="26">
        <v>11821860.82</v>
      </c>
      <c r="J32" s="26">
        <v>12142248.82</v>
      </c>
      <c r="K32" s="26">
        <v>12471575.82</v>
      </c>
      <c r="L32" s="27">
        <v>12810099.82</v>
      </c>
      <c r="M32" s="28"/>
      <c r="Q32" s="14"/>
    </row>
    <row r="33" spans="1:17" ht="12.75" customHeight="1" x14ac:dyDescent="0.3">
      <c r="A33" s="24">
        <v>4330</v>
      </c>
      <c r="B33" s="25" t="s">
        <v>34</v>
      </c>
      <c r="C33" s="26">
        <v>-11582720.32</v>
      </c>
      <c r="D33" s="26">
        <v>-11294327.08</v>
      </c>
      <c r="E33" s="26">
        <v>-11121600.85</v>
      </c>
      <c r="F33" s="26">
        <v>-12297662.32</v>
      </c>
      <c r="G33" s="26">
        <v>-12259211.810000001</v>
      </c>
      <c r="H33" s="26">
        <v>-14626150.560000001</v>
      </c>
      <c r="I33" s="26">
        <v>-15716871.16</v>
      </c>
      <c r="J33" s="26">
        <v>-16290883.869999999</v>
      </c>
      <c r="K33" s="26">
        <v>-16729307.23</v>
      </c>
      <c r="L33" s="27">
        <v>-17159602.710000001</v>
      </c>
      <c r="M33" s="28"/>
      <c r="Q33" s="14"/>
    </row>
    <row r="34" spans="1:17" ht="12.75" customHeight="1" x14ac:dyDescent="0.3">
      <c r="A34" s="24">
        <v>4335</v>
      </c>
      <c r="B34" s="25" t="s">
        <v>35</v>
      </c>
      <c r="C34" s="26"/>
      <c r="D34" s="26"/>
      <c r="E34" s="26">
        <v>0</v>
      </c>
      <c r="F34" s="26">
        <v>0</v>
      </c>
      <c r="G34" s="26">
        <v>0</v>
      </c>
      <c r="H34" s="26">
        <v>0</v>
      </c>
      <c r="I34" s="26">
        <v>0</v>
      </c>
      <c r="J34" s="26">
        <v>0</v>
      </c>
      <c r="K34" s="26">
        <v>0</v>
      </c>
      <c r="L34" s="27">
        <v>0</v>
      </c>
      <c r="M34" s="28"/>
      <c r="Q34" s="14"/>
    </row>
    <row r="35" spans="1:17" ht="12.75" customHeight="1" x14ac:dyDescent="0.3">
      <c r="A35" s="24">
        <v>4340</v>
      </c>
      <c r="B35" s="25" t="s">
        <v>36</v>
      </c>
      <c r="C35" s="26"/>
      <c r="D35" s="26"/>
      <c r="E35" s="26">
        <v>0</v>
      </c>
      <c r="F35" s="26">
        <v>0</v>
      </c>
      <c r="G35" s="26">
        <v>0</v>
      </c>
      <c r="H35" s="26">
        <v>0</v>
      </c>
      <c r="I35" s="26">
        <v>0</v>
      </c>
      <c r="J35" s="26">
        <v>0</v>
      </c>
      <c r="K35" s="26">
        <v>0</v>
      </c>
      <c r="L35" s="27">
        <v>0</v>
      </c>
      <c r="M35" s="28"/>
      <c r="Q35" s="14"/>
    </row>
    <row r="36" spans="1:17" ht="12.75" customHeight="1" x14ac:dyDescent="0.3">
      <c r="A36" s="24">
        <v>4345</v>
      </c>
      <c r="B36" s="25" t="s">
        <v>37</v>
      </c>
      <c r="C36" s="26"/>
      <c r="D36" s="26"/>
      <c r="E36" s="26">
        <v>0</v>
      </c>
      <c r="F36" s="26">
        <v>0</v>
      </c>
      <c r="G36" s="26">
        <v>0</v>
      </c>
      <c r="H36" s="26">
        <v>0</v>
      </c>
      <c r="I36" s="26">
        <v>0</v>
      </c>
      <c r="J36" s="26">
        <v>0</v>
      </c>
      <c r="K36" s="26">
        <v>0</v>
      </c>
      <c r="L36" s="27">
        <v>0</v>
      </c>
      <c r="M36" s="28"/>
      <c r="Q36" s="14"/>
    </row>
    <row r="37" spans="1:17" ht="12.75" customHeight="1" x14ac:dyDescent="0.3">
      <c r="A37" s="24">
        <v>4350</v>
      </c>
      <c r="B37" s="25" t="s">
        <v>38</v>
      </c>
      <c r="C37" s="26"/>
      <c r="D37" s="26"/>
      <c r="E37" s="26">
        <v>0</v>
      </c>
      <c r="F37" s="26">
        <v>0</v>
      </c>
      <c r="G37" s="26">
        <v>0</v>
      </c>
      <c r="H37" s="26">
        <v>0</v>
      </c>
      <c r="I37" s="26">
        <v>0</v>
      </c>
      <c r="J37" s="26">
        <v>0</v>
      </c>
      <c r="K37" s="26">
        <v>0</v>
      </c>
      <c r="L37" s="27">
        <v>0</v>
      </c>
      <c r="M37" s="28"/>
      <c r="Q37" s="14"/>
    </row>
    <row r="38" spans="1:17" ht="12.75" customHeight="1" x14ac:dyDescent="0.3">
      <c r="A38" s="24">
        <v>4355</v>
      </c>
      <c r="B38" s="25" t="s">
        <v>39</v>
      </c>
      <c r="C38" s="26"/>
      <c r="D38" s="26"/>
      <c r="E38" s="26">
        <v>0</v>
      </c>
      <c r="F38" s="26">
        <v>0</v>
      </c>
      <c r="G38" s="26">
        <v>0</v>
      </c>
      <c r="H38" s="26">
        <v>0</v>
      </c>
      <c r="I38" s="26">
        <v>0</v>
      </c>
      <c r="J38" s="26">
        <v>0</v>
      </c>
      <c r="K38" s="26">
        <v>0</v>
      </c>
      <c r="L38" s="27">
        <v>0</v>
      </c>
      <c r="M38" s="28"/>
      <c r="Q38" s="14"/>
    </row>
    <row r="39" spans="1:17" ht="12.75" customHeight="1" x14ac:dyDescent="0.3">
      <c r="A39" s="24">
        <v>4357</v>
      </c>
      <c r="B39" s="25" t="s">
        <v>40</v>
      </c>
      <c r="C39" s="26"/>
      <c r="D39" s="26"/>
      <c r="E39" s="26">
        <v>0</v>
      </c>
      <c r="F39" s="26">
        <v>0</v>
      </c>
      <c r="G39" s="26">
        <v>0</v>
      </c>
      <c r="H39" s="26">
        <v>0</v>
      </c>
      <c r="I39" s="26">
        <v>0</v>
      </c>
      <c r="J39" s="26">
        <v>0</v>
      </c>
      <c r="K39" s="26">
        <v>0</v>
      </c>
      <c r="L39" s="27">
        <v>0</v>
      </c>
      <c r="M39" s="28"/>
      <c r="Q39" s="14"/>
    </row>
    <row r="40" spans="1:17" ht="12.75" customHeight="1" x14ac:dyDescent="0.3">
      <c r="A40" s="24">
        <v>4360</v>
      </c>
      <c r="B40" s="25" t="s">
        <v>41</v>
      </c>
      <c r="C40" s="26"/>
      <c r="D40" s="26"/>
      <c r="E40" s="26">
        <v>0</v>
      </c>
      <c r="F40" s="26">
        <v>0</v>
      </c>
      <c r="G40" s="26">
        <v>0</v>
      </c>
      <c r="H40" s="26">
        <v>0</v>
      </c>
      <c r="I40" s="26">
        <v>0</v>
      </c>
      <c r="J40" s="26">
        <v>0</v>
      </c>
      <c r="K40" s="26">
        <v>0</v>
      </c>
      <c r="L40" s="27">
        <v>0</v>
      </c>
      <c r="M40" s="28"/>
      <c r="Q40" s="14"/>
    </row>
    <row r="41" spans="1:17" ht="12.75" customHeight="1" x14ac:dyDescent="0.3">
      <c r="A41" s="24">
        <v>4362</v>
      </c>
      <c r="B41" s="25" t="s">
        <v>42</v>
      </c>
      <c r="C41" s="26">
        <v>-388725.96</v>
      </c>
      <c r="D41" s="26">
        <v>-751182</v>
      </c>
      <c r="E41" s="26">
        <v>-322643.03999999998</v>
      </c>
      <c r="F41" s="26">
        <v>-335789.67</v>
      </c>
      <c r="G41" s="26">
        <v>-444843.96</v>
      </c>
      <c r="H41" s="26">
        <v>-166901.04</v>
      </c>
      <c r="I41" s="26">
        <v>-635499</v>
      </c>
      <c r="J41" s="26">
        <v>-596114</v>
      </c>
      <c r="K41" s="26">
        <v>-608623</v>
      </c>
      <c r="L41" s="27">
        <v>-576013</v>
      </c>
      <c r="M41" s="28"/>
      <c r="Q41" s="14"/>
    </row>
    <row r="42" spans="1:17" ht="12.75" customHeight="1" x14ac:dyDescent="0.3">
      <c r="A42" s="24">
        <v>4365</v>
      </c>
      <c r="B42" s="25" t="s">
        <v>43</v>
      </c>
      <c r="C42" s="26"/>
      <c r="D42" s="26"/>
      <c r="E42" s="26">
        <v>0</v>
      </c>
      <c r="F42" s="26">
        <v>0</v>
      </c>
      <c r="G42" s="26">
        <v>0</v>
      </c>
      <c r="H42" s="26">
        <v>0</v>
      </c>
      <c r="I42" s="26">
        <v>0</v>
      </c>
      <c r="J42" s="26">
        <v>0</v>
      </c>
      <c r="K42" s="26">
        <v>0</v>
      </c>
      <c r="L42" s="27">
        <v>0</v>
      </c>
      <c r="M42" s="28"/>
      <c r="Q42" s="14"/>
    </row>
    <row r="43" spans="1:17" ht="12.75" customHeight="1" x14ac:dyDescent="0.3">
      <c r="A43" s="24">
        <v>4370</v>
      </c>
      <c r="B43" s="25" t="s">
        <v>44</v>
      </c>
      <c r="C43" s="26"/>
      <c r="D43" s="26"/>
      <c r="E43" s="26">
        <v>0</v>
      </c>
      <c r="F43" s="26">
        <v>0</v>
      </c>
      <c r="G43" s="26">
        <v>0</v>
      </c>
      <c r="H43" s="26">
        <v>0</v>
      </c>
      <c r="I43" s="26">
        <v>0</v>
      </c>
      <c r="J43" s="26">
        <v>0</v>
      </c>
      <c r="K43" s="26">
        <v>0</v>
      </c>
      <c r="L43" s="27">
        <v>0</v>
      </c>
      <c r="M43" s="28"/>
      <c r="Q43" s="14"/>
    </row>
    <row r="44" spans="1:17" ht="12.75" customHeight="1" x14ac:dyDescent="0.3">
      <c r="A44" s="24">
        <v>4375</v>
      </c>
      <c r="B44" s="25" t="s">
        <v>45</v>
      </c>
      <c r="C44" s="26"/>
      <c r="D44" s="26"/>
      <c r="E44" s="26">
        <v>0</v>
      </c>
      <c r="F44" s="26">
        <v>0</v>
      </c>
      <c r="G44" s="26">
        <v>0</v>
      </c>
      <c r="H44" s="26">
        <v>0</v>
      </c>
      <c r="I44" s="26">
        <v>0</v>
      </c>
      <c r="J44" s="26">
        <v>0</v>
      </c>
      <c r="K44" s="26">
        <v>0</v>
      </c>
      <c r="L44" s="27">
        <v>0</v>
      </c>
      <c r="M44" s="28"/>
      <c r="Q44" s="14"/>
    </row>
    <row r="45" spans="1:17" ht="12.75" customHeight="1" x14ac:dyDescent="0.3">
      <c r="A45" s="24">
        <v>4380</v>
      </c>
      <c r="B45" s="25" t="s">
        <v>46</v>
      </c>
      <c r="C45" s="26"/>
      <c r="D45" s="26"/>
      <c r="E45" s="26">
        <v>0</v>
      </c>
      <c r="F45" s="26">
        <v>0</v>
      </c>
      <c r="G45" s="26">
        <v>0</v>
      </c>
      <c r="H45" s="26">
        <v>0</v>
      </c>
      <c r="I45" s="26">
        <v>0</v>
      </c>
      <c r="J45" s="26">
        <v>0</v>
      </c>
      <c r="K45" s="26">
        <v>0</v>
      </c>
      <c r="L45" s="27">
        <v>0</v>
      </c>
      <c r="M45" s="28"/>
      <c r="Q45" s="14"/>
    </row>
    <row r="46" spans="1:17" ht="12.75" customHeight="1" x14ac:dyDescent="0.3">
      <c r="A46" s="24">
        <v>4385</v>
      </c>
      <c r="B46" s="25" t="s">
        <v>47</v>
      </c>
      <c r="C46" s="26"/>
      <c r="D46" s="26"/>
      <c r="E46" s="26">
        <v>0</v>
      </c>
      <c r="F46" s="26">
        <v>0</v>
      </c>
      <c r="G46" s="26">
        <v>0</v>
      </c>
      <c r="H46" s="26">
        <v>0</v>
      </c>
      <c r="I46" s="26">
        <v>0</v>
      </c>
      <c r="J46" s="26">
        <v>0</v>
      </c>
      <c r="K46" s="26">
        <v>0</v>
      </c>
      <c r="L46" s="27">
        <v>0</v>
      </c>
      <c r="M46" s="28"/>
      <c r="Q46" s="14"/>
    </row>
    <row r="47" spans="1:17" ht="12.75" customHeight="1" x14ac:dyDescent="0.3">
      <c r="A47" s="24">
        <v>4390</v>
      </c>
      <c r="B47" s="25" t="s">
        <v>48</v>
      </c>
      <c r="C47" s="26"/>
      <c r="D47" s="26"/>
      <c r="E47" s="26">
        <v>0</v>
      </c>
      <c r="F47" s="26">
        <v>0</v>
      </c>
      <c r="G47" s="26">
        <v>0</v>
      </c>
      <c r="H47" s="26">
        <v>0</v>
      </c>
      <c r="I47" s="26">
        <v>0</v>
      </c>
      <c r="J47" s="26">
        <v>0</v>
      </c>
      <c r="K47" s="26">
        <v>0</v>
      </c>
      <c r="L47" s="27">
        <v>0</v>
      </c>
      <c r="M47" s="28"/>
      <c r="Q47" s="14"/>
    </row>
    <row r="48" spans="1:17" ht="12.75" customHeight="1" x14ac:dyDescent="0.3">
      <c r="A48" s="24">
        <v>4395</v>
      </c>
      <c r="B48" s="25" t="s">
        <v>49</v>
      </c>
      <c r="C48" s="26"/>
      <c r="D48" s="26"/>
      <c r="E48" s="26">
        <v>0</v>
      </c>
      <c r="F48" s="26">
        <v>0</v>
      </c>
      <c r="G48" s="26">
        <v>0</v>
      </c>
      <c r="H48" s="26">
        <v>0</v>
      </c>
      <c r="I48" s="26">
        <v>0</v>
      </c>
      <c r="J48" s="26">
        <v>0</v>
      </c>
      <c r="K48" s="26">
        <v>0</v>
      </c>
      <c r="L48" s="27">
        <v>0</v>
      </c>
      <c r="M48" s="28"/>
      <c r="Q48" s="14"/>
    </row>
    <row r="49" spans="1:17" ht="12.75" customHeight="1" x14ac:dyDescent="0.3">
      <c r="A49" s="24">
        <v>4398</v>
      </c>
      <c r="B49" s="25" t="s">
        <v>50</v>
      </c>
      <c r="C49" s="26"/>
      <c r="D49" s="26"/>
      <c r="E49" s="26">
        <v>0</v>
      </c>
      <c r="F49" s="26">
        <v>0</v>
      </c>
      <c r="G49" s="26">
        <v>0</v>
      </c>
      <c r="H49" s="26">
        <v>0</v>
      </c>
      <c r="I49" s="26">
        <v>0</v>
      </c>
      <c r="J49" s="26">
        <v>0</v>
      </c>
      <c r="K49" s="26">
        <v>0</v>
      </c>
      <c r="L49" s="27">
        <v>0</v>
      </c>
      <c r="M49" s="28"/>
      <c r="Q49" s="14"/>
    </row>
    <row r="50" spans="1:17" ht="12.75" customHeight="1" x14ac:dyDescent="0.3">
      <c r="A50" s="24">
        <v>4405</v>
      </c>
      <c r="B50" s="25" t="s">
        <v>51</v>
      </c>
      <c r="C50" s="26">
        <v>22279.25</v>
      </c>
      <c r="D50" s="26">
        <v>16107.7</v>
      </c>
      <c r="E50" s="26">
        <v>49658.23</v>
      </c>
      <c r="F50" s="26">
        <v>0</v>
      </c>
      <c r="G50" s="26">
        <v>0</v>
      </c>
      <c r="H50" s="26">
        <v>0</v>
      </c>
      <c r="I50" s="26">
        <v>0</v>
      </c>
      <c r="J50" s="26">
        <v>0</v>
      </c>
      <c r="K50" s="26">
        <v>0</v>
      </c>
      <c r="L50" s="27">
        <v>0</v>
      </c>
      <c r="M50" s="28"/>
      <c r="Q50" s="14"/>
    </row>
    <row r="51" spans="1:17" ht="12.75" customHeight="1" x14ac:dyDescent="0.3">
      <c r="A51" s="24">
        <v>4410</v>
      </c>
      <c r="B51" s="25" t="s">
        <v>52</v>
      </c>
      <c r="C51" s="26"/>
      <c r="D51" s="26"/>
      <c r="E51" s="26">
        <v>0</v>
      </c>
      <c r="F51" s="26">
        <v>0</v>
      </c>
      <c r="G51" s="26">
        <v>0</v>
      </c>
      <c r="H51" s="26">
        <v>0</v>
      </c>
      <c r="I51" s="26">
        <v>0</v>
      </c>
      <c r="J51" s="26">
        <v>0</v>
      </c>
      <c r="K51" s="26">
        <v>0</v>
      </c>
      <c r="L51" s="27">
        <v>0</v>
      </c>
      <c r="M51" s="28"/>
      <c r="Q51" s="14"/>
    </row>
    <row r="52" spans="1:17" ht="12.75" customHeight="1" x14ac:dyDescent="0.3">
      <c r="A52" s="24">
        <v>4415</v>
      </c>
      <c r="B52" s="25" t="s">
        <v>53</v>
      </c>
      <c r="C52" s="26"/>
      <c r="D52" s="26"/>
      <c r="E52" s="26">
        <v>0</v>
      </c>
      <c r="F52" s="26">
        <v>0</v>
      </c>
      <c r="G52" s="26">
        <v>0</v>
      </c>
      <c r="H52" s="26">
        <v>0</v>
      </c>
      <c r="I52" s="26">
        <v>0</v>
      </c>
      <c r="J52" s="26">
        <v>0</v>
      </c>
      <c r="K52" s="26">
        <v>0</v>
      </c>
      <c r="L52" s="27">
        <v>0</v>
      </c>
      <c r="M52" s="28"/>
      <c r="Q52" s="14"/>
    </row>
    <row r="53" spans="1:17" ht="12.75" customHeight="1" x14ac:dyDescent="0.3">
      <c r="A53" s="24">
        <v>4420</v>
      </c>
      <c r="B53" s="25" t="s">
        <v>54</v>
      </c>
      <c r="C53" s="26">
        <v>0</v>
      </c>
      <c r="D53" s="26">
        <v>0</v>
      </c>
      <c r="E53" s="26">
        <v>0</v>
      </c>
      <c r="F53" s="26">
        <v>0</v>
      </c>
      <c r="G53" s="26">
        <v>0</v>
      </c>
      <c r="H53" s="26">
        <v>0</v>
      </c>
      <c r="I53" s="26">
        <v>0</v>
      </c>
      <c r="J53" s="26">
        <v>0</v>
      </c>
      <c r="K53" s="26">
        <v>0</v>
      </c>
      <c r="L53" s="27">
        <v>0</v>
      </c>
      <c r="M53" s="28"/>
      <c r="Q53" s="14"/>
    </row>
    <row r="54" spans="1:17" ht="12.75" customHeight="1" x14ac:dyDescent="0.3">
      <c r="A54" s="29"/>
      <c r="B54" s="30"/>
      <c r="C54" s="31"/>
      <c r="D54" s="31"/>
      <c r="E54" s="31"/>
      <c r="F54" s="32"/>
      <c r="G54" s="32"/>
      <c r="H54" s="32"/>
      <c r="I54" s="32"/>
      <c r="J54" s="32"/>
      <c r="K54" s="32"/>
      <c r="L54" s="33"/>
      <c r="M54" s="28"/>
    </row>
    <row r="55" spans="1:17" ht="12.75" hidden="1" customHeight="1" x14ac:dyDescent="0.3">
      <c r="A55" s="29"/>
      <c r="B55" s="30"/>
      <c r="C55" s="31"/>
      <c r="D55" s="31"/>
      <c r="E55" s="31"/>
      <c r="F55" s="32"/>
      <c r="G55" s="32"/>
      <c r="H55" s="32"/>
      <c r="I55" s="32"/>
      <c r="J55" s="32"/>
      <c r="K55" s="32"/>
      <c r="L55" s="33"/>
      <c r="M55" s="28"/>
    </row>
    <row r="56" spans="1:17" ht="12.75" hidden="1" customHeight="1" x14ac:dyDescent="0.3">
      <c r="A56" s="29"/>
      <c r="B56" s="30"/>
      <c r="C56" s="31"/>
      <c r="D56" s="31"/>
      <c r="E56" s="31"/>
      <c r="F56" s="32"/>
      <c r="G56" s="32"/>
      <c r="H56" s="32"/>
      <c r="I56" s="32"/>
      <c r="J56" s="32"/>
      <c r="K56" s="32"/>
      <c r="L56" s="33"/>
      <c r="M56" s="28"/>
    </row>
    <row r="57" spans="1:17" ht="12.75" hidden="1" customHeight="1" x14ac:dyDescent="0.3">
      <c r="A57" s="29"/>
      <c r="B57" s="30"/>
      <c r="C57" s="31"/>
      <c r="D57" s="31"/>
      <c r="E57" s="31"/>
      <c r="F57" s="32"/>
      <c r="G57" s="32"/>
      <c r="H57" s="32"/>
      <c r="I57" s="32"/>
      <c r="J57" s="32"/>
      <c r="K57" s="32"/>
      <c r="L57" s="33"/>
      <c r="M57" s="28"/>
    </row>
    <row r="58" spans="1:17" ht="12.75" hidden="1" customHeight="1" x14ac:dyDescent="0.3">
      <c r="A58" s="29"/>
      <c r="B58" s="30"/>
      <c r="C58" s="31"/>
      <c r="D58" s="31"/>
      <c r="E58" s="31"/>
      <c r="F58" s="32"/>
      <c r="G58" s="32"/>
      <c r="H58" s="32"/>
      <c r="I58" s="32"/>
      <c r="J58" s="32"/>
      <c r="K58" s="32"/>
      <c r="L58" s="33"/>
      <c r="M58" s="28"/>
    </row>
    <row r="59" spans="1:17" ht="12.75" hidden="1" customHeight="1" x14ac:dyDescent="0.3">
      <c r="A59" s="29"/>
      <c r="B59" s="30"/>
      <c r="C59" s="31"/>
      <c r="D59" s="31"/>
      <c r="E59" s="31"/>
      <c r="F59" s="32"/>
      <c r="G59" s="32"/>
      <c r="H59" s="32"/>
      <c r="I59" s="32"/>
      <c r="J59" s="32"/>
      <c r="K59" s="32"/>
      <c r="L59" s="33"/>
      <c r="M59" s="28"/>
    </row>
    <row r="60" spans="1:17" ht="12.75" hidden="1" customHeight="1" x14ac:dyDescent="0.3">
      <c r="A60" s="29"/>
      <c r="B60" s="30"/>
      <c r="C60" s="31"/>
      <c r="D60" s="31"/>
      <c r="E60" s="31"/>
      <c r="F60" s="32"/>
      <c r="G60" s="32"/>
      <c r="H60" s="32"/>
      <c r="I60" s="32"/>
      <c r="J60" s="32"/>
      <c r="K60" s="32"/>
      <c r="L60" s="33"/>
      <c r="M60" s="28"/>
    </row>
    <row r="61" spans="1:17" ht="12.75" hidden="1" customHeight="1" x14ac:dyDescent="0.3">
      <c r="A61" s="29"/>
      <c r="B61" s="30"/>
      <c r="C61" s="31"/>
      <c r="D61" s="31"/>
      <c r="E61" s="31"/>
      <c r="F61" s="32"/>
      <c r="G61" s="32"/>
      <c r="H61" s="32"/>
      <c r="I61" s="32"/>
      <c r="J61" s="32"/>
      <c r="K61" s="32"/>
      <c r="L61" s="33"/>
      <c r="M61" s="28"/>
    </row>
    <row r="62" spans="1:17" ht="12.75" hidden="1" customHeight="1" x14ac:dyDescent="0.3">
      <c r="A62" s="29"/>
      <c r="B62" s="30"/>
      <c r="C62" s="31"/>
      <c r="D62" s="31"/>
      <c r="E62" s="31"/>
      <c r="F62" s="32"/>
      <c r="G62" s="32"/>
      <c r="H62" s="32"/>
      <c r="I62" s="32"/>
      <c r="J62" s="32"/>
      <c r="K62" s="32"/>
      <c r="L62" s="33"/>
      <c r="M62" s="28"/>
    </row>
    <row r="63" spans="1:17" ht="12.75" customHeight="1" x14ac:dyDescent="0.3">
      <c r="A63" s="29"/>
      <c r="B63" s="30"/>
      <c r="C63" s="31"/>
      <c r="D63" s="31"/>
      <c r="E63" s="31"/>
      <c r="F63" s="32"/>
      <c r="G63" s="32"/>
      <c r="H63" s="32"/>
      <c r="I63" s="32"/>
      <c r="J63" s="32"/>
      <c r="K63" s="32"/>
      <c r="L63" s="33"/>
      <c r="M63" s="28"/>
    </row>
    <row r="64" spans="1:17" ht="7.5" customHeight="1" x14ac:dyDescent="0.3">
      <c r="A64" s="77"/>
      <c r="B64" s="78"/>
      <c r="C64" s="78"/>
      <c r="D64" s="78"/>
      <c r="E64" s="78"/>
      <c r="F64" s="78"/>
      <c r="G64" s="78"/>
      <c r="H64" s="78"/>
      <c r="I64" s="78"/>
      <c r="J64" s="78"/>
      <c r="K64" s="78"/>
      <c r="L64" s="79"/>
      <c r="M64" s="14"/>
      <c r="N64" s="14"/>
      <c r="O64" s="14"/>
    </row>
    <row r="65" spans="1:12" ht="12.75" customHeight="1" x14ac:dyDescent="0.3">
      <c r="A65" s="80" t="s">
        <v>55</v>
      </c>
      <c r="B65" s="81"/>
      <c r="C65" s="34">
        <v>1977829.48</v>
      </c>
      <c r="D65" s="34">
        <v>1928746.6</v>
      </c>
      <c r="E65" s="34">
        <v>1805791.55</v>
      </c>
      <c r="F65" s="34">
        <v>2169771.08</v>
      </c>
      <c r="G65" s="34">
        <v>2230791.04</v>
      </c>
      <c r="H65" s="34">
        <v>1008191.33</v>
      </c>
      <c r="I65" s="35">
        <v>1018669.35</v>
      </c>
      <c r="J65" s="35">
        <v>1029689.44</v>
      </c>
      <c r="K65" s="35">
        <v>1043204.24</v>
      </c>
      <c r="L65" s="35">
        <v>1057241.99</v>
      </c>
    </row>
    <row r="66" spans="1:12" ht="12.75" customHeight="1" x14ac:dyDescent="0.3">
      <c r="A66" s="80" t="s">
        <v>24</v>
      </c>
      <c r="B66" s="81"/>
      <c r="C66" s="34">
        <v>1535306.02</v>
      </c>
      <c r="D66" s="34">
        <v>1464482.66</v>
      </c>
      <c r="E66" s="34">
        <v>1604911.5</v>
      </c>
      <c r="F66" s="34">
        <v>1650000.01</v>
      </c>
      <c r="G66" s="34">
        <v>1699999.98</v>
      </c>
      <c r="H66" s="34">
        <v>1751000.01</v>
      </c>
      <c r="I66" s="35">
        <v>1787771</v>
      </c>
      <c r="J66" s="35">
        <v>1825314</v>
      </c>
      <c r="K66" s="35">
        <v>1863646</v>
      </c>
      <c r="L66" s="35">
        <v>1902782</v>
      </c>
    </row>
    <row r="67" spans="1:12" ht="12.75" customHeight="1" x14ac:dyDescent="0.3">
      <c r="A67" s="80" t="s">
        <v>56</v>
      </c>
      <c r="B67" s="81"/>
      <c r="C67" s="36">
        <v>6195970.3099999996</v>
      </c>
      <c r="D67" s="36">
        <v>6116043.2000000002</v>
      </c>
      <c r="E67" s="36">
        <v>6058593.1600000001</v>
      </c>
      <c r="F67" s="36">
        <v>6209419.4400000004</v>
      </c>
      <c r="G67" s="36">
        <v>6435476.04</v>
      </c>
      <c r="H67" s="36">
        <v>12082557.609999999</v>
      </c>
      <c r="I67" s="27">
        <v>12421153.039999999</v>
      </c>
      <c r="J67" s="27">
        <v>12748782.550000001</v>
      </c>
      <c r="K67" s="27">
        <v>13082903.630000001</v>
      </c>
      <c r="L67" s="27">
        <v>13425412.48</v>
      </c>
    </row>
    <row r="68" spans="1:12" ht="12.75" customHeight="1" thickBot="1" x14ac:dyDescent="0.35">
      <c r="A68" s="90" t="s">
        <v>57</v>
      </c>
      <c r="B68" s="91"/>
      <c r="C68" s="36">
        <v>-1663414.06</v>
      </c>
      <c r="D68" s="36">
        <v>-1103290.33</v>
      </c>
      <c r="E68" s="36">
        <v>-965035.74</v>
      </c>
      <c r="F68" s="36">
        <v>-1251939.31</v>
      </c>
      <c r="G68" s="36">
        <v>-1680706.13</v>
      </c>
      <c r="H68" s="36">
        <v>-3823829.5</v>
      </c>
      <c r="I68" s="27">
        <v>-4530509.34</v>
      </c>
      <c r="J68" s="27">
        <v>-4744749.05</v>
      </c>
      <c r="K68" s="27">
        <v>-4866354.41</v>
      </c>
      <c r="L68" s="27">
        <v>-4925515.8899999997</v>
      </c>
    </row>
    <row r="69" spans="1:12" ht="12.75" customHeight="1" thickTop="1" thickBot="1" x14ac:dyDescent="0.35">
      <c r="A69" s="92" t="s">
        <v>58</v>
      </c>
      <c r="B69" s="93"/>
      <c r="C69" s="37">
        <v>8045692</v>
      </c>
      <c r="D69" s="37">
        <v>8405982</v>
      </c>
      <c r="E69" s="37">
        <v>8504260</v>
      </c>
      <c r="F69" s="37">
        <v>8777251</v>
      </c>
      <c r="G69" s="37">
        <v>8685561</v>
      </c>
      <c r="H69" s="37">
        <v>11017919</v>
      </c>
      <c r="I69" s="38">
        <v>10697084</v>
      </c>
      <c r="J69" s="38">
        <v>10859037</v>
      </c>
      <c r="K69" s="38">
        <v>11123399</v>
      </c>
      <c r="L69" s="38">
        <v>11459921</v>
      </c>
    </row>
    <row r="70" spans="1:12" ht="12.75" customHeight="1" x14ac:dyDescent="0.3"/>
    <row r="71" spans="1:12" ht="12.75" customHeight="1" x14ac:dyDescent="0.3">
      <c r="A71" s="94" t="s">
        <v>59</v>
      </c>
      <c r="B71" s="83"/>
      <c r="C71" s="83"/>
      <c r="D71" s="83"/>
      <c r="E71" s="83"/>
      <c r="F71" s="83"/>
      <c r="G71" s="83"/>
      <c r="H71" s="83"/>
    </row>
    <row r="72" spans="1:12" ht="12.75" customHeight="1" x14ac:dyDescent="0.3">
      <c r="A72" s="82" t="s">
        <v>60</v>
      </c>
      <c r="B72" s="83"/>
      <c r="C72" s="83"/>
      <c r="D72" s="83"/>
      <c r="E72" s="83"/>
      <c r="F72" s="83"/>
      <c r="G72" s="83"/>
      <c r="H72" s="83"/>
    </row>
    <row r="73" spans="1:12" ht="12.75" customHeight="1" x14ac:dyDescent="0.3">
      <c r="A73" s="82" t="s">
        <v>61</v>
      </c>
      <c r="B73" s="83"/>
      <c r="C73" s="83"/>
      <c r="D73" s="83"/>
      <c r="E73" s="83"/>
      <c r="F73" s="83"/>
      <c r="G73" s="83"/>
      <c r="H73" s="83"/>
    </row>
    <row r="74" spans="1:12" ht="12.75" customHeight="1" x14ac:dyDescent="0.3">
      <c r="A74" s="82" t="s">
        <v>62</v>
      </c>
      <c r="B74" s="83"/>
      <c r="C74" s="83"/>
      <c r="D74" s="83"/>
      <c r="E74" s="83"/>
      <c r="F74" s="83"/>
      <c r="G74" s="83"/>
      <c r="H74" s="83"/>
    </row>
    <row r="75" spans="1:12" ht="26.25" customHeight="1" x14ac:dyDescent="0.3">
      <c r="A75" s="82" t="s">
        <v>63</v>
      </c>
      <c r="B75" s="83"/>
      <c r="C75" s="83"/>
      <c r="D75" s="83"/>
      <c r="E75" s="83"/>
      <c r="F75" s="83"/>
      <c r="G75" s="83"/>
      <c r="H75" s="83"/>
    </row>
    <row r="76" spans="1:12" ht="12.75" customHeight="1" x14ac:dyDescent="0.3">
      <c r="C76" s="39"/>
      <c r="D76" s="39"/>
      <c r="E76" s="39"/>
      <c r="F76" s="39"/>
      <c r="G76" s="39"/>
      <c r="H76" s="39"/>
    </row>
    <row r="77" spans="1:12" ht="12.75" customHeight="1" x14ac:dyDescent="0.3"/>
    <row r="78" spans="1:12" ht="12.75" customHeight="1" x14ac:dyDescent="0.3">
      <c r="A78" s="40" t="s">
        <v>64</v>
      </c>
      <c r="B78" s="41"/>
      <c r="C78" s="39"/>
      <c r="D78" s="39"/>
      <c r="E78" s="39"/>
      <c r="F78" s="39"/>
      <c r="G78" s="39"/>
      <c r="H78" s="39"/>
    </row>
    <row r="79" spans="1:12" ht="12.75" customHeight="1" x14ac:dyDescent="0.3">
      <c r="A79" s="84"/>
      <c r="B79" s="83"/>
      <c r="C79" s="83"/>
      <c r="D79" s="83"/>
      <c r="E79" s="83"/>
      <c r="F79" s="83"/>
      <c r="G79" s="83"/>
      <c r="H79" s="83"/>
    </row>
    <row r="80" spans="1:12" ht="12.75" customHeight="1" x14ac:dyDescent="0.3">
      <c r="A80" s="1" t="s">
        <v>65</v>
      </c>
      <c r="B80" s="42"/>
      <c r="C80" s="42"/>
      <c r="D80" s="42"/>
      <c r="E80" s="42"/>
      <c r="F80" s="42"/>
      <c r="G80" s="42"/>
      <c r="H80" s="42"/>
    </row>
    <row r="81" spans="1:12" ht="12.75" customHeight="1" x14ac:dyDescent="0.3">
      <c r="A81" s="42"/>
      <c r="B81" s="42"/>
      <c r="C81" s="42"/>
      <c r="D81" s="42"/>
      <c r="E81" s="42"/>
      <c r="F81" s="42"/>
      <c r="G81" s="42"/>
      <c r="H81" s="42"/>
    </row>
    <row r="82" spans="1:12" ht="12.75" customHeight="1" x14ac:dyDescent="0.3">
      <c r="A82" s="85" t="s">
        <v>66</v>
      </c>
      <c r="B82" s="83"/>
      <c r="C82" s="83"/>
      <c r="D82" s="83"/>
      <c r="E82" s="83"/>
      <c r="F82" s="83"/>
      <c r="G82" s="83"/>
      <c r="H82" s="83"/>
    </row>
    <row r="83" spans="1:12" ht="12.75" customHeight="1" x14ac:dyDescent="0.3">
      <c r="A83" s="83"/>
      <c r="B83" s="83"/>
      <c r="C83" s="83"/>
      <c r="D83" s="83"/>
      <c r="E83" s="83"/>
      <c r="F83" s="83"/>
      <c r="G83" s="83"/>
      <c r="H83" s="83"/>
    </row>
    <row r="84" spans="1:12" ht="12.75" customHeight="1" x14ac:dyDescent="0.3"/>
    <row r="85" spans="1:12" ht="12.75" customHeight="1" thickBot="1" x14ac:dyDescent="0.35">
      <c r="A85" s="1" t="s">
        <v>67</v>
      </c>
    </row>
    <row r="86" spans="1:12" ht="12.75" customHeight="1" x14ac:dyDescent="0.3">
      <c r="A86" s="43"/>
      <c r="B86" s="44"/>
      <c r="C86" s="10" t="str">
        <f t="shared" ref="C86:L87" si="3">C12</f>
        <v>2021 Actual²</v>
      </c>
      <c r="D86" s="10" t="str">
        <f t="shared" si="3"/>
        <v>2022 Actual²</v>
      </c>
      <c r="E86" s="10" t="str">
        <f t="shared" si="3"/>
        <v>2023 Actual</v>
      </c>
      <c r="F86" s="10" t="str">
        <f t="shared" si="3"/>
        <v>Bridge Year</v>
      </c>
      <c r="G86" s="10" t="str">
        <f t="shared" si="3"/>
        <v>Bridge Year</v>
      </c>
      <c r="H86" s="10" t="str">
        <f t="shared" si="3"/>
        <v>Test Year</v>
      </c>
      <c r="I86" s="10" t="str">
        <f t="shared" si="3"/>
        <v>Test Year</v>
      </c>
      <c r="J86" s="10" t="str">
        <f t="shared" si="3"/>
        <v>Test Year</v>
      </c>
      <c r="K86" s="10" t="str">
        <f t="shared" si="3"/>
        <v>Test Year</v>
      </c>
      <c r="L86" s="45" t="str">
        <f t="shared" si="3"/>
        <v>Test Year</v>
      </c>
    </row>
    <row r="87" spans="1:12" ht="12.75" customHeight="1" x14ac:dyDescent="0.3">
      <c r="A87" s="46"/>
      <c r="B87" s="47"/>
      <c r="C87" s="48">
        <f t="shared" si="3"/>
        <v>2021</v>
      </c>
      <c r="D87" s="48">
        <f t="shared" si="3"/>
        <v>2022</v>
      </c>
      <c r="E87" s="48">
        <f t="shared" si="3"/>
        <v>2023</v>
      </c>
      <c r="F87" s="48">
        <f t="shared" si="3"/>
        <v>2024</v>
      </c>
      <c r="G87" s="48">
        <f t="shared" si="3"/>
        <v>2025</v>
      </c>
      <c r="H87" s="48">
        <f t="shared" si="3"/>
        <v>2026</v>
      </c>
      <c r="I87" s="48">
        <f t="shared" si="3"/>
        <v>2027</v>
      </c>
      <c r="J87" s="48">
        <f t="shared" si="3"/>
        <v>2028</v>
      </c>
      <c r="K87" s="48">
        <f t="shared" si="3"/>
        <v>2029</v>
      </c>
      <c r="L87" s="49">
        <f t="shared" si="3"/>
        <v>2030</v>
      </c>
    </row>
    <row r="88" spans="1:12" ht="12.75" customHeight="1" x14ac:dyDescent="0.3">
      <c r="A88" s="86" t="s">
        <v>14</v>
      </c>
      <c r="B88" s="87"/>
      <c r="C88" s="50" t="str">
        <f>IF($C$14=0, "", $C$14)</f>
        <v/>
      </c>
      <c r="D88" s="50" t="str">
        <f>IF($D$14=0, "", $D$14)</f>
        <v/>
      </c>
      <c r="E88" s="50" t="str">
        <f>IF($E$14=0, "", $E$14)</f>
        <v/>
      </c>
      <c r="F88" s="50" t="str">
        <f>IF($F$14=0, "", $F$14)</f>
        <v/>
      </c>
      <c r="G88" s="50"/>
      <c r="H88" s="50" t="str">
        <f t="shared" ref="H88:L88" si="4">IF($H$14=0, "", $H$14)</f>
        <v/>
      </c>
      <c r="I88" s="50" t="str">
        <f t="shared" si="4"/>
        <v/>
      </c>
      <c r="J88" s="50" t="str">
        <f t="shared" si="4"/>
        <v/>
      </c>
      <c r="K88" s="50" t="str">
        <f t="shared" si="4"/>
        <v/>
      </c>
      <c r="L88" s="51" t="str">
        <f t="shared" si="4"/>
        <v/>
      </c>
    </row>
    <row r="89" spans="1:12" ht="12.75" customHeight="1" x14ac:dyDescent="0.3">
      <c r="A89" s="88" t="s">
        <v>68</v>
      </c>
      <c r="B89" s="87"/>
      <c r="C89" s="52"/>
      <c r="D89" s="52"/>
      <c r="E89" s="52"/>
      <c r="F89" s="52"/>
      <c r="G89" s="52"/>
      <c r="H89" s="52"/>
      <c r="I89" s="52"/>
      <c r="J89" s="52"/>
      <c r="K89" s="52"/>
      <c r="L89" s="53"/>
    </row>
    <row r="90" spans="1:12" ht="12.75" customHeight="1" x14ac:dyDescent="0.3">
      <c r="A90" s="89" t="s">
        <v>69</v>
      </c>
      <c r="B90" s="81"/>
      <c r="C90" s="52"/>
      <c r="D90" s="52"/>
      <c r="E90" s="52"/>
      <c r="F90" s="52"/>
      <c r="G90" s="52"/>
      <c r="H90" s="52"/>
      <c r="I90" s="52"/>
      <c r="J90" s="52"/>
      <c r="K90" s="52"/>
      <c r="L90" s="53"/>
    </row>
    <row r="91" spans="1:12" ht="12.75" customHeight="1" x14ac:dyDescent="0.3">
      <c r="A91" s="89" t="s">
        <v>70</v>
      </c>
      <c r="B91" s="81"/>
      <c r="C91" s="54"/>
      <c r="D91" s="54"/>
      <c r="E91" s="54"/>
      <c r="F91" s="54"/>
      <c r="G91" s="54"/>
      <c r="H91" s="54"/>
      <c r="I91" s="54"/>
      <c r="J91" s="54"/>
      <c r="K91" s="54"/>
      <c r="L91" s="53"/>
    </row>
    <row r="92" spans="1:12" ht="12.75" customHeight="1" x14ac:dyDescent="0.3">
      <c r="A92" s="89" t="s">
        <v>71</v>
      </c>
      <c r="B92" s="81"/>
      <c r="C92" s="54"/>
      <c r="D92" s="54"/>
      <c r="E92" s="54"/>
      <c r="F92" s="54"/>
      <c r="G92" s="54"/>
      <c r="H92" s="54"/>
      <c r="I92" s="54"/>
      <c r="J92" s="54"/>
      <c r="K92" s="54"/>
      <c r="L92" s="53"/>
    </row>
    <row r="93" spans="1:12" ht="12.75" customHeight="1" x14ac:dyDescent="0.3">
      <c r="A93" s="89"/>
      <c r="B93" s="81"/>
      <c r="C93" s="54"/>
      <c r="D93" s="54"/>
      <c r="E93" s="54"/>
      <c r="F93" s="54"/>
      <c r="G93" s="54"/>
      <c r="H93" s="54"/>
      <c r="I93" s="54"/>
      <c r="J93" s="54"/>
      <c r="K93" s="54"/>
      <c r="L93" s="53"/>
    </row>
    <row r="94" spans="1:12" ht="12.75" customHeight="1" thickBot="1" x14ac:dyDescent="0.35">
      <c r="A94" s="89"/>
      <c r="B94" s="81"/>
      <c r="C94" s="55"/>
      <c r="D94" s="55"/>
      <c r="E94" s="55"/>
      <c r="F94" s="55"/>
      <c r="G94" s="55"/>
      <c r="H94" s="55"/>
      <c r="I94" s="55"/>
      <c r="J94" s="55"/>
      <c r="K94" s="55"/>
      <c r="L94" s="56"/>
    </row>
    <row r="95" spans="1:12" ht="12.75" customHeight="1" thickTop="1" thickBot="1" x14ac:dyDescent="0.35">
      <c r="A95" s="92" t="s">
        <v>58</v>
      </c>
      <c r="B95" s="93"/>
      <c r="C95" s="57">
        <f t="shared" ref="C95:L95" si="5">SUM(C89:C94)</f>
        <v>0</v>
      </c>
      <c r="D95" s="57">
        <f t="shared" si="5"/>
        <v>0</v>
      </c>
      <c r="E95" s="57">
        <f t="shared" si="5"/>
        <v>0</v>
      </c>
      <c r="F95" s="57">
        <f t="shared" si="5"/>
        <v>0</v>
      </c>
      <c r="G95" s="57">
        <f t="shared" si="5"/>
        <v>0</v>
      </c>
      <c r="H95" s="57">
        <f t="shared" si="5"/>
        <v>0</v>
      </c>
      <c r="I95" s="57">
        <f t="shared" si="5"/>
        <v>0</v>
      </c>
      <c r="J95" s="57">
        <f t="shared" si="5"/>
        <v>0</v>
      </c>
      <c r="K95" s="57">
        <f t="shared" si="5"/>
        <v>0</v>
      </c>
      <c r="L95" s="58">
        <f t="shared" si="5"/>
        <v>0</v>
      </c>
    </row>
    <row r="96" spans="1:12" ht="12.75" customHeight="1" x14ac:dyDescent="0.3"/>
    <row r="97" spans="1:12" ht="12.75" customHeight="1" x14ac:dyDescent="0.3"/>
    <row r="98" spans="1:12" ht="12.75" customHeight="1" x14ac:dyDescent="0.3">
      <c r="A98" s="59" t="s">
        <v>72</v>
      </c>
    </row>
    <row r="99" spans="1:12" ht="12.75" customHeight="1" x14ac:dyDescent="0.3">
      <c r="A99" s="60">
        <v>1</v>
      </c>
      <c r="B99" s="61" t="s">
        <v>73</v>
      </c>
      <c r="C99" s="61"/>
      <c r="D99" s="61"/>
      <c r="E99" s="61"/>
      <c r="F99" s="61"/>
      <c r="G99" s="61"/>
      <c r="H99" s="61"/>
    </row>
    <row r="100" spans="1:12" ht="30" customHeight="1" x14ac:dyDescent="0.3">
      <c r="A100" s="60">
        <v>2</v>
      </c>
      <c r="B100" s="82" t="s">
        <v>74</v>
      </c>
      <c r="C100" s="83"/>
      <c r="D100" s="83"/>
      <c r="E100" s="83"/>
      <c r="F100" s="83"/>
      <c r="G100" s="83"/>
      <c r="H100" s="83"/>
    </row>
    <row r="101" spans="1:12" ht="43.5" customHeight="1" thickBot="1" x14ac:dyDescent="0.35">
      <c r="A101" s="62"/>
    </row>
    <row r="102" spans="1:12" ht="15.75" customHeight="1" thickBot="1" x14ac:dyDescent="0.35">
      <c r="A102" s="63">
        <v>9</v>
      </c>
      <c r="B102" s="2" t="s">
        <v>75</v>
      </c>
      <c r="C102" s="64"/>
      <c r="D102" s="64"/>
    </row>
    <row r="103" spans="1:12" ht="12.75" customHeight="1" x14ac:dyDescent="0.3"/>
    <row r="104" spans="1:12" ht="12.75" customHeight="1" x14ac:dyDescent="0.3">
      <c r="B104" s="95"/>
      <c r="C104" s="83"/>
      <c r="D104" s="83"/>
      <c r="E104" s="83"/>
      <c r="F104" s="83"/>
      <c r="G104" s="83"/>
      <c r="H104" s="83"/>
    </row>
    <row r="105" spans="1:12" ht="12.75" customHeight="1" x14ac:dyDescent="0.3">
      <c r="C105" s="65"/>
      <c r="D105" s="65"/>
      <c r="E105" s="65"/>
      <c r="F105" s="65"/>
      <c r="G105" s="65"/>
      <c r="H105" s="65"/>
      <c r="I105" s="65"/>
      <c r="J105" s="65"/>
      <c r="K105" s="65"/>
      <c r="L105" s="65"/>
    </row>
    <row r="106" spans="1:12" ht="12.75" customHeight="1" thickBot="1" x14ac:dyDescent="0.35">
      <c r="A106" s="96" t="s">
        <v>76</v>
      </c>
      <c r="B106" s="81"/>
    </row>
    <row r="107" spans="1:12" ht="12.75" customHeight="1" thickBot="1" x14ac:dyDescent="0.35">
      <c r="A107" s="46"/>
      <c r="B107" s="47"/>
      <c r="C107" s="10" t="str">
        <f t="shared" ref="C107:L107" si="6">C$12</f>
        <v>2021 Actual²</v>
      </c>
      <c r="D107" s="10" t="str">
        <f t="shared" si="6"/>
        <v>2022 Actual²</v>
      </c>
      <c r="E107" s="10" t="str">
        <f t="shared" si="6"/>
        <v>2023 Actual</v>
      </c>
      <c r="F107" s="10" t="str">
        <f t="shared" si="6"/>
        <v>Bridge Year</v>
      </c>
      <c r="G107" s="10" t="str">
        <f t="shared" si="6"/>
        <v>Bridge Year</v>
      </c>
      <c r="H107" s="10" t="str">
        <f t="shared" si="6"/>
        <v>Test Year</v>
      </c>
      <c r="I107" s="10" t="str">
        <f t="shared" si="6"/>
        <v>Test Year</v>
      </c>
      <c r="J107" s="10" t="str">
        <f t="shared" si="6"/>
        <v>Test Year</v>
      </c>
      <c r="K107" s="10" t="str">
        <f t="shared" si="6"/>
        <v>Test Year</v>
      </c>
      <c r="L107" s="45" t="str">
        <f t="shared" si="6"/>
        <v>Test Year</v>
      </c>
    </row>
    <row r="108" spans="1:12" ht="12.75" customHeight="1" x14ac:dyDescent="0.3">
      <c r="A108" s="46"/>
      <c r="B108" s="47"/>
      <c r="C108" s="10">
        <f t="shared" ref="C108:L108" si="7">C$13</f>
        <v>2021</v>
      </c>
      <c r="D108" s="10">
        <f t="shared" si="7"/>
        <v>2022</v>
      </c>
      <c r="E108" s="10">
        <f t="shared" si="7"/>
        <v>2023</v>
      </c>
      <c r="F108" s="10">
        <f t="shared" si="7"/>
        <v>2024</v>
      </c>
      <c r="G108" s="10">
        <f t="shared" si="7"/>
        <v>2025</v>
      </c>
      <c r="H108" s="10">
        <f t="shared" si="7"/>
        <v>2026</v>
      </c>
      <c r="I108" s="10">
        <f t="shared" si="7"/>
        <v>2027</v>
      </c>
      <c r="J108" s="10">
        <f t="shared" si="7"/>
        <v>2028</v>
      </c>
      <c r="K108" s="10">
        <f t="shared" si="7"/>
        <v>2029</v>
      </c>
      <c r="L108" s="45">
        <f t="shared" si="7"/>
        <v>2030</v>
      </c>
    </row>
    <row r="109" spans="1:12" ht="12.75" customHeight="1" x14ac:dyDescent="0.3">
      <c r="A109" s="86" t="s">
        <v>14</v>
      </c>
      <c r="B109" s="87"/>
      <c r="C109" s="50" t="str">
        <f>IF($C$14=0, "", $C$14)</f>
        <v/>
      </c>
      <c r="D109" s="50" t="str">
        <f>IF($D$14=0, "", $D$14)</f>
        <v/>
      </c>
      <c r="E109" s="50" t="str">
        <f>IF($E$14=0, "", $E$14)</f>
        <v/>
      </c>
      <c r="F109" s="50" t="str">
        <f>IF($F$14=0, "", $F$14)</f>
        <v/>
      </c>
      <c r="G109" s="50"/>
      <c r="H109" s="50" t="str">
        <f t="shared" ref="H109:L109" si="8">IF($H$14=0, "", $H$14)</f>
        <v/>
      </c>
      <c r="I109" s="50" t="str">
        <f t="shared" si="8"/>
        <v/>
      </c>
      <c r="J109" s="50" t="str">
        <f t="shared" si="8"/>
        <v/>
      </c>
      <c r="K109" s="50" t="str">
        <f t="shared" si="8"/>
        <v/>
      </c>
      <c r="L109" s="51" t="str">
        <f t="shared" si="8"/>
        <v/>
      </c>
    </row>
    <row r="110" spans="1:12" ht="12.75" customHeight="1" x14ac:dyDescent="0.3">
      <c r="A110" s="66" t="s">
        <v>77</v>
      </c>
      <c r="B110" s="67"/>
      <c r="C110" s="36">
        <v>42636.78</v>
      </c>
      <c r="D110" s="36">
        <v>40346.239999999998</v>
      </c>
      <c r="E110" s="36">
        <v>40060.019999999997</v>
      </c>
      <c r="F110" s="36">
        <v>39286.54</v>
      </c>
      <c r="G110" s="36">
        <v>43094.879999999997</v>
      </c>
      <c r="H110" s="36">
        <v>43094.879999999997</v>
      </c>
      <c r="I110" s="36">
        <v>43094.879999999997</v>
      </c>
      <c r="J110" s="36">
        <v>43094.879999999997</v>
      </c>
      <c r="K110" s="36">
        <v>43094.879999999997</v>
      </c>
      <c r="L110" s="36">
        <v>43094.879999999997</v>
      </c>
    </row>
    <row r="111" spans="1:12" ht="12.75" customHeight="1" x14ac:dyDescent="0.3">
      <c r="A111" s="66" t="s">
        <v>78</v>
      </c>
      <c r="B111" s="67"/>
      <c r="C111" s="36">
        <v>8798.7000000000007</v>
      </c>
      <c r="D111" s="36">
        <v>9219.1200000000008</v>
      </c>
      <c r="E111" s="36">
        <v>9246.69</v>
      </c>
      <c r="F111" s="36">
        <v>9999.9599999999991</v>
      </c>
      <c r="G111" s="36">
        <v>10039.56</v>
      </c>
      <c r="H111" s="36">
        <v>10039.56</v>
      </c>
      <c r="I111" s="36">
        <v>10039.56</v>
      </c>
      <c r="J111" s="36">
        <v>10039.56</v>
      </c>
      <c r="K111" s="36">
        <v>10039.56</v>
      </c>
      <c r="L111" s="36">
        <v>10039.56</v>
      </c>
    </row>
    <row r="112" spans="1:12" ht="12.75" customHeight="1" x14ac:dyDescent="0.3">
      <c r="A112" s="66" t="s">
        <v>79</v>
      </c>
      <c r="B112" s="68"/>
      <c r="C112" s="36">
        <v>71867.12</v>
      </c>
      <c r="D112" s="36">
        <v>68050.929999999993</v>
      </c>
      <c r="E112" s="36">
        <v>68185.08</v>
      </c>
      <c r="F112" s="36">
        <v>65846.039999999994</v>
      </c>
      <c r="G112" s="36">
        <v>73713.600000000006</v>
      </c>
      <c r="H112" s="36">
        <v>73713.600000000006</v>
      </c>
      <c r="I112" s="36">
        <v>73713.600000000006</v>
      </c>
      <c r="J112" s="36">
        <v>73713.600000000006</v>
      </c>
      <c r="K112" s="36">
        <v>73713.600000000006</v>
      </c>
      <c r="L112" s="36">
        <v>73713.600000000006</v>
      </c>
    </row>
    <row r="113" spans="1:12" ht="12.75" customHeight="1" x14ac:dyDescent="0.3">
      <c r="A113" s="66" t="s">
        <v>80</v>
      </c>
      <c r="B113" s="68"/>
      <c r="C113" s="36">
        <v>104.24</v>
      </c>
      <c r="D113" s="36">
        <v>107.68</v>
      </c>
      <c r="E113" s="36">
        <v>111.66</v>
      </c>
      <c r="F113" s="36"/>
      <c r="G113" s="36"/>
      <c r="H113" s="36"/>
      <c r="I113" s="36"/>
      <c r="J113" s="36"/>
      <c r="K113" s="36"/>
      <c r="L113" s="36"/>
    </row>
    <row r="114" spans="1:12" ht="12.75" customHeight="1" x14ac:dyDescent="0.3">
      <c r="A114" s="97"/>
      <c r="B114" s="81"/>
      <c r="C114" s="36"/>
      <c r="D114" s="36"/>
      <c r="E114" s="36"/>
      <c r="F114" s="36"/>
      <c r="G114" s="36"/>
      <c r="H114" s="36"/>
      <c r="I114" s="36"/>
      <c r="J114" s="36"/>
      <c r="K114" s="36"/>
      <c r="L114" s="36"/>
    </row>
    <row r="115" spans="1:12" ht="12.75" customHeight="1" x14ac:dyDescent="0.3">
      <c r="A115" s="97"/>
      <c r="B115" s="81"/>
      <c r="C115" s="36"/>
      <c r="D115" s="36"/>
      <c r="E115" s="36"/>
      <c r="F115" s="36"/>
      <c r="G115" s="36"/>
      <c r="H115" s="36"/>
      <c r="I115" s="36"/>
      <c r="J115" s="36"/>
      <c r="K115" s="36"/>
      <c r="L115" s="36"/>
    </row>
    <row r="116" spans="1:12" ht="12.75" customHeight="1" x14ac:dyDescent="0.3">
      <c r="A116" s="97"/>
      <c r="B116" s="81"/>
      <c r="C116" s="36"/>
      <c r="D116" s="36"/>
      <c r="E116" s="36"/>
      <c r="F116" s="36"/>
      <c r="G116" s="36"/>
      <c r="H116" s="36"/>
      <c r="I116" s="36"/>
      <c r="J116" s="36"/>
      <c r="K116" s="36"/>
      <c r="L116" s="36"/>
    </row>
    <row r="117" spans="1:12" ht="12.75" customHeight="1" thickBot="1" x14ac:dyDescent="0.35">
      <c r="A117" s="97"/>
      <c r="B117" s="81"/>
      <c r="C117" s="69"/>
      <c r="D117" s="69"/>
      <c r="E117" s="69"/>
      <c r="F117" s="69"/>
      <c r="G117" s="69"/>
      <c r="H117" s="69"/>
      <c r="I117" s="69"/>
      <c r="J117" s="69"/>
      <c r="K117" s="69"/>
      <c r="L117" s="70"/>
    </row>
    <row r="118" spans="1:12" ht="12.75" customHeight="1" thickTop="1" thickBot="1" x14ac:dyDescent="0.35">
      <c r="A118" s="92" t="s">
        <v>58</v>
      </c>
      <c r="B118" s="93"/>
      <c r="C118" s="37">
        <f t="shared" ref="C118:L118" si="9">SUM(C110:C117)</f>
        <v>123406.84</v>
      </c>
      <c r="D118" s="37">
        <f t="shared" si="9"/>
        <v>117723.96999999999</v>
      </c>
      <c r="E118" s="37">
        <f t="shared" si="9"/>
        <v>117603.45000000001</v>
      </c>
      <c r="F118" s="37">
        <f t="shared" si="9"/>
        <v>115132.54</v>
      </c>
      <c r="G118" s="37">
        <f t="shared" si="9"/>
        <v>126848.04000000001</v>
      </c>
      <c r="H118" s="37">
        <f t="shared" si="9"/>
        <v>126848.04000000001</v>
      </c>
      <c r="I118" s="37">
        <f t="shared" si="9"/>
        <v>126848.04000000001</v>
      </c>
      <c r="J118" s="37">
        <f t="shared" si="9"/>
        <v>126848.04000000001</v>
      </c>
      <c r="K118" s="37">
        <f t="shared" si="9"/>
        <v>126848.04000000001</v>
      </c>
      <c r="L118" s="71">
        <f t="shared" si="9"/>
        <v>126848.04000000001</v>
      </c>
    </row>
    <row r="119" spans="1:12" ht="12.75" customHeight="1" x14ac:dyDescent="0.3"/>
    <row r="120" spans="1:12" ht="12.75" customHeight="1" thickBot="1" x14ac:dyDescent="0.35">
      <c r="A120" s="96" t="s">
        <v>81</v>
      </c>
      <c r="B120" s="81"/>
    </row>
    <row r="121" spans="1:12" ht="12.75" customHeight="1" thickBot="1" x14ac:dyDescent="0.35">
      <c r="A121" s="46"/>
      <c r="B121" s="47"/>
      <c r="C121" s="10" t="str">
        <f t="shared" ref="C121:L121" si="10">C$12</f>
        <v>2021 Actual²</v>
      </c>
      <c r="D121" s="10" t="str">
        <f t="shared" si="10"/>
        <v>2022 Actual²</v>
      </c>
      <c r="E121" s="10" t="str">
        <f t="shared" si="10"/>
        <v>2023 Actual</v>
      </c>
      <c r="F121" s="10" t="str">
        <f t="shared" si="10"/>
        <v>Bridge Year</v>
      </c>
      <c r="G121" s="10" t="str">
        <f t="shared" si="10"/>
        <v>Bridge Year</v>
      </c>
      <c r="H121" s="10" t="str">
        <f t="shared" si="10"/>
        <v>Test Year</v>
      </c>
      <c r="I121" s="10" t="str">
        <f t="shared" si="10"/>
        <v>Test Year</v>
      </c>
      <c r="J121" s="10" t="str">
        <f t="shared" si="10"/>
        <v>Test Year</v>
      </c>
      <c r="K121" s="10" t="str">
        <f t="shared" si="10"/>
        <v>Test Year</v>
      </c>
      <c r="L121" s="45" t="str">
        <f t="shared" si="10"/>
        <v>Test Year</v>
      </c>
    </row>
    <row r="122" spans="1:12" ht="12.75" customHeight="1" x14ac:dyDescent="0.3">
      <c r="A122" s="46"/>
      <c r="B122" s="47"/>
      <c r="C122" s="10">
        <f t="shared" ref="C122:L122" si="11">C$13</f>
        <v>2021</v>
      </c>
      <c r="D122" s="10">
        <f t="shared" si="11"/>
        <v>2022</v>
      </c>
      <c r="E122" s="10">
        <f t="shared" si="11"/>
        <v>2023</v>
      </c>
      <c r="F122" s="10">
        <f t="shared" si="11"/>
        <v>2024</v>
      </c>
      <c r="G122" s="10">
        <f t="shared" si="11"/>
        <v>2025</v>
      </c>
      <c r="H122" s="10">
        <f t="shared" si="11"/>
        <v>2026</v>
      </c>
      <c r="I122" s="10">
        <f t="shared" si="11"/>
        <v>2027</v>
      </c>
      <c r="J122" s="10">
        <f t="shared" si="11"/>
        <v>2028</v>
      </c>
      <c r="K122" s="10">
        <f t="shared" si="11"/>
        <v>2029</v>
      </c>
      <c r="L122" s="45">
        <f t="shared" si="11"/>
        <v>2030</v>
      </c>
    </row>
    <row r="123" spans="1:12" ht="12.75" customHeight="1" x14ac:dyDescent="0.3">
      <c r="A123" s="86" t="s">
        <v>14</v>
      </c>
      <c r="B123" s="87"/>
      <c r="C123" s="50" t="str">
        <f>IF($C$14=0, "", $C$14)</f>
        <v/>
      </c>
      <c r="D123" s="50" t="str">
        <f>IF($D$14=0, "", $D$14)</f>
        <v/>
      </c>
      <c r="E123" s="50" t="str">
        <f>IF($E$14=0, "", $E$14)</f>
        <v/>
      </c>
      <c r="F123" s="50" t="str">
        <f>IF($F$14=0, "", $F$14)</f>
        <v/>
      </c>
      <c r="G123" s="50"/>
      <c r="H123" s="50" t="str">
        <f t="shared" ref="H123:L123" si="12">IF($H$14=0, "", $H$14)</f>
        <v/>
      </c>
      <c r="I123" s="50" t="str">
        <f t="shared" si="12"/>
        <v/>
      </c>
      <c r="J123" s="50" t="str">
        <f t="shared" si="12"/>
        <v/>
      </c>
      <c r="K123" s="50" t="str">
        <f t="shared" si="12"/>
        <v/>
      </c>
      <c r="L123" s="51" t="str">
        <f t="shared" si="12"/>
        <v/>
      </c>
    </row>
    <row r="124" spans="1:12" ht="12.75" customHeight="1" x14ac:dyDescent="0.3">
      <c r="A124" s="97" t="s">
        <v>82</v>
      </c>
      <c r="B124" s="81"/>
      <c r="C124" s="36">
        <v>2628.08</v>
      </c>
      <c r="D124" s="36">
        <v>1910.9</v>
      </c>
      <c r="E124" s="36">
        <v>3195.89</v>
      </c>
      <c r="F124" s="36">
        <v>3906.96</v>
      </c>
      <c r="G124" s="36">
        <v>3465.36</v>
      </c>
      <c r="H124" s="36">
        <v>3465.36</v>
      </c>
      <c r="I124" s="36">
        <v>3465.36</v>
      </c>
      <c r="J124" s="36">
        <v>3465.36</v>
      </c>
      <c r="K124" s="36">
        <v>3465.36</v>
      </c>
      <c r="L124" s="36">
        <v>3465.36</v>
      </c>
    </row>
    <row r="125" spans="1:12" ht="12.75" customHeight="1" x14ac:dyDescent="0.3">
      <c r="A125" s="97"/>
      <c r="B125" s="81"/>
      <c r="C125" s="31"/>
      <c r="D125" s="31"/>
      <c r="E125" s="31"/>
      <c r="F125" s="31"/>
      <c r="G125" s="31"/>
      <c r="H125" s="31"/>
      <c r="I125" s="31"/>
      <c r="J125" s="31"/>
      <c r="K125" s="31"/>
      <c r="L125" s="33"/>
    </row>
    <row r="126" spans="1:12" ht="12.75" customHeight="1" x14ac:dyDescent="0.3">
      <c r="A126" s="98"/>
      <c r="B126" s="81"/>
      <c r="C126" s="72"/>
      <c r="D126" s="72"/>
      <c r="E126" s="72"/>
      <c r="F126" s="72"/>
      <c r="G126" s="72"/>
      <c r="H126" s="72"/>
      <c r="I126" s="72"/>
      <c r="J126" s="72"/>
      <c r="K126" s="72"/>
      <c r="L126" s="33"/>
    </row>
    <row r="127" spans="1:12" ht="12.75" customHeight="1" x14ac:dyDescent="0.3">
      <c r="A127" s="98"/>
      <c r="B127" s="81"/>
      <c r="C127" s="72"/>
      <c r="D127" s="72"/>
      <c r="E127" s="72"/>
      <c r="F127" s="72"/>
      <c r="G127" s="72"/>
      <c r="H127" s="72"/>
      <c r="I127" s="72"/>
      <c r="J127" s="72"/>
      <c r="K127" s="72"/>
      <c r="L127" s="33"/>
    </row>
    <row r="128" spans="1:12" ht="12.75" customHeight="1" x14ac:dyDescent="0.3">
      <c r="A128" s="97"/>
      <c r="B128" s="81"/>
      <c r="C128" s="72"/>
      <c r="D128" s="72"/>
      <c r="E128" s="72"/>
      <c r="F128" s="72"/>
      <c r="G128" s="72"/>
      <c r="H128" s="72"/>
      <c r="I128" s="72"/>
      <c r="J128" s="72"/>
      <c r="K128" s="72"/>
      <c r="L128" s="33"/>
    </row>
    <row r="129" spans="1:12" ht="12.75" customHeight="1" x14ac:dyDescent="0.3">
      <c r="A129" s="97"/>
      <c r="B129" s="81"/>
      <c r="C129" s="72"/>
      <c r="D129" s="72"/>
      <c r="E129" s="72"/>
      <c r="F129" s="72"/>
      <c r="G129" s="72"/>
      <c r="H129" s="72"/>
      <c r="I129" s="72"/>
      <c r="J129" s="72"/>
      <c r="K129" s="72"/>
      <c r="L129" s="33"/>
    </row>
    <row r="130" spans="1:12" ht="12.75" customHeight="1" x14ac:dyDescent="0.3">
      <c r="A130" s="97"/>
      <c r="B130" s="81"/>
      <c r="C130" s="72"/>
      <c r="D130" s="72"/>
      <c r="E130" s="72"/>
      <c r="F130" s="72"/>
      <c r="G130" s="72"/>
      <c r="H130" s="72"/>
      <c r="I130" s="72"/>
      <c r="J130" s="72"/>
      <c r="K130" s="72"/>
      <c r="L130" s="33"/>
    </row>
    <row r="131" spans="1:12" ht="12.75" customHeight="1" thickBot="1" x14ac:dyDescent="0.35">
      <c r="A131" s="97"/>
      <c r="B131" s="81"/>
      <c r="C131" s="73"/>
      <c r="D131" s="73"/>
      <c r="E131" s="73"/>
      <c r="F131" s="73"/>
      <c r="G131" s="73"/>
      <c r="H131" s="73"/>
      <c r="I131" s="73"/>
      <c r="J131" s="73"/>
      <c r="K131" s="73"/>
      <c r="L131" s="74"/>
    </row>
    <row r="132" spans="1:12" ht="12.75" customHeight="1" thickTop="1" thickBot="1" x14ac:dyDescent="0.35">
      <c r="A132" s="92" t="s">
        <v>58</v>
      </c>
      <c r="B132" s="93"/>
      <c r="C132" s="37">
        <f t="shared" ref="C132:L132" si="13">SUM(C124:C131)</f>
        <v>2628.08</v>
      </c>
      <c r="D132" s="37">
        <f t="shared" si="13"/>
        <v>1910.9</v>
      </c>
      <c r="E132" s="37">
        <f t="shared" si="13"/>
        <v>3195.89</v>
      </c>
      <c r="F132" s="37">
        <f t="shared" si="13"/>
        <v>3906.96</v>
      </c>
      <c r="G132" s="37">
        <f t="shared" si="13"/>
        <v>3465.36</v>
      </c>
      <c r="H132" s="37">
        <f t="shared" si="13"/>
        <v>3465.36</v>
      </c>
      <c r="I132" s="37">
        <f t="shared" si="13"/>
        <v>3465.36</v>
      </c>
      <c r="J132" s="37">
        <f t="shared" si="13"/>
        <v>3465.36</v>
      </c>
      <c r="K132" s="37">
        <f t="shared" si="13"/>
        <v>3465.36</v>
      </c>
      <c r="L132" s="71">
        <f t="shared" si="13"/>
        <v>3465.36</v>
      </c>
    </row>
    <row r="133" spans="1:12" ht="12.75" customHeight="1" x14ac:dyDescent="0.3"/>
    <row r="134" spans="1:12" ht="12.75" customHeight="1" thickBot="1" x14ac:dyDescent="0.35">
      <c r="A134" s="96" t="s">
        <v>83</v>
      </c>
      <c r="B134" s="81"/>
    </row>
    <row r="135" spans="1:12" ht="12.75" customHeight="1" thickBot="1" x14ac:dyDescent="0.35">
      <c r="A135" s="46"/>
      <c r="B135" s="47"/>
      <c r="C135" s="10" t="str">
        <f t="shared" ref="C135:L135" si="14">C$12</f>
        <v>2021 Actual²</v>
      </c>
      <c r="D135" s="10" t="str">
        <f t="shared" si="14"/>
        <v>2022 Actual²</v>
      </c>
      <c r="E135" s="10" t="str">
        <f t="shared" si="14"/>
        <v>2023 Actual</v>
      </c>
      <c r="F135" s="10" t="str">
        <f t="shared" si="14"/>
        <v>Bridge Year</v>
      </c>
      <c r="G135" s="10" t="str">
        <f t="shared" si="14"/>
        <v>Bridge Year</v>
      </c>
      <c r="H135" s="10" t="str">
        <f t="shared" si="14"/>
        <v>Test Year</v>
      </c>
      <c r="I135" s="10" t="str">
        <f t="shared" si="14"/>
        <v>Test Year</v>
      </c>
      <c r="J135" s="10" t="str">
        <f t="shared" si="14"/>
        <v>Test Year</v>
      </c>
      <c r="K135" s="10" t="str">
        <f t="shared" si="14"/>
        <v>Test Year</v>
      </c>
      <c r="L135" s="45" t="str">
        <f t="shared" si="14"/>
        <v>Test Year</v>
      </c>
    </row>
    <row r="136" spans="1:12" ht="12.75" customHeight="1" x14ac:dyDescent="0.3">
      <c r="A136" s="46"/>
      <c r="B136" s="47"/>
      <c r="C136" s="10">
        <f t="shared" ref="C136:L136" si="15">C$13</f>
        <v>2021</v>
      </c>
      <c r="D136" s="10">
        <f t="shared" si="15"/>
        <v>2022</v>
      </c>
      <c r="E136" s="10">
        <f t="shared" si="15"/>
        <v>2023</v>
      </c>
      <c r="F136" s="10">
        <f t="shared" si="15"/>
        <v>2024</v>
      </c>
      <c r="G136" s="10">
        <f t="shared" si="15"/>
        <v>2025</v>
      </c>
      <c r="H136" s="10">
        <f t="shared" si="15"/>
        <v>2026</v>
      </c>
      <c r="I136" s="10">
        <f t="shared" si="15"/>
        <v>2027</v>
      </c>
      <c r="J136" s="10">
        <f t="shared" si="15"/>
        <v>2028</v>
      </c>
      <c r="K136" s="10">
        <f t="shared" si="15"/>
        <v>2029</v>
      </c>
      <c r="L136" s="45">
        <f t="shared" si="15"/>
        <v>2030</v>
      </c>
    </row>
    <row r="137" spans="1:12" ht="12.75" customHeight="1" x14ac:dyDescent="0.3">
      <c r="A137" s="86" t="s">
        <v>14</v>
      </c>
      <c r="B137" s="87"/>
      <c r="C137" s="50" t="str">
        <f>IF($C$14=0, "", $C$14)</f>
        <v/>
      </c>
      <c r="D137" s="50" t="str">
        <f>IF($D$14=0, "", $D$14)</f>
        <v/>
      </c>
      <c r="E137" s="50" t="str">
        <f>IF($E$14=0, "", $E$14)</f>
        <v/>
      </c>
      <c r="F137" s="50" t="str">
        <f>IF($F$14=0, "", $F$14)</f>
        <v/>
      </c>
      <c r="G137" s="50"/>
      <c r="H137" s="50" t="str">
        <f t="shared" ref="H137:L137" si="16">IF($H$14=0, "", $H$14)</f>
        <v/>
      </c>
      <c r="I137" s="50" t="str">
        <f t="shared" si="16"/>
        <v/>
      </c>
      <c r="J137" s="50" t="str">
        <f t="shared" si="16"/>
        <v/>
      </c>
      <c r="K137" s="50" t="str">
        <f t="shared" si="16"/>
        <v/>
      </c>
      <c r="L137" s="51" t="str">
        <f t="shared" si="16"/>
        <v/>
      </c>
    </row>
    <row r="138" spans="1:12" ht="12.75" customHeight="1" x14ac:dyDescent="0.3">
      <c r="A138" s="97" t="s">
        <v>84</v>
      </c>
      <c r="B138" s="81"/>
      <c r="C138" s="36">
        <v>1039662.01</v>
      </c>
      <c r="D138" s="36">
        <v>1059292.76</v>
      </c>
      <c r="E138" s="36">
        <v>1066040.6200000001</v>
      </c>
      <c r="F138" s="36">
        <v>1078900.27</v>
      </c>
      <c r="G138" s="36">
        <v>1098324.02</v>
      </c>
      <c r="H138" s="36">
        <v>6694417</v>
      </c>
      <c r="I138" s="36">
        <v>6929136</v>
      </c>
      <c r="J138" s="36">
        <v>7160322</v>
      </c>
      <c r="K138" s="36">
        <v>7394763</v>
      </c>
      <c r="L138" s="27">
        <v>7634278</v>
      </c>
    </row>
    <row r="139" spans="1:12" ht="12.75" customHeight="1" x14ac:dyDescent="0.3">
      <c r="A139" s="97"/>
      <c r="B139" s="81"/>
      <c r="C139" s="31"/>
      <c r="D139" s="31"/>
      <c r="E139" s="31"/>
      <c r="F139" s="31"/>
      <c r="G139" s="31"/>
      <c r="H139" s="31"/>
      <c r="I139" s="31"/>
      <c r="J139" s="31"/>
      <c r="K139" s="31"/>
      <c r="L139" s="33"/>
    </row>
    <row r="140" spans="1:12" ht="12.75" customHeight="1" x14ac:dyDescent="0.3">
      <c r="A140" s="98"/>
      <c r="B140" s="81"/>
      <c r="C140" s="72"/>
      <c r="D140" s="72"/>
      <c r="E140" s="72"/>
      <c r="F140" s="72"/>
      <c r="G140" s="72"/>
      <c r="H140" s="72"/>
      <c r="I140" s="72"/>
      <c r="J140" s="72"/>
      <c r="K140" s="72"/>
      <c r="L140" s="33"/>
    </row>
    <row r="141" spans="1:12" ht="12.75" customHeight="1" x14ac:dyDescent="0.3">
      <c r="A141" s="98"/>
      <c r="B141" s="81"/>
      <c r="C141" s="72"/>
      <c r="D141" s="72"/>
      <c r="E141" s="72"/>
      <c r="F141" s="72"/>
      <c r="G141" s="72"/>
      <c r="H141" s="72"/>
      <c r="I141" s="72"/>
      <c r="J141" s="72"/>
      <c r="K141" s="72"/>
      <c r="L141" s="33"/>
    </row>
    <row r="142" spans="1:12" ht="12.75" customHeight="1" x14ac:dyDescent="0.3">
      <c r="A142" s="97"/>
      <c r="B142" s="81"/>
      <c r="C142" s="72"/>
      <c r="D142" s="72"/>
      <c r="E142" s="72"/>
      <c r="F142" s="72"/>
      <c r="G142" s="72"/>
      <c r="H142" s="72"/>
      <c r="I142" s="72"/>
      <c r="J142" s="72"/>
      <c r="K142" s="72"/>
      <c r="L142" s="33"/>
    </row>
    <row r="143" spans="1:12" ht="12.75" customHeight="1" x14ac:dyDescent="0.3">
      <c r="A143" s="97"/>
      <c r="B143" s="81"/>
      <c r="C143" s="72"/>
      <c r="D143" s="72"/>
      <c r="E143" s="72"/>
      <c r="F143" s="72"/>
      <c r="G143" s="72"/>
      <c r="H143" s="72"/>
      <c r="I143" s="72"/>
      <c r="J143" s="72"/>
      <c r="K143" s="72"/>
      <c r="L143" s="33"/>
    </row>
    <row r="144" spans="1:12" ht="12.75" customHeight="1" x14ac:dyDescent="0.3">
      <c r="A144" s="97"/>
      <c r="B144" s="81"/>
      <c r="C144" s="72"/>
      <c r="D144" s="72"/>
      <c r="E144" s="72"/>
      <c r="F144" s="72"/>
      <c r="G144" s="72"/>
      <c r="H144" s="72"/>
      <c r="I144" s="72"/>
      <c r="J144" s="72"/>
      <c r="K144" s="72"/>
      <c r="L144" s="33"/>
    </row>
    <row r="145" spans="1:12" ht="12.75" customHeight="1" thickBot="1" x14ac:dyDescent="0.35">
      <c r="A145" s="97"/>
      <c r="B145" s="81"/>
      <c r="C145" s="73"/>
      <c r="D145" s="73"/>
      <c r="E145" s="73"/>
      <c r="F145" s="73"/>
      <c r="G145" s="73"/>
      <c r="H145" s="73"/>
      <c r="I145" s="73"/>
      <c r="J145" s="73"/>
      <c r="K145" s="73"/>
      <c r="L145" s="74"/>
    </row>
    <row r="146" spans="1:12" ht="12.75" customHeight="1" thickTop="1" thickBot="1" x14ac:dyDescent="0.35">
      <c r="A146" s="92" t="s">
        <v>58</v>
      </c>
      <c r="B146" s="93"/>
      <c r="C146" s="37">
        <f t="shared" ref="C146:L146" si="17">SUM(C138:C145)</f>
        <v>1039662.01</v>
      </c>
      <c r="D146" s="37">
        <f t="shared" si="17"/>
        <v>1059292.76</v>
      </c>
      <c r="E146" s="37">
        <f t="shared" si="17"/>
        <v>1066040.6200000001</v>
      </c>
      <c r="F146" s="37">
        <f t="shared" si="17"/>
        <v>1078900.27</v>
      </c>
      <c r="G146" s="37">
        <f t="shared" si="17"/>
        <v>1098324.02</v>
      </c>
      <c r="H146" s="37">
        <f t="shared" si="17"/>
        <v>6694417</v>
      </c>
      <c r="I146" s="37">
        <f t="shared" si="17"/>
        <v>6929136</v>
      </c>
      <c r="J146" s="37">
        <f t="shared" si="17"/>
        <v>7160322</v>
      </c>
      <c r="K146" s="37">
        <f t="shared" si="17"/>
        <v>7394763</v>
      </c>
      <c r="L146" s="71">
        <f t="shared" si="17"/>
        <v>7634278</v>
      </c>
    </row>
    <row r="147" spans="1:12" ht="12.75" customHeight="1" x14ac:dyDescent="0.3"/>
    <row r="148" spans="1:12" ht="12.75" customHeight="1" thickBot="1" x14ac:dyDescent="0.35">
      <c r="A148" s="96" t="s">
        <v>85</v>
      </c>
      <c r="B148" s="81"/>
    </row>
    <row r="149" spans="1:12" ht="12.75" customHeight="1" thickBot="1" x14ac:dyDescent="0.35">
      <c r="A149" s="46"/>
      <c r="B149" s="47"/>
      <c r="C149" s="10" t="str">
        <f t="shared" ref="C149:L149" si="18">C$12</f>
        <v>2021 Actual²</v>
      </c>
      <c r="D149" s="10" t="str">
        <f t="shared" si="18"/>
        <v>2022 Actual²</v>
      </c>
      <c r="E149" s="10" t="str">
        <f t="shared" si="18"/>
        <v>2023 Actual</v>
      </c>
      <c r="F149" s="10" t="str">
        <f t="shared" si="18"/>
        <v>Bridge Year</v>
      </c>
      <c r="G149" s="10" t="str">
        <f t="shared" si="18"/>
        <v>Bridge Year</v>
      </c>
      <c r="H149" s="10" t="str">
        <f t="shared" si="18"/>
        <v>Test Year</v>
      </c>
      <c r="I149" s="10" t="str">
        <f t="shared" si="18"/>
        <v>Test Year</v>
      </c>
      <c r="J149" s="10" t="str">
        <f t="shared" si="18"/>
        <v>Test Year</v>
      </c>
      <c r="K149" s="10" t="str">
        <f t="shared" si="18"/>
        <v>Test Year</v>
      </c>
      <c r="L149" s="45" t="str">
        <f t="shared" si="18"/>
        <v>Test Year</v>
      </c>
    </row>
    <row r="150" spans="1:12" ht="12.75" customHeight="1" x14ac:dyDescent="0.3">
      <c r="A150" s="46"/>
      <c r="B150" s="47"/>
      <c r="C150" s="10">
        <f t="shared" ref="C150:L150" si="19">C$13</f>
        <v>2021</v>
      </c>
      <c r="D150" s="10">
        <f t="shared" si="19"/>
        <v>2022</v>
      </c>
      <c r="E150" s="10">
        <f t="shared" si="19"/>
        <v>2023</v>
      </c>
      <c r="F150" s="10">
        <f t="shared" si="19"/>
        <v>2024</v>
      </c>
      <c r="G150" s="10">
        <f t="shared" si="19"/>
        <v>2025</v>
      </c>
      <c r="H150" s="10">
        <f t="shared" si="19"/>
        <v>2026</v>
      </c>
      <c r="I150" s="10">
        <f t="shared" si="19"/>
        <v>2027</v>
      </c>
      <c r="J150" s="10">
        <f t="shared" si="19"/>
        <v>2028</v>
      </c>
      <c r="K150" s="10">
        <f t="shared" si="19"/>
        <v>2029</v>
      </c>
      <c r="L150" s="45">
        <f t="shared" si="19"/>
        <v>2030</v>
      </c>
    </row>
    <row r="151" spans="1:12" ht="12.75" customHeight="1" x14ac:dyDescent="0.3">
      <c r="A151" s="86" t="s">
        <v>14</v>
      </c>
      <c r="B151" s="87"/>
      <c r="C151" s="50" t="str">
        <f>IF($C$14=0, "", $C$14)</f>
        <v/>
      </c>
      <c r="D151" s="50" t="str">
        <f>IF($D$14=0, "", $D$14)</f>
        <v/>
      </c>
      <c r="E151" s="50" t="str">
        <f>IF($E$14=0, "", $E$14)</f>
        <v/>
      </c>
      <c r="F151" s="50" t="str">
        <f>IF($F$14=0, "", $F$14)</f>
        <v/>
      </c>
      <c r="G151" s="50"/>
      <c r="H151" s="50" t="str">
        <f t="shared" ref="H151:L151" si="20">IF($H$14=0, "", $H$14)</f>
        <v/>
      </c>
      <c r="I151" s="50" t="str">
        <f t="shared" si="20"/>
        <v/>
      </c>
      <c r="J151" s="50" t="str">
        <f t="shared" si="20"/>
        <v/>
      </c>
      <c r="K151" s="50" t="str">
        <f t="shared" si="20"/>
        <v/>
      </c>
      <c r="L151" s="51" t="str">
        <f t="shared" si="20"/>
        <v/>
      </c>
    </row>
    <row r="152" spans="1:12" ht="12.75" customHeight="1" x14ac:dyDescent="0.3">
      <c r="A152" s="97" t="s">
        <v>86</v>
      </c>
      <c r="B152" s="81"/>
      <c r="C152" s="36">
        <v>273727.73</v>
      </c>
      <c r="D152" s="36">
        <v>259865.24</v>
      </c>
      <c r="E152" s="36">
        <v>263689.5</v>
      </c>
      <c r="F152" s="36">
        <v>267660</v>
      </c>
      <c r="G152" s="36">
        <v>281520</v>
      </c>
      <c r="H152" s="36">
        <v>227364</v>
      </c>
      <c r="I152" s="36">
        <v>240407</v>
      </c>
      <c r="J152" s="36">
        <v>242968</v>
      </c>
      <c r="K152" s="36">
        <v>245547</v>
      </c>
      <c r="L152" s="27">
        <v>248126</v>
      </c>
    </row>
    <row r="153" spans="1:12" ht="12.75" customHeight="1" x14ac:dyDescent="0.3">
      <c r="A153" s="97" t="s">
        <v>87</v>
      </c>
      <c r="B153" s="81"/>
      <c r="C153" s="36">
        <v>26062</v>
      </c>
      <c r="D153" s="36">
        <v>27048</v>
      </c>
      <c r="E153" s="36">
        <v>28034</v>
      </c>
      <c r="F153" s="36">
        <v>24000</v>
      </c>
      <c r="G153" s="36">
        <v>24000</v>
      </c>
      <c r="H153" s="36">
        <v>24000</v>
      </c>
      <c r="I153" s="36">
        <v>24541</v>
      </c>
      <c r="J153" s="36">
        <v>24992</v>
      </c>
      <c r="K153" s="36">
        <v>25533</v>
      </c>
      <c r="L153" s="27">
        <v>26074</v>
      </c>
    </row>
    <row r="154" spans="1:12" ht="12.75" customHeight="1" x14ac:dyDescent="0.3">
      <c r="A154" s="98"/>
      <c r="B154" s="81"/>
      <c r="C154" s="72"/>
      <c r="D154" s="72"/>
      <c r="E154" s="72"/>
      <c r="F154" s="72"/>
      <c r="G154" s="72"/>
      <c r="H154" s="72"/>
      <c r="I154" s="72"/>
      <c r="J154" s="72"/>
      <c r="K154" s="72"/>
      <c r="L154" s="33"/>
    </row>
    <row r="155" spans="1:12" ht="12.75" customHeight="1" x14ac:dyDescent="0.3">
      <c r="A155" s="98"/>
      <c r="B155" s="81"/>
      <c r="C155" s="72"/>
      <c r="D155" s="72"/>
      <c r="E155" s="72"/>
      <c r="F155" s="72"/>
      <c r="G155" s="72"/>
      <c r="H155" s="72"/>
      <c r="I155" s="72"/>
      <c r="J155" s="72"/>
      <c r="K155" s="72"/>
      <c r="L155" s="33"/>
    </row>
    <row r="156" spans="1:12" ht="12.75" customHeight="1" x14ac:dyDescent="0.3">
      <c r="A156" s="97"/>
      <c r="B156" s="81"/>
      <c r="C156" s="72"/>
      <c r="D156" s="72"/>
      <c r="E156" s="72"/>
      <c r="F156" s="72"/>
      <c r="G156" s="72"/>
      <c r="H156" s="72"/>
      <c r="I156" s="72"/>
      <c r="J156" s="72"/>
      <c r="K156" s="72"/>
      <c r="L156" s="33"/>
    </row>
    <row r="157" spans="1:12" ht="12.75" customHeight="1" x14ac:dyDescent="0.3">
      <c r="A157" s="97"/>
      <c r="B157" s="81"/>
      <c r="C157" s="72"/>
      <c r="D157" s="72"/>
      <c r="E157" s="72"/>
      <c r="F157" s="72"/>
      <c r="G157" s="72"/>
      <c r="H157" s="72"/>
      <c r="I157" s="72"/>
      <c r="J157" s="72"/>
      <c r="K157" s="72"/>
      <c r="L157" s="33"/>
    </row>
    <row r="158" spans="1:12" ht="12.75" customHeight="1" x14ac:dyDescent="0.3">
      <c r="A158" s="97"/>
      <c r="B158" s="81"/>
      <c r="C158" s="72"/>
      <c r="D158" s="72"/>
      <c r="E158" s="72"/>
      <c r="F158" s="72"/>
      <c r="G158" s="72"/>
      <c r="H158" s="72"/>
      <c r="I158" s="72"/>
      <c r="J158" s="72"/>
      <c r="K158" s="72"/>
      <c r="L158" s="33"/>
    </row>
    <row r="159" spans="1:12" ht="12.75" customHeight="1" thickBot="1" x14ac:dyDescent="0.35">
      <c r="A159" s="97"/>
      <c r="B159" s="81"/>
      <c r="C159" s="73"/>
      <c r="D159" s="73"/>
      <c r="E159" s="73"/>
      <c r="F159" s="73"/>
      <c r="G159" s="73"/>
      <c r="H159" s="73"/>
      <c r="I159" s="73"/>
      <c r="J159" s="73"/>
      <c r="K159" s="73"/>
      <c r="L159" s="74"/>
    </row>
    <row r="160" spans="1:12" ht="12.75" customHeight="1" thickTop="1" thickBot="1" x14ac:dyDescent="0.35">
      <c r="A160" s="92" t="s">
        <v>58</v>
      </c>
      <c r="B160" s="93"/>
      <c r="C160" s="37">
        <f t="shared" ref="C160:L160" si="21">SUM(C152:C159)</f>
        <v>299789.73</v>
      </c>
      <c r="D160" s="37">
        <f t="shared" si="21"/>
        <v>286913.24</v>
      </c>
      <c r="E160" s="37">
        <f t="shared" si="21"/>
        <v>291723.5</v>
      </c>
      <c r="F160" s="37">
        <f t="shared" si="21"/>
        <v>291660</v>
      </c>
      <c r="G160" s="37">
        <f t="shared" si="21"/>
        <v>305520</v>
      </c>
      <c r="H160" s="37">
        <f t="shared" si="21"/>
        <v>251364</v>
      </c>
      <c r="I160" s="37">
        <f t="shared" si="21"/>
        <v>264948</v>
      </c>
      <c r="J160" s="37">
        <f t="shared" si="21"/>
        <v>267960</v>
      </c>
      <c r="K160" s="37">
        <f t="shared" si="21"/>
        <v>271080</v>
      </c>
      <c r="L160" s="71">
        <f t="shared" si="21"/>
        <v>274200</v>
      </c>
    </row>
    <row r="161" spans="1:12" ht="12.75" customHeight="1" x14ac:dyDescent="0.3"/>
    <row r="162" spans="1:12" ht="12.75" customHeight="1" thickBot="1" x14ac:dyDescent="0.35">
      <c r="A162" s="96" t="s">
        <v>88</v>
      </c>
      <c r="B162" s="81"/>
    </row>
    <row r="163" spans="1:12" ht="12.75" customHeight="1" thickBot="1" x14ac:dyDescent="0.35">
      <c r="A163" s="46"/>
      <c r="B163" s="47"/>
      <c r="C163" s="10" t="str">
        <f t="shared" ref="C163:L163" si="22">C$12</f>
        <v>2021 Actual²</v>
      </c>
      <c r="D163" s="10" t="str">
        <f t="shared" si="22"/>
        <v>2022 Actual²</v>
      </c>
      <c r="E163" s="10" t="str">
        <f t="shared" si="22"/>
        <v>2023 Actual</v>
      </c>
      <c r="F163" s="10" t="str">
        <f t="shared" si="22"/>
        <v>Bridge Year</v>
      </c>
      <c r="G163" s="10" t="str">
        <f t="shared" si="22"/>
        <v>Bridge Year</v>
      </c>
      <c r="H163" s="10" t="str">
        <f t="shared" si="22"/>
        <v>Test Year</v>
      </c>
      <c r="I163" s="10" t="str">
        <f t="shared" si="22"/>
        <v>Test Year</v>
      </c>
      <c r="J163" s="10" t="str">
        <f t="shared" si="22"/>
        <v>Test Year</v>
      </c>
      <c r="K163" s="10" t="str">
        <f t="shared" si="22"/>
        <v>Test Year</v>
      </c>
      <c r="L163" s="45" t="str">
        <f t="shared" si="22"/>
        <v>Test Year</v>
      </c>
    </row>
    <row r="164" spans="1:12" ht="12.75" customHeight="1" x14ac:dyDescent="0.3">
      <c r="A164" s="46"/>
      <c r="B164" s="47"/>
      <c r="C164" s="10">
        <f t="shared" ref="C164:L164" si="23">C$13</f>
        <v>2021</v>
      </c>
      <c r="D164" s="10">
        <f t="shared" si="23"/>
        <v>2022</v>
      </c>
      <c r="E164" s="10">
        <f t="shared" si="23"/>
        <v>2023</v>
      </c>
      <c r="F164" s="10">
        <f t="shared" si="23"/>
        <v>2024</v>
      </c>
      <c r="G164" s="10">
        <f t="shared" si="23"/>
        <v>2025</v>
      </c>
      <c r="H164" s="10">
        <f t="shared" si="23"/>
        <v>2026</v>
      </c>
      <c r="I164" s="10">
        <f t="shared" si="23"/>
        <v>2027</v>
      </c>
      <c r="J164" s="10">
        <f t="shared" si="23"/>
        <v>2028</v>
      </c>
      <c r="K164" s="10">
        <f t="shared" si="23"/>
        <v>2029</v>
      </c>
      <c r="L164" s="45">
        <f t="shared" si="23"/>
        <v>2030</v>
      </c>
    </row>
    <row r="165" spans="1:12" ht="12.75" customHeight="1" x14ac:dyDescent="0.3">
      <c r="A165" s="86" t="s">
        <v>14</v>
      </c>
      <c r="B165" s="87"/>
      <c r="C165" s="50" t="str">
        <f>IF($C$14=0, "", $C$14)</f>
        <v/>
      </c>
      <c r="D165" s="50" t="str">
        <f>IF($D$14=0, "", $D$14)</f>
        <v/>
      </c>
      <c r="E165" s="50" t="str">
        <f>IF($E$14=0, "", $E$14)</f>
        <v/>
      </c>
      <c r="F165" s="50" t="str">
        <f>IF($F$14=0, "", $F$14)</f>
        <v/>
      </c>
      <c r="G165" s="50"/>
      <c r="H165" s="50" t="str">
        <f t="shared" ref="H165:L165" si="24">IF($H$14=0, "", $H$14)</f>
        <v/>
      </c>
      <c r="I165" s="50" t="str">
        <f t="shared" si="24"/>
        <v/>
      </c>
      <c r="J165" s="50" t="str">
        <f t="shared" si="24"/>
        <v/>
      </c>
      <c r="K165" s="50" t="str">
        <f t="shared" si="24"/>
        <v/>
      </c>
      <c r="L165" s="51" t="str">
        <f t="shared" si="24"/>
        <v/>
      </c>
    </row>
    <row r="166" spans="1:12" ht="12.75" customHeight="1" x14ac:dyDescent="0.3">
      <c r="A166" s="66" t="s">
        <v>89</v>
      </c>
      <c r="B166" s="67"/>
      <c r="C166" s="36">
        <v>3177624.08</v>
      </c>
      <c r="D166" s="36">
        <v>2525095.6800000002</v>
      </c>
      <c r="E166" s="36">
        <v>2658285.7200000002</v>
      </c>
      <c r="F166" s="36">
        <v>2816771.04</v>
      </c>
      <c r="G166" s="36">
        <v>2962351.46</v>
      </c>
      <c r="H166" s="36">
        <v>3005846.85</v>
      </c>
      <c r="I166" s="36">
        <v>3051019.64</v>
      </c>
      <c r="J166" s="36">
        <v>3097917.95</v>
      </c>
      <c r="K166" s="36">
        <v>3146597.75</v>
      </c>
      <c r="L166" s="27">
        <v>3197110.04</v>
      </c>
    </row>
    <row r="167" spans="1:12" ht="12.75" customHeight="1" x14ac:dyDescent="0.3">
      <c r="A167" s="66" t="s">
        <v>90</v>
      </c>
      <c r="B167" s="67"/>
      <c r="C167" s="36">
        <v>1108313.8400000001</v>
      </c>
      <c r="D167" s="36">
        <v>1163680.1200000001</v>
      </c>
      <c r="E167" s="36">
        <v>1215973.81</v>
      </c>
      <c r="F167" s="36">
        <v>1197278.76</v>
      </c>
      <c r="G167" s="36">
        <v>1233197.1599999999</v>
      </c>
      <c r="H167" s="36">
        <v>1272416.3999999999</v>
      </c>
      <c r="I167" s="36">
        <v>1309536</v>
      </c>
      <c r="J167" s="36">
        <v>1347769.2</v>
      </c>
      <c r="K167" s="36">
        <v>1387149.48</v>
      </c>
      <c r="L167" s="27">
        <v>1427711.04</v>
      </c>
    </row>
    <row r="168" spans="1:12" ht="12.75" customHeight="1" x14ac:dyDescent="0.3">
      <c r="A168" s="66" t="s">
        <v>91</v>
      </c>
      <c r="B168" s="68"/>
      <c r="C168" s="36">
        <v>444545.73</v>
      </c>
      <c r="D168" s="36">
        <v>961426.53</v>
      </c>
      <c r="E168" s="36">
        <v>705770.17</v>
      </c>
      <c r="F168" s="36">
        <v>705769.87</v>
      </c>
      <c r="G168" s="36">
        <v>705770</v>
      </c>
      <c r="H168" s="36">
        <v>728199.96</v>
      </c>
      <c r="I168" s="36">
        <v>736200</v>
      </c>
      <c r="J168" s="36">
        <v>744500</v>
      </c>
      <c r="K168" s="36">
        <v>753000</v>
      </c>
      <c r="L168" s="27">
        <v>761800</v>
      </c>
    </row>
    <row r="169" spans="1:12" ht="12.75" customHeight="1" x14ac:dyDescent="0.3">
      <c r="A169" s="98"/>
      <c r="B169" s="81"/>
      <c r="C169" s="72"/>
      <c r="D169" s="72"/>
      <c r="E169" s="72"/>
      <c r="F169" s="72"/>
      <c r="G169" s="72"/>
      <c r="H169" s="72"/>
      <c r="I169" s="72"/>
      <c r="J169" s="72"/>
      <c r="K169" s="72"/>
      <c r="L169" s="33"/>
    </row>
    <row r="170" spans="1:12" ht="12.75" customHeight="1" x14ac:dyDescent="0.3">
      <c r="A170" s="97"/>
      <c r="B170" s="81"/>
      <c r="C170" s="72"/>
      <c r="D170" s="72"/>
      <c r="E170" s="72"/>
      <c r="F170" s="72"/>
      <c r="G170" s="72"/>
      <c r="H170" s="72"/>
      <c r="I170" s="72"/>
      <c r="J170" s="72"/>
      <c r="K170" s="72"/>
      <c r="L170" s="33"/>
    </row>
    <row r="171" spans="1:12" ht="12.75" customHeight="1" x14ac:dyDescent="0.3">
      <c r="A171" s="97"/>
      <c r="B171" s="81"/>
      <c r="C171" s="72"/>
      <c r="D171" s="72"/>
      <c r="E171" s="72"/>
      <c r="F171" s="72"/>
      <c r="G171" s="72"/>
      <c r="H171" s="72"/>
      <c r="I171" s="72"/>
      <c r="J171" s="72"/>
      <c r="K171" s="72"/>
      <c r="L171" s="33"/>
    </row>
    <row r="172" spans="1:12" ht="12.75" customHeight="1" x14ac:dyDescent="0.3">
      <c r="A172" s="97"/>
      <c r="B172" s="81"/>
      <c r="C172" s="72"/>
      <c r="D172" s="72"/>
      <c r="E172" s="72"/>
      <c r="F172" s="72"/>
      <c r="G172" s="72"/>
      <c r="H172" s="72"/>
      <c r="I172" s="72"/>
      <c r="J172" s="72"/>
      <c r="K172" s="72"/>
      <c r="L172" s="33"/>
    </row>
    <row r="173" spans="1:12" ht="12.75" customHeight="1" thickBot="1" x14ac:dyDescent="0.35">
      <c r="A173" s="97"/>
      <c r="B173" s="81"/>
      <c r="C173" s="73"/>
      <c r="D173" s="73"/>
      <c r="E173" s="73"/>
      <c r="F173" s="73"/>
      <c r="G173" s="73"/>
      <c r="H173" s="73"/>
      <c r="I173" s="73"/>
      <c r="J173" s="73"/>
      <c r="K173" s="73"/>
      <c r="L173" s="74"/>
    </row>
    <row r="174" spans="1:12" ht="12.75" customHeight="1" thickTop="1" thickBot="1" x14ac:dyDescent="0.35">
      <c r="A174" s="92" t="s">
        <v>58</v>
      </c>
      <c r="B174" s="93"/>
      <c r="C174" s="37">
        <f t="shared" ref="C174:L174" si="25">SUM(C166:C173)</f>
        <v>4730483.6500000004</v>
      </c>
      <c r="D174" s="37">
        <f t="shared" si="25"/>
        <v>4650202.33</v>
      </c>
      <c r="E174" s="37">
        <f t="shared" si="25"/>
        <v>4580029.7</v>
      </c>
      <c r="F174" s="37">
        <f t="shared" si="25"/>
        <v>4719819.67</v>
      </c>
      <c r="G174" s="37">
        <f t="shared" si="25"/>
        <v>4901318.62</v>
      </c>
      <c r="H174" s="37">
        <f t="shared" si="25"/>
        <v>5006463.21</v>
      </c>
      <c r="I174" s="37">
        <f t="shared" si="25"/>
        <v>5096755.6400000006</v>
      </c>
      <c r="J174" s="37">
        <f t="shared" si="25"/>
        <v>5190187.1500000004</v>
      </c>
      <c r="K174" s="37">
        <f t="shared" si="25"/>
        <v>5286747.2300000004</v>
      </c>
      <c r="L174" s="71">
        <f t="shared" si="25"/>
        <v>5386621.0800000001</v>
      </c>
    </row>
    <row r="175" spans="1:12" ht="12.75" customHeight="1" x14ac:dyDescent="0.3"/>
    <row r="176" spans="1:12" ht="12.75" customHeight="1" thickBot="1" x14ac:dyDescent="0.35">
      <c r="A176" s="96" t="s">
        <v>92</v>
      </c>
      <c r="B176" s="81"/>
    </row>
    <row r="177" spans="1:12" ht="12.75" customHeight="1" thickBot="1" x14ac:dyDescent="0.35">
      <c r="A177" s="46"/>
      <c r="B177" s="47"/>
      <c r="C177" s="10" t="str">
        <f t="shared" ref="C177:L177" si="26">C$12</f>
        <v>2021 Actual²</v>
      </c>
      <c r="D177" s="10" t="str">
        <f t="shared" si="26"/>
        <v>2022 Actual²</v>
      </c>
      <c r="E177" s="10" t="str">
        <f t="shared" si="26"/>
        <v>2023 Actual</v>
      </c>
      <c r="F177" s="10" t="str">
        <f t="shared" si="26"/>
        <v>Bridge Year</v>
      </c>
      <c r="G177" s="10" t="str">
        <f t="shared" si="26"/>
        <v>Bridge Year</v>
      </c>
      <c r="H177" s="10" t="str">
        <f t="shared" si="26"/>
        <v>Test Year</v>
      </c>
      <c r="I177" s="10" t="str">
        <f t="shared" si="26"/>
        <v>Test Year</v>
      </c>
      <c r="J177" s="10" t="str">
        <f t="shared" si="26"/>
        <v>Test Year</v>
      </c>
      <c r="K177" s="10" t="str">
        <f t="shared" si="26"/>
        <v>Test Year</v>
      </c>
      <c r="L177" s="45" t="str">
        <f t="shared" si="26"/>
        <v>Test Year</v>
      </c>
    </row>
    <row r="178" spans="1:12" ht="12.75" customHeight="1" x14ac:dyDescent="0.3">
      <c r="A178" s="46"/>
      <c r="B178" s="47"/>
      <c r="C178" s="10">
        <f t="shared" ref="C178:L178" si="27">C$13</f>
        <v>2021</v>
      </c>
      <c r="D178" s="10">
        <f t="shared" si="27"/>
        <v>2022</v>
      </c>
      <c r="E178" s="10">
        <f t="shared" si="27"/>
        <v>2023</v>
      </c>
      <c r="F178" s="10">
        <f t="shared" si="27"/>
        <v>2024</v>
      </c>
      <c r="G178" s="10">
        <f t="shared" si="27"/>
        <v>2025</v>
      </c>
      <c r="H178" s="10">
        <f t="shared" si="27"/>
        <v>2026</v>
      </c>
      <c r="I178" s="10">
        <f t="shared" si="27"/>
        <v>2027</v>
      </c>
      <c r="J178" s="10">
        <f t="shared" si="27"/>
        <v>2028</v>
      </c>
      <c r="K178" s="10">
        <f t="shared" si="27"/>
        <v>2029</v>
      </c>
      <c r="L178" s="45">
        <f t="shared" si="27"/>
        <v>2030</v>
      </c>
    </row>
    <row r="179" spans="1:12" ht="12.75" customHeight="1" x14ac:dyDescent="0.3">
      <c r="A179" s="86" t="s">
        <v>14</v>
      </c>
      <c r="B179" s="87"/>
      <c r="C179" s="50" t="str">
        <f>IF($C$14=0, "", $C$14)</f>
        <v/>
      </c>
      <c r="D179" s="50" t="str">
        <f>IF($D$14=0, "", $D$14)</f>
        <v/>
      </c>
      <c r="E179" s="50" t="str">
        <f>IF($E$14=0, "", $E$14)</f>
        <v/>
      </c>
      <c r="F179" s="50" t="str">
        <f>IF($F$14=0, "", $F$14)</f>
        <v/>
      </c>
      <c r="G179" s="50"/>
      <c r="H179" s="50" t="str">
        <f t="shared" ref="H179:L179" si="28">IF($H$14=0, "", $H$14)</f>
        <v/>
      </c>
      <c r="I179" s="50" t="str">
        <f t="shared" si="28"/>
        <v/>
      </c>
      <c r="J179" s="50" t="str">
        <f t="shared" si="28"/>
        <v/>
      </c>
      <c r="K179" s="50" t="str">
        <f t="shared" si="28"/>
        <v/>
      </c>
      <c r="L179" s="51" t="str">
        <f t="shared" si="28"/>
        <v/>
      </c>
    </row>
    <row r="180" spans="1:12" ht="12.75" customHeight="1" x14ac:dyDescent="0.3">
      <c r="A180" s="97" t="s">
        <v>93</v>
      </c>
      <c r="B180" s="81"/>
      <c r="C180" s="36">
        <v>6103109.9100000001</v>
      </c>
      <c r="D180" s="36">
        <v>6050980.75</v>
      </c>
      <c r="E180" s="36">
        <v>5059991.71</v>
      </c>
      <c r="F180" s="36">
        <v>6341391.3600000003</v>
      </c>
      <c r="G180" s="36">
        <v>5951391.3600000003</v>
      </c>
      <c r="H180" s="36">
        <v>6046573.8200000003</v>
      </c>
      <c r="I180" s="36">
        <v>6798825.8200000003</v>
      </c>
      <c r="J180" s="36">
        <v>7016726.8200000003</v>
      </c>
      <c r="K180" s="36">
        <v>7241409.8200000003</v>
      </c>
      <c r="L180" s="27">
        <v>7473096.8200000003</v>
      </c>
    </row>
    <row r="181" spans="1:12" ht="12.75" customHeight="1" x14ac:dyDescent="0.3">
      <c r="A181" s="75" t="s">
        <v>94</v>
      </c>
      <c r="B181" s="75"/>
      <c r="C181" s="36">
        <v>403814</v>
      </c>
      <c r="D181" s="36">
        <v>528924</v>
      </c>
      <c r="E181" s="36">
        <v>485500</v>
      </c>
      <c r="F181" s="36">
        <v>142500</v>
      </c>
      <c r="G181" s="36">
        <v>142500</v>
      </c>
      <c r="H181" s="36">
        <v>142500</v>
      </c>
      <c r="I181" s="36">
        <v>142500</v>
      </c>
      <c r="J181" s="36">
        <v>142500</v>
      </c>
      <c r="K181" s="36">
        <v>142500</v>
      </c>
      <c r="L181" s="27">
        <v>142500</v>
      </c>
    </row>
    <row r="182" spans="1:12" ht="12.75" customHeight="1" x14ac:dyDescent="0.3">
      <c r="A182" s="97" t="s">
        <v>95</v>
      </c>
      <c r="B182" s="81"/>
      <c r="C182" s="36">
        <v>4132</v>
      </c>
      <c r="D182" s="36"/>
      <c r="E182" s="36"/>
      <c r="F182" s="36"/>
      <c r="G182" s="36"/>
      <c r="H182" s="36"/>
      <c r="I182" s="36"/>
      <c r="J182" s="36"/>
      <c r="K182" s="36"/>
      <c r="L182" s="27"/>
    </row>
    <row r="183" spans="1:12" ht="12.75" customHeight="1" x14ac:dyDescent="0.3">
      <c r="A183" s="97" t="s">
        <v>96</v>
      </c>
      <c r="B183" s="81"/>
      <c r="C183" s="36">
        <v>3774697.06</v>
      </c>
      <c r="D183" s="36">
        <v>4346206.3</v>
      </c>
      <c r="E183" s="36">
        <v>4884058.21</v>
      </c>
      <c r="F183" s="36">
        <v>4897621.32</v>
      </c>
      <c r="G183" s="36">
        <v>4929458.28</v>
      </c>
      <c r="H183" s="36">
        <v>4780148.28</v>
      </c>
      <c r="I183" s="36">
        <v>4880535</v>
      </c>
      <c r="J183" s="36">
        <v>4983022</v>
      </c>
      <c r="K183" s="36">
        <v>5087666</v>
      </c>
      <c r="L183" s="27">
        <v>5194503</v>
      </c>
    </row>
    <row r="184" spans="1:12" ht="12.75" customHeight="1" x14ac:dyDescent="0.3">
      <c r="A184" s="98"/>
      <c r="B184" s="81"/>
      <c r="C184" s="72"/>
      <c r="D184" s="72"/>
      <c r="E184" s="72"/>
      <c r="F184" s="72"/>
      <c r="G184" s="72"/>
      <c r="H184" s="72"/>
      <c r="I184" s="72"/>
      <c r="J184" s="72"/>
      <c r="K184" s="72"/>
      <c r="L184" s="33"/>
    </row>
    <row r="185" spans="1:12" ht="12.75" customHeight="1" x14ac:dyDescent="0.3">
      <c r="A185" s="97"/>
      <c r="B185" s="81"/>
      <c r="C185" s="72"/>
      <c r="D185" s="72"/>
      <c r="E185" s="72"/>
      <c r="F185" s="72"/>
      <c r="G185" s="72"/>
      <c r="H185" s="72"/>
      <c r="I185" s="72"/>
      <c r="J185" s="72"/>
      <c r="K185" s="72"/>
      <c r="L185" s="33"/>
    </row>
    <row r="186" spans="1:12" ht="12.75" customHeight="1" x14ac:dyDescent="0.3">
      <c r="A186" s="97"/>
      <c r="B186" s="81"/>
      <c r="C186" s="72"/>
      <c r="D186" s="72"/>
      <c r="E186" s="72"/>
      <c r="F186" s="72"/>
      <c r="G186" s="72"/>
      <c r="H186" s="72"/>
      <c r="I186" s="72"/>
      <c r="J186" s="72"/>
      <c r="K186" s="72"/>
      <c r="L186" s="33"/>
    </row>
    <row r="187" spans="1:12" ht="12.75" customHeight="1" x14ac:dyDescent="0.3">
      <c r="A187" s="97"/>
      <c r="B187" s="81"/>
      <c r="C187" s="72"/>
      <c r="D187" s="72"/>
      <c r="E187" s="72"/>
      <c r="F187" s="72"/>
      <c r="G187" s="72"/>
      <c r="H187" s="72"/>
      <c r="I187" s="72"/>
      <c r="J187" s="72"/>
      <c r="K187" s="72"/>
      <c r="L187" s="33"/>
    </row>
    <row r="188" spans="1:12" ht="12.75" customHeight="1" thickBot="1" x14ac:dyDescent="0.35">
      <c r="A188" s="97"/>
      <c r="B188" s="81"/>
      <c r="C188" s="73"/>
      <c r="D188" s="73"/>
      <c r="E188" s="73"/>
      <c r="F188" s="73"/>
      <c r="G188" s="73"/>
      <c r="H188" s="73"/>
      <c r="I188" s="73"/>
      <c r="J188" s="73"/>
      <c r="K188" s="73"/>
      <c r="L188" s="74"/>
    </row>
    <row r="189" spans="1:12" ht="12.75" customHeight="1" thickTop="1" thickBot="1" x14ac:dyDescent="0.35">
      <c r="A189" s="92" t="s">
        <v>58</v>
      </c>
      <c r="B189" s="93"/>
      <c r="C189" s="37">
        <f t="shared" ref="C189:L189" si="29">SUM(C180:C188)</f>
        <v>10285752.970000001</v>
      </c>
      <c r="D189" s="37">
        <f t="shared" si="29"/>
        <v>10926111.050000001</v>
      </c>
      <c r="E189" s="37">
        <f t="shared" si="29"/>
        <v>10429549.92</v>
      </c>
      <c r="F189" s="37">
        <f t="shared" si="29"/>
        <v>11381512.68</v>
      </c>
      <c r="G189" s="37">
        <f t="shared" si="29"/>
        <v>11023349.640000001</v>
      </c>
      <c r="H189" s="37">
        <f t="shared" si="29"/>
        <v>10969222.100000001</v>
      </c>
      <c r="I189" s="37">
        <f t="shared" si="29"/>
        <v>11821860.82</v>
      </c>
      <c r="J189" s="37">
        <f t="shared" si="29"/>
        <v>12142248.82</v>
      </c>
      <c r="K189" s="37">
        <f t="shared" si="29"/>
        <v>12471575.82</v>
      </c>
      <c r="L189" s="71">
        <f t="shared" si="29"/>
        <v>12810099.82</v>
      </c>
    </row>
    <row r="190" spans="1:12" ht="12.75" customHeight="1" x14ac:dyDescent="0.3"/>
    <row r="191" spans="1:12" ht="12.75" customHeight="1" thickBot="1" x14ac:dyDescent="0.35">
      <c r="A191" s="96" t="s">
        <v>97</v>
      </c>
      <c r="B191" s="81"/>
    </row>
    <row r="192" spans="1:12" ht="12.75" customHeight="1" thickBot="1" x14ac:dyDescent="0.35">
      <c r="A192" s="46"/>
      <c r="B192" s="47"/>
      <c r="C192" s="10" t="str">
        <f t="shared" ref="C192:L192" si="30">C$12</f>
        <v>2021 Actual²</v>
      </c>
      <c r="D192" s="10" t="str">
        <f t="shared" si="30"/>
        <v>2022 Actual²</v>
      </c>
      <c r="E192" s="10" t="str">
        <f t="shared" si="30"/>
        <v>2023 Actual</v>
      </c>
      <c r="F192" s="10" t="str">
        <f t="shared" si="30"/>
        <v>Bridge Year</v>
      </c>
      <c r="G192" s="10" t="str">
        <f t="shared" si="30"/>
        <v>Bridge Year</v>
      </c>
      <c r="H192" s="10" t="str">
        <f t="shared" si="30"/>
        <v>Test Year</v>
      </c>
      <c r="I192" s="10" t="str">
        <f t="shared" si="30"/>
        <v>Test Year</v>
      </c>
      <c r="J192" s="10" t="str">
        <f t="shared" si="30"/>
        <v>Test Year</v>
      </c>
      <c r="K192" s="10" t="str">
        <f t="shared" si="30"/>
        <v>Test Year</v>
      </c>
      <c r="L192" s="45" t="str">
        <f t="shared" si="30"/>
        <v>Test Year</v>
      </c>
    </row>
    <row r="193" spans="1:12" ht="12.75" customHeight="1" x14ac:dyDescent="0.3">
      <c r="A193" s="46"/>
      <c r="B193" s="47"/>
      <c r="C193" s="10">
        <f t="shared" ref="C193:L193" si="31">C$13</f>
        <v>2021</v>
      </c>
      <c r="D193" s="10">
        <f t="shared" si="31"/>
        <v>2022</v>
      </c>
      <c r="E193" s="10">
        <f t="shared" si="31"/>
        <v>2023</v>
      </c>
      <c r="F193" s="10">
        <f t="shared" si="31"/>
        <v>2024</v>
      </c>
      <c r="G193" s="10">
        <f t="shared" si="31"/>
        <v>2025</v>
      </c>
      <c r="H193" s="10">
        <f t="shared" si="31"/>
        <v>2026</v>
      </c>
      <c r="I193" s="10">
        <f t="shared" si="31"/>
        <v>2027</v>
      </c>
      <c r="J193" s="10">
        <f t="shared" si="31"/>
        <v>2028</v>
      </c>
      <c r="K193" s="10">
        <f t="shared" si="31"/>
        <v>2029</v>
      </c>
      <c r="L193" s="45">
        <f t="shared" si="31"/>
        <v>2030</v>
      </c>
    </row>
    <row r="194" spans="1:12" ht="12.75" customHeight="1" x14ac:dyDescent="0.3">
      <c r="A194" s="86" t="s">
        <v>14</v>
      </c>
      <c r="B194" s="87"/>
      <c r="C194" s="50" t="str">
        <f>IF($C$14=0, "", $C$14)</f>
        <v/>
      </c>
      <c r="D194" s="50" t="str">
        <f>IF($D$14=0, "", $D$14)</f>
        <v/>
      </c>
      <c r="E194" s="50" t="str">
        <f>IF($E$14=0, "", $E$14)</f>
        <v/>
      </c>
      <c r="F194" s="50" t="str">
        <f>IF($F$14=0, "", $F$14)</f>
        <v/>
      </c>
      <c r="G194" s="50"/>
      <c r="H194" s="50" t="str">
        <f t="shared" ref="H194:L194" si="32">IF($H$14=0, "", $H$14)</f>
        <v/>
      </c>
      <c r="I194" s="50" t="str">
        <f t="shared" si="32"/>
        <v/>
      </c>
      <c r="J194" s="50" t="str">
        <f t="shared" si="32"/>
        <v/>
      </c>
      <c r="K194" s="50" t="str">
        <f t="shared" si="32"/>
        <v/>
      </c>
      <c r="L194" s="51" t="str">
        <f t="shared" si="32"/>
        <v/>
      </c>
    </row>
    <row r="195" spans="1:12" ht="12.75" customHeight="1" x14ac:dyDescent="0.3">
      <c r="A195" s="97" t="s">
        <v>98</v>
      </c>
      <c r="B195" s="81"/>
      <c r="C195" s="36">
        <v>-8569120.8900000006</v>
      </c>
      <c r="D195" s="36">
        <v>-7750199.0800000001</v>
      </c>
      <c r="E195" s="36">
        <v>-6984645.8499999996</v>
      </c>
      <c r="F195" s="36">
        <v>-8240444.3200000003</v>
      </c>
      <c r="G195" s="36">
        <v>-8084741.8099999996</v>
      </c>
      <c r="H195" s="36">
        <v>-10573179.560000001</v>
      </c>
      <c r="I195" s="36">
        <v>-11578788.16</v>
      </c>
      <c r="J195" s="36">
        <v>-12065901.869999999</v>
      </c>
      <c r="K195" s="36">
        <v>-12415600.23</v>
      </c>
      <c r="L195" s="27">
        <v>-12755305.710000001</v>
      </c>
    </row>
    <row r="196" spans="1:12" ht="12.75" customHeight="1" x14ac:dyDescent="0.3">
      <c r="A196" s="97" t="s">
        <v>99</v>
      </c>
      <c r="B196" s="81"/>
      <c r="C196" s="36">
        <v>-1121.43</v>
      </c>
      <c r="D196" s="36"/>
      <c r="E196" s="36"/>
      <c r="F196" s="36"/>
      <c r="G196" s="36"/>
      <c r="H196" s="36"/>
      <c r="I196" s="36"/>
      <c r="J196" s="36"/>
      <c r="K196" s="36"/>
      <c r="L196" s="27"/>
    </row>
    <row r="197" spans="1:12" ht="12.75" customHeight="1" x14ac:dyDescent="0.3">
      <c r="A197" s="97" t="s">
        <v>100</v>
      </c>
      <c r="B197" s="81"/>
      <c r="C197" s="36">
        <v>-3012478</v>
      </c>
      <c r="D197" s="36">
        <v>-3544128</v>
      </c>
      <c r="E197" s="36">
        <v>-4136955</v>
      </c>
      <c r="F197" s="36">
        <v>-4057218</v>
      </c>
      <c r="G197" s="36">
        <v>-4174470</v>
      </c>
      <c r="H197" s="36">
        <v>-4052971</v>
      </c>
      <c r="I197" s="36">
        <v>-4138083</v>
      </c>
      <c r="J197" s="36">
        <v>-4224982</v>
      </c>
      <c r="K197" s="36">
        <v>-4313707</v>
      </c>
      <c r="L197" s="27">
        <v>-4404297</v>
      </c>
    </row>
    <row r="198" spans="1:12" ht="12.75" customHeight="1" x14ac:dyDescent="0.3">
      <c r="A198" s="98"/>
      <c r="B198" s="81"/>
      <c r="C198" s="72"/>
      <c r="D198" s="72"/>
      <c r="E198" s="72"/>
      <c r="F198" s="72"/>
      <c r="G198" s="72"/>
      <c r="H198" s="72"/>
      <c r="I198" s="72"/>
      <c r="J198" s="72"/>
      <c r="K198" s="72"/>
      <c r="L198" s="33"/>
    </row>
    <row r="199" spans="1:12" ht="12.75" customHeight="1" x14ac:dyDescent="0.3">
      <c r="A199" s="97"/>
      <c r="B199" s="81"/>
      <c r="C199" s="72"/>
      <c r="D199" s="72"/>
      <c r="E199" s="72"/>
      <c r="F199" s="72"/>
      <c r="G199" s="72"/>
      <c r="H199" s="72"/>
      <c r="I199" s="72"/>
      <c r="J199" s="72"/>
      <c r="K199" s="72"/>
      <c r="L199" s="33"/>
    </row>
    <row r="200" spans="1:12" ht="12.75" customHeight="1" x14ac:dyDescent="0.3">
      <c r="A200" s="97"/>
      <c r="B200" s="81"/>
      <c r="C200" s="72"/>
      <c r="D200" s="72"/>
      <c r="E200" s="72"/>
      <c r="F200" s="72"/>
      <c r="G200" s="72"/>
      <c r="H200" s="72"/>
      <c r="I200" s="72"/>
      <c r="J200" s="72"/>
      <c r="K200" s="72"/>
      <c r="L200" s="33"/>
    </row>
    <row r="201" spans="1:12" ht="12.75" customHeight="1" x14ac:dyDescent="0.3">
      <c r="A201" s="97"/>
      <c r="B201" s="81"/>
      <c r="C201" s="72"/>
      <c r="D201" s="72"/>
      <c r="E201" s="72"/>
      <c r="F201" s="72"/>
      <c r="G201" s="72"/>
      <c r="H201" s="72"/>
      <c r="I201" s="72"/>
      <c r="J201" s="72"/>
      <c r="K201" s="72"/>
      <c r="L201" s="33"/>
    </row>
    <row r="202" spans="1:12" ht="12.75" customHeight="1" thickBot="1" x14ac:dyDescent="0.35">
      <c r="A202" s="97"/>
      <c r="B202" s="81"/>
      <c r="C202" s="73"/>
      <c r="D202" s="73"/>
      <c r="E202" s="73"/>
      <c r="F202" s="73"/>
      <c r="G202" s="73"/>
      <c r="H202" s="73"/>
      <c r="I202" s="73"/>
      <c r="J202" s="73"/>
      <c r="K202" s="73"/>
      <c r="L202" s="74"/>
    </row>
    <row r="203" spans="1:12" ht="12.75" customHeight="1" thickTop="1" thickBot="1" x14ac:dyDescent="0.35">
      <c r="A203" s="92" t="s">
        <v>58</v>
      </c>
      <c r="B203" s="93"/>
      <c r="C203" s="37">
        <f t="shared" ref="C203:L203" si="33">SUM(C195:C202)</f>
        <v>-11582720.32</v>
      </c>
      <c r="D203" s="37">
        <f t="shared" si="33"/>
        <v>-11294327.08</v>
      </c>
      <c r="E203" s="37">
        <f t="shared" si="33"/>
        <v>-11121600.85</v>
      </c>
      <c r="F203" s="37">
        <f t="shared" si="33"/>
        <v>-12297662.32</v>
      </c>
      <c r="G203" s="37">
        <f t="shared" si="33"/>
        <v>-12259211.809999999</v>
      </c>
      <c r="H203" s="37">
        <f t="shared" si="33"/>
        <v>-14626150.560000001</v>
      </c>
      <c r="I203" s="37">
        <f t="shared" si="33"/>
        <v>-15716871.16</v>
      </c>
      <c r="J203" s="37">
        <f t="shared" si="33"/>
        <v>-16290883.869999999</v>
      </c>
      <c r="K203" s="37">
        <f t="shared" si="33"/>
        <v>-16729307.23</v>
      </c>
      <c r="L203" s="71">
        <f t="shared" si="33"/>
        <v>-17159602.710000001</v>
      </c>
    </row>
    <row r="204" spans="1:12" ht="12.75" customHeight="1" x14ac:dyDescent="0.3"/>
    <row r="205" spans="1:12" ht="12.75" customHeight="1" thickBot="1" x14ac:dyDescent="0.35">
      <c r="A205" s="96" t="s">
        <v>101</v>
      </c>
      <c r="B205" s="81"/>
    </row>
    <row r="206" spans="1:12" ht="12.75" customHeight="1" thickBot="1" x14ac:dyDescent="0.35">
      <c r="A206" s="46"/>
      <c r="B206" s="47"/>
      <c r="C206" s="10" t="str">
        <f t="shared" ref="C206:L206" si="34">C$12</f>
        <v>2021 Actual²</v>
      </c>
      <c r="D206" s="10" t="str">
        <f t="shared" si="34"/>
        <v>2022 Actual²</v>
      </c>
      <c r="E206" s="10" t="str">
        <f t="shared" si="34"/>
        <v>2023 Actual</v>
      </c>
      <c r="F206" s="10" t="str">
        <f t="shared" si="34"/>
        <v>Bridge Year</v>
      </c>
      <c r="G206" s="10" t="str">
        <f t="shared" si="34"/>
        <v>Bridge Year</v>
      </c>
      <c r="H206" s="10" t="str">
        <f t="shared" si="34"/>
        <v>Test Year</v>
      </c>
      <c r="I206" s="10" t="str">
        <f t="shared" si="34"/>
        <v>Test Year</v>
      </c>
      <c r="J206" s="10" t="str">
        <f t="shared" si="34"/>
        <v>Test Year</v>
      </c>
      <c r="K206" s="10" t="str">
        <f t="shared" si="34"/>
        <v>Test Year</v>
      </c>
      <c r="L206" s="45" t="str">
        <f t="shared" si="34"/>
        <v>Test Year</v>
      </c>
    </row>
    <row r="207" spans="1:12" ht="12.75" customHeight="1" x14ac:dyDescent="0.3">
      <c r="A207" s="46"/>
      <c r="B207" s="47"/>
      <c r="C207" s="10">
        <f t="shared" ref="C207:L207" si="35">C$13</f>
        <v>2021</v>
      </c>
      <c r="D207" s="10">
        <f t="shared" si="35"/>
        <v>2022</v>
      </c>
      <c r="E207" s="10">
        <f t="shared" si="35"/>
        <v>2023</v>
      </c>
      <c r="F207" s="10">
        <f t="shared" si="35"/>
        <v>2024</v>
      </c>
      <c r="G207" s="10">
        <f t="shared" si="35"/>
        <v>2025</v>
      </c>
      <c r="H207" s="10">
        <f t="shared" si="35"/>
        <v>2026</v>
      </c>
      <c r="I207" s="10">
        <f t="shared" si="35"/>
        <v>2027</v>
      </c>
      <c r="J207" s="10">
        <f t="shared" si="35"/>
        <v>2028</v>
      </c>
      <c r="K207" s="10">
        <f t="shared" si="35"/>
        <v>2029</v>
      </c>
      <c r="L207" s="45">
        <f t="shared" si="35"/>
        <v>2030</v>
      </c>
    </row>
    <row r="208" spans="1:12" ht="12.75" customHeight="1" x14ac:dyDescent="0.3">
      <c r="A208" s="86" t="s">
        <v>14</v>
      </c>
      <c r="B208" s="87"/>
      <c r="C208" s="50" t="str">
        <f>IF($C$14=0, "", $C$14)</f>
        <v/>
      </c>
      <c r="D208" s="50" t="str">
        <f>IF($D$14=0, "", $D$14)</f>
        <v/>
      </c>
      <c r="E208" s="50" t="str">
        <f>IF($E$14=0, "", $E$14)</f>
        <v/>
      </c>
      <c r="F208" s="50" t="str">
        <f>IF($F$14=0, "", $F$14)</f>
        <v/>
      </c>
      <c r="G208" s="50"/>
      <c r="H208" s="50" t="str">
        <f t="shared" ref="H208:L208" si="36">IF($H$14=0, "", $H$14)</f>
        <v/>
      </c>
      <c r="I208" s="50" t="str">
        <f t="shared" si="36"/>
        <v/>
      </c>
      <c r="J208" s="50" t="str">
        <f t="shared" si="36"/>
        <v/>
      </c>
      <c r="K208" s="50" t="str">
        <f t="shared" si="36"/>
        <v/>
      </c>
      <c r="L208" s="51" t="str">
        <f t="shared" si="36"/>
        <v/>
      </c>
    </row>
    <row r="209" spans="1:12" ht="12.75" customHeight="1" x14ac:dyDescent="0.3">
      <c r="A209" s="97" t="s">
        <v>102</v>
      </c>
      <c r="B209" s="81"/>
      <c r="C209" s="36">
        <v>-590441.68999999994</v>
      </c>
      <c r="D209" s="36">
        <v>482730.01</v>
      </c>
      <c r="E209" s="36">
        <v>-1220114.05</v>
      </c>
      <c r="F209" s="36">
        <v>-703790.04</v>
      </c>
      <c r="G209" s="36">
        <v>-717843.96</v>
      </c>
      <c r="H209" s="36"/>
      <c r="I209" s="36"/>
      <c r="J209" s="36"/>
      <c r="K209" s="36"/>
      <c r="L209" s="27"/>
    </row>
    <row r="210" spans="1:12" ht="12.75" customHeight="1" x14ac:dyDescent="0.3">
      <c r="A210" s="97" t="s">
        <v>103</v>
      </c>
      <c r="B210" s="81"/>
      <c r="C210" s="36">
        <v>406217.34</v>
      </c>
      <c r="D210" s="36">
        <v>2670.68</v>
      </c>
      <c r="E210" s="36">
        <v>428141.69</v>
      </c>
      <c r="F210" s="36">
        <v>280000</v>
      </c>
      <c r="G210" s="36">
        <v>430000</v>
      </c>
      <c r="H210" s="36">
        <v>329995.92</v>
      </c>
      <c r="I210" s="36">
        <v>330000</v>
      </c>
      <c r="J210" s="36">
        <v>330000</v>
      </c>
      <c r="K210" s="36">
        <v>330000</v>
      </c>
      <c r="L210" s="27">
        <v>330000</v>
      </c>
    </row>
    <row r="211" spans="1:12" ht="12.75" customHeight="1" x14ac:dyDescent="0.3">
      <c r="A211" s="97" t="s">
        <v>104</v>
      </c>
      <c r="B211" s="81"/>
      <c r="C211" s="36">
        <v>-204501.61</v>
      </c>
      <c r="D211" s="36">
        <v>-1236582.69</v>
      </c>
      <c r="E211" s="36">
        <v>469329.32</v>
      </c>
      <c r="F211" s="36">
        <v>88000.37</v>
      </c>
      <c r="G211" s="36">
        <v>-157000</v>
      </c>
      <c r="H211" s="36">
        <v>-496896.96</v>
      </c>
      <c r="I211" s="36">
        <v>-965499</v>
      </c>
      <c r="J211" s="36">
        <v>-926114</v>
      </c>
      <c r="K211" s="36">
        <v>-938623</v>
      </c>
      <c r="L211" s="27">
        <v>-906013</v>
      </c>
    </row>
    <row r="212" spans="1:12" ht="12.75" customHeight="1" x14ac:dyDescent="0.3">
      <c r="A212" s="97"/>
      <c r="B212" s="81"/>
      <c r="C212" s="36"/>
      <c r="D212" s="36"/>
      <c r="E212" s="36"/>
      <c r="F212" s="36"/>
      <c r="G212" s="36"/>
      <c r="H212" s="36"/>
      <c r="I212" s="36"/>
      <c r="J212" s="36"/>
      <c r="K212" s="36"/>
      <c r="L212" s="27"/>
    </row>
    <row r="213" spans="1:12" ht="12.75" customHeight="1" x14ac:dyDescent="0.3">
      <c r="A213" s="97"/>
      <c r="B213" s="81"/>
      <c r="C213" s="72"/>
      <c r="D213" s="72"/>
      <c r="E213" s="72"/>
      <c r="F213" s="72"/>
      <c r="G213" s="72"/>
      <c r="H213" s="72"/>
      <c r="I213" s="72"/>
      <c r="J213" s="72"/>
      <c r="K213" s="72"/>
      <c r="L213" s="33"/>
    </row>
    <row r="214" spans="1:12" ht="12.75" customHeight="1" x14ac:dyDescent="0.3">
      <c r="A214" s="97"/>
      <c r="B214" s="81"/>
      <c r="C214" s="72"/>
      <c r="D214" s="72"/>
      <c r="E214" s="72"/>
      <c r="F214" s="72"/>
      <c r="G214" s="72"/>
      <c r="H214" s="72"/>
      <c r="I214" s="72"/>
      <c r="J214" s="72"/>
      <c r="K214" s="72"/>
      <c r="L214" s="33"/>
    </row>
    <row r="215" spans="1:12" ht="12.75" customHeight="1" x14ac:dyDescent="0.3">
      <c r="A215" s="97"/>
      <c r="B215" s="81"/>
      <c r="C215" s="72"/>
      <c r="D215" s="72"/>
      <c r="E215" s="72"/>
      <c r="F215" s="72"/>
      <c r="G215" s="72"/>
      <c r="H215" s="72"/>
      <c r="I215" s="72"/>
      <c r="J215" s="72"/>
      <c r="K215" s="72"/>
      <c r="L215" s="33"/>
    </row>
    <row r="216" spans="1:12" ht="12.75" customHeight="1" thickBot="1" x14ac:dyDescent="0.35">
      <c r="A216" s="97"/>
      <c r="B216" s="81"/>
      <c r="C216" s="73"/>
      <c r="D216" s="73"/>
      <c r="E216" s="73"/>
      <c r="F216" s="73"/>
      <c r="G216" s="73"/>
      <c r="H216" s="73"/>
      <c r="I216" s="73"/>
      <c r="J216" s="73"/>
      <c r="K216" s="73"/>
      <c r="L216" s="74"/>
    </row>
    <row r="217" spans="1:12" ht="12.75" customHeight="1" thickTop="1" thickBot="1" x14ac:dyDescent="0.35">
      <c r="A217" s="92" t="s">
        <v>58</v>
      </c>
      <c r="B217" s="93"/>
      <c r="C217" s="37">
        <f t="shared" ref="C217:L217" si="37">SUM(C209:C216)</f>
        <v>-388725.9599999999</v>
      </c>
      <c r="D217" s="37">
        <f t="shared" si="37"/>
        <v>-751182</v>
      </c>
      <c r="E217" s="37">
        <f t="shared" si="37"/>
        <v>-322643.0400000001</v>
      </c>
      <c r="F217" s="37">
        <f t="shared" si="37"/>
        <v>-335789.67000000004</v>
      </c>
      <c r="G217" s="37">
        <f t="shared" si="37"/>
        <v>-444843.95999999996</v>
      </c>
      <c r="H217" s="37">
        <f t="shared" si="37"/>
        <v>-166901.04000000004</v>
      </c>
      <c r="I217" s="37">
        <f t="shared" si="37"/>
        <v>-635499</v>
      </c>
      <c r="J217" s="37">
        <f t="shared" si="37"/>
        <v>-596114</v>
      </c>
      <c r="K217" s="37">
        <f t="shared" si="37"/>
        <v>-608623</v>
      </c>
      <c r="L217" s="71">
        <f t="shared" si="37"/>
        <v>-576013</v>
      </c>
    </row>
    <row r="218" spans="1:12" ht="12.75" customHeight="1" x14ac:dyDescent="0.3"/>
    <row r="219" spans="1:12" ht="12.75" customHeight="1" thickBot="1" x14ac:dyDescent="0.35">
      <c r="A219" s="96" t="s">
        <v>105</v>
      </c>
      <c r="B219" s="81"/>
    </row>
    <row r="220" spans="1:12" ht="12.75" customHeight="1" thickBot="1" x14ac:dyDescent="0.35">
      <c r="A220" s="46"/>
      <c r="B220" s="47"/>
      <c r="C220" s="10" t="str">
        <f t="shared" ref="C220:L220" si="38">C$12</f>
        <v>2021 Actual²</v>
      </c>
      <c r="D220" s="10" t="str">
        <f t="shared" si="38"/>
        <v>2022 Actual²</v>
      </c>
      <c r="E220" s="10" t="str">
        <f t="shared" si="38"/>
        <v>2023 Actual</v>
      </c>
      <c r="F220" s="10" t="str">
        <f t="shared" si="38"/>
        <v>Bridge Year</v>
      </c>
      <c r="G220" s="10" t="str">
        <f t="shared" si="38"/>
        <v>Bridge Year</v>
      </c>
      <c r="H220" s="10" t="str">
        <f t="shared" si="38"/>
        <v>Test Year</v>
      </c>
      <c r="I220" s="10" t="str">
        <f t="shared" si="38"/>
        <v>Test Year</v>
      </c>
      <c r="J220" s="10" t="str">
        <f t="shared" si="38"/>
        <v>Test Year</v>
      </c>
      <c r="K220" s="10" t="str">
        <f t="shared" si="38"/>
        <v>Test Year</v>
      </c>
      <c r="L220" s="45" t="str">
        <f t="shared" si="38"/>
        <v>Test Year</v>
      </c>
    </row>
    <row r="221" spans="1:12" ht="12.75" customHeight="1" x14ac:dyDescent="0.3">
      <c r="A221" s="46"/>
      <c r="B221" s="47"/>
      <c r="C221" s="10">
        <f t="shared" ref="C221:L221" si="39">C$13</f>
        <v>2021</v>
      </c>
      <c r="D221" s="10">
        <f t="shared" si="39"/>
        <v>2022</v>
      </c>
      <c r="E221" s="10">
        <f t="shared" si="39"/>
        <v>2023</v>
      </c>
      <c r="F221" s="10">
        <f t="shared" si="39"/>
        <v>2024</v>
      </c>
      <c r="G221" s="10">
        <f t="shared" si="39"/>
        <v>2025</v>
      </c>
      <c r="H221" s="10">
        <f t="shared" si="39"/>
        <v>2026</v>
      </c>
      <c r="I221" s="10">
        <f t="shared" si="39"/>
        <v>2027</v>
      </c>
      <c r="J221" s="10">
        <f t="shared" si="39"/>
        <v>2028</v>
      </c>
      <c r="K221" s="10">
        <f t="shared" si="39"/>
        <v>2029</v>
      </c>
      <c r="L221" s="45">
        <f t="shared" si="39"/>
        <v>2030</v>
      </c>
    </row>
    <row r="222" spans="1:12" ht="12.75" customHeight="1" x14ac:dyDescent="0.3">
      <c r="A222" s="86" t="s">
        <v>14</v>
      </c>
      <c r="B222" s="87"/>
      <c r="C222" s="50" t="str">
        <f>IF($C$14=0, "", $C$14)</f>
        <v/>
      </c>
      <c r="D222" s="50" t="str">
        <f>IF($D$14=0, "", $D$14)</f>
        <v/>
      </c>
      <c r="E222" s="50" t="str">
        <f>IF($E$14=0, "", $E$14)</f>
        <v/>
      </c>
      <c r="F222" s="50" t="str">
        <f>IF($F$14=0, "", $F$14)</f>
        <v/>
      </c>
      <c r="G222" s="50"/>
      <c r="H222" s="50" t="str">
        <f t="shared" ref="H222:L222" si="40">IF($H$14=0, "", $H$14)</f>
        <v/>
      </c>
      <c r="I222" s="50" t="str">
        <f t="shared" si="40"/>
        <v/>
      </c>
      <c r="J222" s="50" t="str">
        <f t="shared" si="40"/>
        <v/>
      </c>
      <c r="K222" s="50" t="str">
        <f t="shared" si="40"/>
        <v/>
      </c>
      <c r="L222" s="51" t="str">
        <f t="shared" si="40"/>
        <v/>
      </c>
    </row>
    <row r="223" spans="1:12" ht="12.75" customHeight="1" x14ac:dyDescent="0.3">
      <c r="A223" s="66" t="s">
        <v>106</v>
      </c>
      <c r="B223" s="66"/>
      <c r="C223" s="36">
        <v>2342.73</v>
      </c>
      <c r="D223" s="36">
        <v>1931.59</v>
      </c>
      <c r="E223" s="36">
        <v>36973.54</v>
      </c>
      <c r="F223" s="36"/>
      <c r="G223" s="36"/>
      <c r="H223" s="36"/>
      <c r="I223" s="36"/>
      <c r="J223" s="36"/>
      <c r="K223" s="36"/>
      <c r="L223" s="27"/>
    </row>
    <row r="224" spans="1:12" ht="12.75" customHeight="1" x14ac:dyDescent="0.3">
      <c r="A224" s="66" t="s">
        <v>107</v>
      </c>
      <c r="B224" s="66"/>
      <c r="C224" s="36">
        <v>19936.52</v>
      </c>
      <c r="D224" s="36">
        <v>14176.11</v>
      </c>
      <c r="E224" s="36">
        <v>12684.69</v>
      </c>
      <c r="F224" s="36"/>
      <c r="G224" s="36"/>
      <c r="H224" s="36"/>
      <c r="I224" s="36"/>
      <c r="J224" s="36"/>
      <c r="K224" s="36"/>
      <c r="L224" s="27"/>
    </row>
    <row r="225" spans="1:12" ht="12.75" customHeight="1" x14ac:dyDescent="0.3">
      <c r="A225" s="98"/>
      <c r="B225" s="81"/>
      <c r="C225" s="36"/>
      <c r="D225" s="36"/>
      <c r="E225" s="36"/>
      <c r="F225" s="36"/>
      <c r="G225" s="36"/>
      <c r="H225" s="36"/>
      <c r="I225" s="36"/>
      <c r="J225" s="36"/>
      <c r="K225" s="36"/>
      <c r="L225" s="27"/>
    </row>
    <row r="226" spans="1:12" ht="12.75" customHeight="1" x14ac:dyDescent="0.3">
      <c r="A226" s="98"/>
      <c r="B226" s="81"/>
      <c r="C226" s="36"/>
      <c r="D226" s="36"/>
      <c r="E226" s="36"/>
      <c r="F226" s="36"/>
      <c r="G226" s="36"/>
      <c r="H226" s="36"/>
      <c r="I226" s="36"/>
      <c r="J226" s="36"/>
      <c r="K226" s="36"/>
      <c r="L226" s="27"/>
    </row>
    <row r="227" spans="1:12" ht="12.75" customHeight="1" x14ac:dyDescent="0.3">
      <c r="A227" s="97"/>
      <c r="B227" s="81"/>
      <c r="C227" s="72"/>
      <c r="D227" s="72"/>
      <c r="E227" s="72"/>
      <c r="F227" s="72"/>
      <c r="G227" s="72"/>
      <c r="H227" s="72"/>
      <c r="I227" s="72"/>
      <c r="J227" s="72"/>
      <c r="K227" s="72"/>
      <c r="L227" s="33"/>
    </row>
    <row r="228" spans="1:12" ht="12.75" customHeight="1" x14ac:dyDescent="0.3">
      <c r="A228" s="97"/>
      <c r="B228" s="81"/>
      <c r="C228" s="72"/>
      <c r="D228" s="72"/>
      <c r="E228" s="72"/>
      <c r="F228" s="72"/>
      <c r="G228" s="72"/>
      <c r="H228" s="72"/>
      <c r="I228" s="72"/>
      <c r="J228" s="72"/>
      <c r="K228" s="72"/>
      <c r="L228" s="33"/>
    </row>
    <row r="229" spans="1:12" ht="12.75" customHeight="1" x14ac:dyDescent="0.3">
      <c r="A229" s="97"/>
      <c r="B229" s="81"/>
      <c r="C229" s="72"/>
      <c r="D229" s="72"/>
      <c r="E229" s="72"/>
      <c r="F229" s="72"/>
      <c r="G229" s="72"/>
      <c r="H229" s="72"/>
      <c r="I229" s="72"/>
      <c r="J229" s="72"/>
      <c r="K229" s="72"/>
      <c r="L229" s="33"/>
    </row>
    <row r="230" spans="1:12" ht="12.75" customHeight="1" thickBot="1" x14ac:dyDescent="0.35">
      <c r="A230" s="97"/>
      <c r="B230" s="81"/>
      <c r="C230" s="73"/>
      <c r="D230" s="73"/>
      <c r="E230" s="73"/>
      <c r="F230" s="73"/>
      <c r="G230" s="73"/>
      <c r="H230" s="73"/>
      <c r="I230" s="73"/>
      <c r="J230" s="73"/>
      <c r="K230" s="73"/>
      <c r="L230" s="74"/>
    </row>
    <row r="231" spans="1:12" ht="12.75" customHeight="1" thickTop="1" thickBot="1" x14ac:dyDescent="0.35">
      <c r="A231" s="92" t="s">
        <v>58</v>
      </c>
      <c r="B231" s="93"/>
      <c r="C231" s="37">
        <f t="shared" ref="C231:L231" si="41">SUM(C223:C230)</f>
        <v>22279.25</v>
      </c>
      <c r="D231" s="37">
        <f t="shared" si="41"/>
        <v>16107.7</v>
      </c>
      <c r="E231" s="37">
        <f t="shared" si="41"/>
        <v>49658.23</v>
      </c>
      <c r="F231" s="37">
        <f t="shared" si="41"/>
        <v>0</v>
      </c>
      <c r="G231" s="37">
        <f t="shared" si="41"/>
        <v>0</v>
      </c>
      <c r="H231" s="37">
        <f t="shared" si="41"/>
        <v>0</v>
      </c>
      <c r="I231" s="37">
        <f t="shared" si="41"/>
        <v>0</v>
      </c>
      <c r="J231" s="37">
        <f t="shared" si="41"/>
        <v>0</v>
      </c>
      <c r="K231" s="37">
        <f t="shared" si="41"/>
        <v>0</v>
      </c>
      <c r="L231" s="71">
        <f t="shared" si="41"/>
        <v>0</v>
      </c>
    </row>
    <row r="232" spans="1:12" ht="12.75" customHeight="1" x14ac:dyDescent="0.3"/>
    <row r="233" spans="1:12" ht="12.75" hidden="1" customHeight="1" outlineLevel="1" x14ac:dyDescent="0.3">
      <c r="A233" s="99"/>
      <c r="B233" s="81"/>
    </row>
    <row r="234" spans="1:12" ht="12.75" hidden="1" customHeight="1" outlineLevel="1" x14ac:dyDescent="0.3">
      <c r="A234" s="46"/>
      <c r="B234" s="47"/>
      <c r="C234" s="10" t="str">
        <f t="shared" ref="C234:L234" si="42">C$12</f>
        <v>2021 Actual²</v>
      </c>
      <c r="D234" s="10" t="str">
        <f t="shared" si="42"/>
        <v>2022 Actual²</v>
      </c>
      <c r="E234" s="10" t="str">
        <f t="shared" si="42"/>
        <v>2023 Actual</v>
      </c>
      <c r="F234" s="10" t="str">
        <f t="shared" si="42"/>
        <v>Bridge Year</v>
      </c>
      <c r="G234" s="10" t="str">
        <f t="shared" si="42"/>
        <v>Bridge Year</v>
      </c>
      <c r="H234" s="10" t="str">
        <f t="shared" si="42"/>
        <v>Test Year</v>
      </c>
      <c r="I234" s="10" t="str">
        <f t="shared" si="42"/>
        <v>Test Year</v>
      </c>
      <c r="J234" s="10" t="str">
        <f t="shared" si="42"/>
        <v>Test Year</v>
      </c>
      <c r="K234" s="10" t="str">
        <f t="shared" si="42"/>
        <v>Test Year</v>
      </c>
      <c r="L234" s="45" t="str">
        <f t="shared" si="42"/>
        <v>Test Year</v>
      </c>
    </row>
    <row r="235" spans="1:12" ht="12.75" hidden="1" customHeight="1" outlineLevel="1" x14ac:dyDescent="0.3">
      <c r="A235" s="46"/>
      <c r="B235" s="47"/>
      <c r="C235" s="10">
        <f t="shared" ref="C235:L235" si="43">C$13</f>
        <v>2021</v>
      </c>
      <c r="D235" s="10">
        <f t="shared" si="43"/>
        <v>2022</v>
      </c>
      <c r="E235" s="10">
        <f t="shared" si="43"/>
        <v>2023</v>
      </c>
      <c r="F235" s="10">
        <f t="shared" si="43"/>
        <v>2024</v>
      </c>
      <c r="G235" s="10">
        <f t="shared" si="43"/>
        <v>2025</v>
      </c>
      <c r="H235" s="10">
        <f t="shared" si="43"/>
        <v>2026</v>
      </c>
      <c r="I235" s="10">
        <f t="shared" si="43"/>
        <v>2027</v>
      </c>
      <c r="J235" s="10">
        <f t="shared" si="43"/>
        <v>2028</v>
      </c>
      <c r="K235" s="10">
        <f t="shared" si="43"/>
        <v>2029</v>
      </c>
      <c r="L235" s="45">
        <f t="shared" si="43"/>
        <v>2030</v>
      </c>
    </row>
    <row r="236" spans="1:12" ht="12.75" hidden="1" customHeight="1" outlineLevel="1" x14ac:dyDescent="0.3">
      <c r="A236" s="86" t="s">
        <v>14</v>
      </c>
      <c r="B236" s="87"/>
      <c r="C236" s="50" t="str">
        <f>IF($C$14=0, "", $C$14)</f>
        <v/>
      </c>
      <c r="D236" s="50" t="str">
        <f>IF($D$14=0, "", $D$14)</f>
        <v/>
      </c>
      <c r="E236" s="50" t="str">
        <f>IF($E$14=0, "", $E$14)</f>
        <v/>
      </c>
      <c r="F236" s="50" t="str">
        <f>IF($F$14=0, "", $F$14)</f>
        <v/>
      </c>
      <c r="G236" s="50"/>
      <c r="H236" s="50" t="str">
        <f t="shared" ref="H236:L236" si="44">IF($H$14=0, "", $H$14)</f>
        <v/>
      </c>
      <c r="I236" s="50" t="str">
        <f t="shared" si="44"/>
        <v/>
      </c>
      <c r="J236" s="50" t="str">
        <f t="shared" si="44"/>
        <v/>
      </c>
      <c r="K236" s="50" t="str">
        <f t="shared" si="44"/>
        <v/>
      </c>
      <c r="L236" s="51" t="str">
        <f t="shared" si="44"/>
        <v/>
      </c>
    </row>
    <row r="237" spans="1:12" ht="12.75" hidden="1" customHeight="1" outlineLevel="1" x14ac:dyDescent="0.3">
      <c r="A237" s="66"/>
      <c r="B237" s="67"/>
      <c r="C237" s="31"/>
      <c r="D237" s="31"/>
      <c r="E237" s="31"/>
      <c r="F237" s="31"/>
      <c r="G237" s="31"/>
      <c r="H237" s="31"/>
      <c r="I237" s="31"/>
      <c r="J237" s="31"/>
      <c r="K237" s="31"/>
      <c r="L237" s="33"/>
    </row>
    <row r="238" spans="1:12" ht="12.75" hidden="1" customHeight="1" outlineLevel="1" x14ac:dyDescent="0.3">
      <c r="A238" s="66"/>
      <c r="B238" s="67"/>
      <c r="C238" s="31"/>
      <c r="D238" s="31"/>
      <c r="E238" s="31"/>
      <c r="F238" s="31"/>
      <c r="G238" s="31"/>
      <c r="H238" s="31"/>
      <c r="I238" s="31"/>
      <c r="J238" s="31"/>
      <c r="K238" s="31"/>
      <c r="L238" s="33"/>
    </row>
    <row r="239" spans="1:12" ht="12.75" hidden="1" customHeight="1" outlineLevel="1" x14ac:dyDescent="0.3">
      <c r="A239" s="98"/>
      <c r="B239" s="81"/>
      <c r="C239" s="72"/>
      <c r="D239" s="72"/>
      <c r="E239" s="72"/>
      <c r="F239" s="72"/>
      <c r="G239" s="72"/>
      <c r="H239" s="72"/>
      <c r="I239" s="72"/>
      <c r="J239" s="72"/>
      <c r="K239" s="72"/>
      <c r="L239" s="33"/>
    </row>
    <row r="240" spans="1:12" ht="12.75" hidden="1" customHeight="1" outlineLevel="1" x14ac:dyDescent="0.3">
      <c r="A240" s="98"/>
      <c r="B240" s="81"/>
      <c r="C240" s="72"/>
      <c r="D240" s="72"/>
      <c r="E240" s="72"/>
      <c r="F240" s="72"/>
      <c r="G240" s="72"/>
      <c r="H240" s="72"/>
      <c r="I240" s="72"/>
      <c r="J240" s="72"/>
      <c r="K240" s="72"/>
      <c r="L240" s="33"/>
    </row>
    <row r="241" spans="1:12" ht="12.75" hidden="1" customHeight="1" outlineLevel="1" x14ac:dyDescent="0.3">
      <c r="A241" s="97"/>
      <c r="B241" s="81"/>
      <c r="C241" s="72"/>
      <c r="D241" s="72"/>
      <c r="E241" s="72"/>
      <c r="F241" s="72"/>
      <c r="G241" s="72"/>
      <c r="H241" s="72"/>
      <c r="I241" s="72"/>
      <c r="J241" s="72"/>
      <c r="K241" s="72"/>
      <c r="L241" s="33"/>
    </row>
    <row r="242" spans="1:12" ht="12.75" hidden="1" customHeight="1" outlineLevel="1" x14ac:dyDescent="0.3">
      <c r="A242" s="97"/>
      <c r="B242" s="81"/>
      <c r="C242" s="72"/>
      <c r="D242" s="72"/>
      <c r="E242" s="72"/>
      <c r="F242" s="72"/>
      <c r="G242" s="72"/>
      <c r="H242" s="72"/>
      <c r="I242" s="72"/>
      <c r="J242" s="72"/>
      <c r="K242" s="72"/>
      <c r="L242" s="33"/>
    </row>
    <row r="243" spans="1:12" ht="12.75" hidden="1" customHeight="1" outlineLevel="1" x14ac:dyDescent="0.3">
      <c r="A243" s="97"/>
      <c r="B243" s="81"/>
      <c r="C243" s="72"/>
      <c r="D243" s="72"/>
      <c r="E243" s="72"/>
      <c r="F243" s="72"/>
      <c r="G243" s="72"/>
      <c r="H243" s="72"/>
      <c r="I243" s="72"/>
      <c r="J243" s="72"/>
      <c r="K243" s="72"/>
      <c r="L243" s="33"/>
    </row>
    <row r="244" spans="1:12" ht="12.75" hidden="1" customHeight="1" outlineLevel="1" x14ac:dyDescent="0.3">
      <c r="A244" s="97"/>
      <c r="B244" s="81"/>
      <c r="C244" s="73"/>
      <c r="D244" s="73"/>
      <c r="E244" s="73"/>
      <c r="F244" s="73"/>
      <c r="G244" s="73"/>
      <c r="H244" s="73"/>
      <c r="I244" s="73"/>
      <c r="J244" s="73"/>
      <c r="K244" s="73"/>
      <c r="L244" s="74"/>
    </row>
    <row r="245" spans="1:12" ht="12.75" hidden="1" customHeight="1" outlineLevel="1" x14ac:dyDescent="0.3">
      <c r="A245" s="92" t="s">
        <v>58</v>
      </c>
      <c r="B245" s="93"/>
      <c r="C245" s="57">
        <f t="shared" ref="C245:L245" si="45">SUM(C237:C244)</f>
        <v>0</v>
      </c>
      <c r="D245" s="57">
        <f t="shared" si="45"/>
        <v>0</v>
      </c>
      <c r="E245" s="57">
        <f t="shared" si="45"/>
        <v>0</v>
      </c>
      <c r="F245" s="57">
        <f t="shared" si="45"/>
        <v>0</v>
      </c>
      <c r="G245" s="57">
        <f t="shared" si="45"/>
        <v>0</v>
      </c>
      <c r="H245" s="57">
        <f t="shared" si="45"/>
        <v>0</v>
      </c>
      <c r="I245" s="57">
        <f t="shared" si="45"/>
        <v>0</v>
      </c>
      <c r="J245" s="57">
        <f t="shared" si="45"/>
        <v>0</v>
      </c>
      <c r="K245" s="57">
        <f t="shared" si="45"/>
        <v>0</v>
      </c>
      <c r="L245" s="58">
        <f t="shared" si="45"/>
        <v>0</v>
      </c>
    </row>
    <row r="246" spans="1:12" ht="12.75" hidden="1" customHeight="1" outlineLevel="1" x14ac:dyDescent="0.3"/>
    <row r="247" spans="1:12" ht="12.75" hidden="1" customHeight="1" outlineLevel="1" x14ac:dyDescent="0.3">
      <c r="A247" s="99"/>
      <c r="B247" s="81"/>
    </row>
    <row r="248" spans="1:12" ht="12.75" hidden="1" customHeight="1" outlineLevel="1" x14ac:dyDescent="0.3">
      <c r="A248" s="46"/>
      <c r="B248" s="47"/>
      <c r="C248" s="10" t="str">
        <f t="shared" ref="C248:L248" si="46">C$12</f>
        <v>2021 Actual²</v>
      </c>
      <c r="D248" s="10" t="str">
        <f t="shared" si="46"/>
        <v>2022 Actual²</v>
      </c>
      <c r="E248" s="10" t="str">
        <f t="shared" si="46"/>
        <v>2023 Actual</v>
      </c>
      <c r="F248" s="10" t="str">
        <f t="shared" si="46"/>
        <v>Bridge Year</v>
      </c>
      <c r="G248" s="10" t="str">
        <f t="shared" si="46"/>
        <v>Bridge Year</v>
      </c>
      <c r="H248" s="10" t="str">
        <f t="shared" si="46"/>
        <v>Test Year</v>
      </c>
      <c r="I248" s="10" t="str">
        <f t="shared" si="46"/>
        <v>Test Year</v>
      </c>
      <c r="J248" s="10" t="str">
        <f t="shared" si="46"/>
        <v>Test Year</v>
      </c>
      <c r="K248" s="10" t="str">
        <f t="shared" si="46"/>
        <v>Test Year</v>
      </c>
      <c r="L248" s="45" t="str">
        <f t="shared" si="46"/>
        <v>Test Year</v>
      </c>
    </row>
    <row r="249" spans="1:12" ht="12.75" hidden="1" customHeight="1" outlineLevel="1" x14ac:dyDescent="0.3">
      <c r="A249" s="46"/>
      <c r="B249" s="47"/>
      <c r="C249" s="10">
        <f t="shared" ref="C249:L249" si="47">C$13</f>
        <v>2021</v>
      </c>
      <c r="D249" s="10">
        <f t="shared" si="47"/>
        <v>2022</v>
      </c>
      <c r="E249" s="10">
        <f t="shared" si="47"/>
        <v>2023</v>
      </c>
      <c r="F249" s="10">
        <f t="shared" si="47"/>
        <v>2024</v>
      </c>
      <c r="G249" s="10">
        <f t="shared" si="47"/>
        <v>2025</v>
      </c>
      <c r="H249" s="10">
        <f t="shared" si="47"/>
        <v>2026</v>
      </c>
      <c r="I249" s="10">
        <f t="shared" si="47"/>
        <v>2027</v>
      </c>
      <c r="J249" s="10">
        <f t="shared" si="47"/>
        <v>2028</v>
      </c>
      <c r="K249" s="10">
        <f t="shared" si="47"/>
        <v>2029</v>
      </c>
      <c r="L249" s="45">
        <f t="shared" si="47"/>
        <v>2030</v>
      </c>
    </row>
    <row r="250" spans="1:12" ht="12.75" hidden="1" customHeight="1" outlineLevel="1" x14ac:dyDescent="0.3">
      <c r="A250" s="86" t="s">
        <v>14</v>
      </c>
      <c r="B250" s="87"/>
      <c r="C250" s="50" t="str">
        <f>IF($C$14=0, "", $C$14)</f>
        <v/>
      </c>
      <c r="D250" s="50" t="str">
        <f>IF($D$14=0, "", $D$14)</f>
        <v/>
      </c>
      <c r="E250" s="50" t="str">
        <f>IF($E$14=0, "", $E$14)</f>
        <v/>
      </c>
      <c r="F250" s="50" t="str">
        <f>IF($F$14=0, "", $F$14)</f>
        <v/>
      </c>
      <c r="G250" s="50"/>
      <c r="H250" s="50" t="str">
        <f t="shared" ref="H250:L250" si="48">IF($H$14=0, "", $H$14)</f>
        <v/>
      </c>
      <c r="I250" s="50" t="str">
        <f t="shared" si="48"/>
        <v/>
      </c>
      <c r="J250" s="50" t="str">
        <f t="shared" si="48"/>
        <v/>
      </c>
      <c r="K250" s="50" t="str">
        <f t="shared" si="48"/>
        <v/>
      </c>
      <c r="L250" s="51" t="str">
        <f t="shared" si="48"/>
        <v/>
      </c>
    </row>
    <row r="251" spans="1:12" ht="12.75" hidden="1" customHeight="1" outlineLevel="1" x14ac:dyDescent="0.3">
      <c r="A251" s="97"/>
      <c r="B251" s="81"/>
      <c r="C251" s="31"/>
      <c r="D251" s="31"/>
      <c r="E251" s="31"/>
      <c r="F251" s="31"/>
      <c r="G251" s="31"/>
      <c r="H251" s="31"/>
      <c r="I251" s="31"/>
      <c r="J251" s="31"/>
      <c r="K251" s="31"/>
      <c r="L251" s="33"/>
    </row>
    <row r="252" spans="1:12" ht="12.75" hidden="1" customHeight="1" outlineLevel="1" x14ac:dyDescent="0.3">
      <c r="A252" s="97"/>
      <c r="B252" s="81"/>
      <c r="C252" s="31"/>
      <c r="D252" s="31"/>
      <c r="E252" s="31"/>
      <c r="F252" s="31"/>
      <c r="G252" s="31"/>
      <c r="H252" s="31"/>
      <c r="I252" s="31"/>
      <c r="J252" s="31"/>
      <c r="K252" s="31"/>
      <c r="L252" s="33"/>
    </row>
    <row r="253" spans="1:12" ht="12.75" hidden="1" customHeight="1" outlineLevel="1" x14ac:dyDescent="0.3">
      <c r="A253" s="98"/>
      <c r="B253" s="81"/>
      <c r="C253" s="72"/>
      <c r="D253" s="72"/>
      <c r="E253" s="72"/>
      <c r="F253" s="72"/>
      <c r="G253" s="72"/>
      <c r="H253" s="72"/>
      <c r="I253" s="72"/>
      <c r="J253" s="72"/>
      <c r="K253" s="72"/>
      <c r="L253" s="33"/>
    </row>
    <row r="254" spans="1:12" ht="12.75" hidden="1" customHeight="1" outlineLevel="1" x14ac:dyDescent="0.3">
      <c r="A254" s="98"/>
      <c r="B254" s="81"/>
      <c r="C254" s="72"/>
      <c r="D254" s="72"/>
      <c r="E254" s="72"/>
      <c r="F254" s="72"/>
      <c r="G254" s="72"/>
      <c r="H254" s="72"/>
      <c r="I254" s="72"/>
      <c r="J254" s="72"/>
      <c r="K254" s="72"/>
      <c r="L254" s="33"/>
    </row>
    <row r="255" spans="1:12" ht="12.75" hidden="1" customHeight="1" outlineLevel="1" x14ac:dyDescent="0.3">
      <c r="A255" s="97"/>
      <c r="B255" s="81"/>
      <c r="C255" s="72"/>
      <c r="D255" s="72"/>
      <c r="E255" s="72"/>
      <c r="F255" s="72"/>
      <c r="G255" s="72"/>
      <c r="H255" s="72"/>
      <c r="I255" s="72"/>
      <c r="J255" s="72"/>
      <c r="K255" s="72"/>
      <c r="L255" s="33"/>
    </row>
    <row r="256" spans="1:12" ht="12.75" hidden="1" customHeight="1" outlineLevel="1" x14ac:dyDescent="0.3">
      <c r="A256" s="97"/>
      <c r="B256" s="81"/>
      <c r="C256" s="72"/>
      <c r="D256" s="72"/>
      <c r="E256" s="72"/>
      <c r="F256" s="72"/>
      <c r="G256" s="72"/>
      <c r="H256" s="72"/>
      <c r="I256" s="72"/>
      <c r="J256" s="72"/>
      <c r="K256" s="72"/>
      <c r="L256" s="33"/>
    </row>
    <row r="257" spans="1:12" ht="12.75" hidden="1" customHeight="1" outlineLevel="1" x14ac:dyDescent="0.3">
      <c r="A257" s="97"/>
      <c r="B257" s="81"/>
      <c r="C257" s="72"/>
      <c r="D257" s="72"/>
      <c r="E257" s="72"/>
      <c r="F257" s="72"/>
      <c r="G257" s="72"/>
      <c r="H257" s="72"/>
      <c r="I257" s="72"/>
      <c r="J257" s="72"/>
      <c r="K257" s="72"/>
      <c r="L257" s="33"/>
    </row>
    <row r="258" spans="1:12" ht="12.75" hidden="1" customHeight="1" outlineLevel="1" x14ac:dyDescent="0.3">
      <c r="A258" s="97"/>
      <c r="B258" s="81"/>
      <c r="C258" s="73"/>
      <c r="D258" s="73"/>
      <c r="E258" s="73"/>
      <c r="F258" s="73"/>
      <c r="G258" s="73"/>
      <c r="H258" s="73"/>
      <c r="I258" s="73"/>
      <c r="J258" s="73"/>
      <c r="K258" s="73"/>
      <c r="L258" s="74"/>
    </row>
    <row r="259" spans="1:12" ht="12.75" hidden="1" customHeight="1" outlineLevel="1" x14ac:dyDescent="0.3">
      <c r="A259" s="92" t="s">
        <v>58</v>
      </c>
      <c r="B259" s="93"/>
      <c r="C259" s="57">
        <f t="shared" ref="C259:L259" si="49">SUM(C251:C258)</f>
        <v>0</v>
      </c>
      <c r="D259" s="57">
        <f t="shared" si="49"/>
        <v>0</v>
      </c>
      <c r="E259" s="57">
        <f t="shared" si="49"/>
        <v>0</v>
      </c>
      <c r="F259" s="57">
        <f t="shared" si="49"/>
        <v>0</v>
      </c>
      <c r="G259" s="57">
        <f t="shared" si="49"/>
        <v>0</v>
      </c>
      <c r="H259" s="57">
        <f t="shared" si="49"/>
        <v>0</v>
      </c>
      <c r="I259" s="57">
        <f t="shared" si="49"/>
        <v>0</v>
      </c>
      <c r="J259" s="57">
        <f t="shared" si="49"/>
        <v>0</v>
      </c>
      <c r="K259" s="57">
        <f t="shared" si="49"/>
        <v>0</v>
      </c>
      <c r="L259" s="58">
        <f t="shared" si="49"/>
        <v>0</v>
      </c>
    </row>
    <row r="260" spans="1:12" ht="12.75" hidden="1" customHeight="1" outlineLevel="1" x14ac:dyDescent="0.3"/>
    <row r="261" spans="1:12" ht="12.75" hidden="1" customHeight="1" outlineLevel="1" x14ac:dyDescent="0.3">
      <c r="A261" s="99"/>
      <c r="B261" s="81"/>
    </row>
    <row r="262" spans="1:12" ht="12.75" hidden="1" customHeight="1" outlineLevel="1" x14ac:dyDescent="0.3">
      <c r="A262" s="46"/>
      <c r="B262" s="47"/>
      <c r="C262" s="10" t="str">
        <f t="shared" ref="C262:L262" si="50">C$12</f>
        <v>2021 Actual²</v>
      </c>
      <c r="D262" s="10" t="str">
        <f t="shared" si="50"/>
        <v>2022 Actual²</v>
      </c>
      <c r="E262" s="10" t="str">
        <f t="shared" si="50"/>
        <v>2023 Actual</v>
      </c>
      <c r="F262" s="10" t="str">
        <f t="shared" si="50"/>
        <v>Bridge Year</v>
      </c>
      <c r="G262" s="10" t="str">
        <f t="shared" si="50"/>
        <v>Bridge Year</v>
      </c>
      <c r="H262" s="10" t="str">
        <f t="shared" si="50"/>
        <v>Test Year</v>
      </c>
      <c r="I262" s="10" t="str">
        <f t="shared" si="50"/>
        <v>Test Year</v>
      </c>
      <c r="J262" s="10" t="str">
        <f t="shared" si="50"/>
        <v>Test Year</v>
      </c>
      <c r="K262" s="10" t="str">
        <f t="shared" si="50"/>
        <v>Test Year</v>
      </c>
      <c r="L262" s="45" t="str">
        <f t="shared" si="50"/>
        <v>Test Year</v>
      </c>
    </row>
    <row r="263" spans="1:12" ht="12.75" hidden="1" customHeight="1" outlineLevel="1" x14ac:dyDescent="0.3">
      <c r="A263" s="46"/>
      <c r="B263" s="47"/>
      <c r="C263" s="10">
        <f t="shared" ref="C263:L263" si="51">C$13</f>
        <v>2021</v>
      </c>
      <c r="D263" s="10">
        <f t="shared" si="51"/>
        <v>2022</v>
      </c>
      <c r="E263" s="10">
        <f t="shared" si="51"/>
        <v>2023</v>
      </c>
      <c r="F263" s="10">
        <f t="shared" si="51"/>
        <v>2024</v>
      </c>
      <c r="G263" s="10">
        <f t="shared" si="51"/>
        <v>2025</v>
      </c>
      <c r="H263" s="10">
        <f t="shared" si="51"/>
        <v>2026</v>
      </c>
      <c r="I263" s="10">
        <f t="shared" si="51"/>
        <v>2027</v>
      </c>
      <c r="J263" s="10">
        <f t="shared" si="51"/>
        <v>2028</v>
      </c>
      <c r="K263" s="10">
        <f t="shared" si="51"/>
        <v>2029</v>
      </c>
      <c r="L263" s="45">
        <f t="shared" si="51"/>
        <v>2030</v>
      </c>
    </row>
    <row r="264" spans="1:12" ht="12.75" hidden="1" customHeight="1" outlineLevel="1" x14ac:dyDescent="0.3">
      <c r="A264" s="86" t="s">
        <v>14</v>
      </c>
      <c r="B264" s="87"/>
      <c r="C264" s="50" t="str">
        <f>IF($C$14=0, "", $C$14)</f>
        <v/>
      </c>
      <c r="D264" s="50" t="str">
        <f>IF($D$14=0, "", $D$14)</f>
        <v/>
      </c>
      <c r="E264" s="50" t="str">
        <f>IF($E$14=0, "", $E$14)</f>
        <v/>
      </c>
      <c r="F264" s="50" t="str">
        <f>IF($F$14=0, "", $F$14)</f>
        <v/>
      </c>
      <c r="G264" s="50"/>
      <c r="H264" s="50" t="str">
        <f t="shared" ref="H264:L264" si="52">IF($H$14=0, "", $H$14)</f>
        <v/>
      </c>
      <c r="I264" s="50" t="str">
        <f t="shared" si="52"/>
        <v/>
      </c>
      <c r="J264" s="50" t="str">
        <f t="shared" si="52"/>
        <v/>
      </c>
      <c r="K264" s="50" t="str">
        <f t="shared" si="52"/>
        <v/>
      </c>
      <c r="L264" s="51" t="str">
        <f t="shared" si="52"/>
        <v/>
      </c>
    </row>
    <row r="265" spans="1:12" ht="12.75" hidden="1" customHeight="1" outlineLevel="1" x14ac:dyDescent="0.3">
      <c r="A265" s="97"/>
      <c r="B265" s="81"/>
      <c r="C265" s="31"/>
      <c r="D265" s="31"/>
      <c r="E265" s="31"/>
      <c r="F265" s="31"/>
      <c r="G265" s="31"/>
      <c r="H265" s="31"/>
      <c r="I265" s="31"/>
      <c r="J265" s="31"/>
      <c r="K265" s="31"/>
      <c r="L265" s="33"/>
    </row>
    <row r="266" spans="1:12" ht="12.75" hidden="1" customHeight="1" outlineLevel="1" x14ac:dyDescent="0.3">
      <c r="A266" s="97"/>
      <c r="B266" s="81"/>
      <c r="C266" s="31"/>
      <c r="D266" s="31"/>
      <c r="E266" s="31"/>
      <c r="F266" s="31"/>
      <c r="G266" s="31"/>
      <c r="H266" s="31"/>
      <c r="I266" s="31"/>
      <c r="J266" s="31"/>
      <c r="K266" s="31"/>
      <c r="L266" s="33"/>
    </row>
    <row r="267" spans="1:12" ht="12.75" hidden="1" customHeight="1" outlineLevel="1" x14ac:dyDescent="0.3">
      <c r="A267" s="98"/>
      <c r="B267" s="81"/>
      <c r="C267" s="72"/>
      <c r="D267" s="72"/>
      <c r="E267" s="72"/>
      <c r="F267" s="72"/>
      <c r="G267" s="72"/>
      <c r="H267" s="72"/>
      <c r="I267" s="72"/>
      <c r="J267" s="72"/>
      <c r="K267" s="72"/>
      <c r="L267" s="33"/>
    </row>
    <row r="268" spans="1:12" ht="12.75" hidden="1" customHeight="1" outlineLevel="1" x14ac:dyDescent="0.3">
      <c r="A268" s="98"/>
      <c r="B268" s="81"/>
      <c r="C268" s="72"/>
      <c r="D268" s="72"/>
      <c r="E268" s="72"/>
      <c r="F268" s="72"/>
      <c r="G268" s="72"/>
      <c r="H268" s="72"/>
      <c r="I268" s="72"/>
      <c r="J268" s="72"/>
      <c r="K268" s="72"/>
      <c r="L268" s="33"/>
    </row>
    <row r="269" spans="1:12" ht="12.75" hidden="1" customHeight="1" outlineLevel="1" x14ac:dyDescent="0.3">
      <c r="A269" s="97"/>
      <c r="B269" s="81"/>
      <c r="C269" s="72"/>
      <c r="D269" s="72"/>
      <c r="E269" s="72"/>
      <c r="F269" s="72"/>
      <c r="G269" s="72"/>
      <c r="H269" s="72"/>
      <c r="I269" s="72"/>
      <c r="J269" s="72"/>
      <c r="K269" s="72"/>
      <c r="L269" s="33"/>
    </row>
    <row r="270" spans="1:12" ht="12.75" hidden="1" customHeight="1" outlineLevel="1" x14ac:dyDescent="0.3">
      <c r="A270" s="97"/>
      <c r="B270" s="81"/>
      <c r="C270" s="72"/>
      <c r="D270" s="72"/>
      <c r="E270" s="72"/>
      <c r="F270" s="72"/>
      <c r="G270" s="72"/>
      <c r="H270" s="72"/>
      <c r="I270" s="72"/>
      <c r="J270" s="72"/>
      <c r="K270" s="72"/>
      <c r="L270" s="33"/>
    </row>
    <row r="271" spans="1:12" ht="12.75" hidden="1" customHeight="1" outlineLevel="1" x14ac:dyDescent="0.3">
      <c r="A271" s="97"/>
      <c r="B271" s="81"/>
      <c r="C271" s="72"/>
      <c r="D271" s="72"/>
      <c r="E271" s="72"/>
      <c r="F271" s="72"/>
      <c r="G271" s="72"/>
      <c r="H271" s="72"/>
      <c r="I271" s="72"/>
      <c r="J271" s="72"/>
      <c r="K271" s="72"/>
      <c r="L271" s="33"/>
    </row>
    <row r="272" spans="1:12" ht="12.75" hidden="1" customHeight="1" outlineLevel="1" x14ac:dyDescent="0.3">
      <c r="A272" s="97"/>
      <c r="B272" s="81"/>
      <c r="C272" s="73"/>
      <c r="D272" s="73"/>
      <c r="E272" s="73"/>
      <c r="F272" s="73"/>
      <c r="G272" s="73"/>
      <c r="H272" s="73"/>
      <c r="I272" s="73"/>
      <c r="J272" s="73"/>
      <c r="K272" s="73"/>
      <c r="L272" s="74"/>
    </row>
    <row r="273" spans="1:12" ht="12.75" hidden="1" customHeight="1" outlineLevel="1" x14ac:dyDescent="0.3">
      <c r="A273" s="92" t="s">
        <v>58</v>
      </c>
      <c r="B273" s="93"/>
      <c r="C273" s="57">
        <f t="shared" ref="C273:L273" si="53">SUM(C265:C272)</f>
        <v>0</v>
      </c>
      <c r="D273" s="57">
        <f t="shared" si="53"/>
        <v>0</v>
      </c>
      <c r="E273" s="57">
        <f t="shared" si="53"/>
        <v>0</v>
      </c>
      <c r="F273" s="57">
        <f t="shared" si="53"/>
        <v>0</v>
      </c>
      <c r="G273" s="57">
        <f t="shared" si="53"/>
        <v>0</v>
      </c>
      <c r="H273" s="57">
        <f t="shared" si="53"/>
        <v>0</v>
      </c>
      <c r="I273" s="57">
        <f t="shared" si="53"/>
        <v>0</v>
      </c>
      <c r="J273" s="57">
        <f t="shared" si="53"/>
        <v>0</v>
      </c>
      <c r="K273" s="57">
        <f t="shared" si="53"/>
        <v>0</v>
      </c>
      <c r="L273" s="58">
        <f t="shared" si="53"/>
        <v>0</v>
      </c>
    </row>
    <row r="274" spans="1:12" ht="12.75" hidden="1" customHeight="1" outlineLevel="1" x14ac:dyDescent="0.3"/>
    <row r="275" spans="1:12" ht="12.75" hidden="1" customHeight="1" outlineLevel="1" x14ac:dyDescent="0.3">
      <c r="A275" s="99"/>
      <c r="B275" s="81"/>
    </row>
    <row r="276" spans="1:12" ht="12.75" hidden="1" customHeight="1" outlineLevel="1" x14ac:dyDescent="0.3">
      <c r="A276" s="46"/>
      <c r="B276" s="47"/>
      <c r="C276" s="10" t="str">
        <f t="shared" ref="C276:L276" si="54">C$12</f>
        <v>2021 Actual²</v>
      </c>
      <c r="D276" s="10" t="str">
        <f t="shared" si="54"/>
        <v>2022 Actual²</v>
      </c>
      <c r="E276" s="10" t="str">
        <f t="shared" si="54"/>
        <v>2023 Actual</v>
      </c>
      <c r="F276" s="10" t="str">
        <f t="shared" si="54"/>
        <v>Bridge Year</v>
      </c>
      <c r="G276" s="10" t="str">
        <f t="shared" si="54"/>
        <v>Bridge Year</v>
      </c>
      <c r="H276" s="10" t="str">
        <f t="shared" si="54"/>
        <v>Test Year</v>
      </c>
      <c r="I276" s="10" t="str">
        <f t="shared" si="54"/>
        <v>Test Year</v>
      </c>
      <c r="J276" s="10" t="str">
        <f t="shared" si="54"/>
        <v>Test Year</v>
      </c>
      <c r="K276" s="10" t="str">
        <f t="shared" si="54"/>
        <v>Test Year</v>
      </c>
      <c r="L276" s="45" t="str">
        <f t="shared" si="54"/>
        <v>Test Year</v>
      </c>
    </row>
    <row r="277" spans="1:12" ht="12.75" hidden="1" customHeight="1" outlineLevel="1" x14ac:dyDescent="0.3">
      <c r="A277" s="46"/>
      <c r="B277" s="47"/>
      <c r="C277" s="10">
        <f t="shared" ref="C277:L277" si="55">C$13</f>
        <v>2021</v>
      </c>
      <c r="D277" s="10">
        <f t="shared" si="55"/>
        <v>2022</v>
      </c>
      <c r="E277" s="10">
        <f t="shared" si="55"/>
        <v>2023</v>
      </c>
      <c r="F277" s="10">
        <f t="shared" si="55"/>
        <v>2024</v>
      </c>
      <c r="G277" s="10">
        <f t="shared" si="55"/>
        <v>2025</v>
      </c>
      <c r="H277" s="10">
        <f t="shared" si="55"/>
        <v>2026</v>
      </c>
      <c r="I277" s="10">
        <f t="shared" si="55"/>
        <v>2027</v>
      </c>
      <c r="J277" s="10">
        <f t="shared" si="55"/>
        <v>2028</v>
      </c>
      <c r="K277" s="10">
        <f t="shared" si="55"/>
        <v>2029</v>
      </c>
      <c r="L277" s="45">
        <f t="shared" si="55"/>
        <v>2030</v>
      </c>
    </row>
    <row r="278" spans="1:12" ht="12.75" hidden="1" customHeight="1" outlineLevel="1" x14ac:dyDescent="0.3">
      <c r="A278" s="86" t="s">
        <v>14</v>
      </c>
      <c r="B278" s="87"/>
      <c r="C278" s="50" t="str">
        <f>IF($C$14=0, "", $C$14)</f>
        <v/>
      </c>
      <c r="D278" s="50" t="str">
        <f>IF($D$14=0, "", $D$14)</f>
        <v/>
      </c>
      <c r="E278" s="50" t="str">
        <f>IF($E$14=0, "", $E$14)</f>
        <v/>
      </c>
      <c r="F278" s="50" t="str">
        <f>IF($F$14=0, "", $F$14)</f>
        <v/>
      </c>
      <c r="G278" s="50"/>
      <c r="H278" s="50" t="str">
        <f t="shared" ref="H278:L278" si="56">IF($H$14=0, "", $H$14)</f>
        <v/>
      </c>
      <c r="I278" s="50" t="str">
        <f t="shared" si="56"/>
        <v/>
      </c>
      <c r="J278" s="50" t="str">
        <f t="shared" si="56"/>
        <v/>
      </c>
      <c r="K278" s="50" t="str">
        <f t="shared" si="56"/>
        <v/>
      </c>
      <c r="L278" s="51" t="str">
        <f t="shared" si="56"/>
        <v/>
      </c>
    </row>
    <row r="279" spans="1:12" ht="12.75" hidden="1" customHeight="1" outlineLevel="1" x14ac:dyDescent="0.3">
      <c r="A279" s="97"/>
      <c r="B279" s="81"/>
      <c r="C279" s="31"/>
      <c r="D279" s="31"/>
      <c r="E279" s="31"/>
      <c r="F279" s="31"/>
      <c r="G279" s="31"/>
      <c r="H279" s="31"/>
      <c r="I279" s="31"/>
      <c r="J279" s="31"/>
      <c r="K279" s="31"/>
      <c r="L279" s="33"/>
    </row>
    <row r="280" spans="1:12" ht="12.75" hidden="1" customHeight="1" outlineLevel="1" x14ac:dyDescent="0.3">
      <c r="A280" s="97"/>
      <c r="B280" s="81"/>
      <c r="C280" s="31"/>
      <c r="D280" s="31"/>
      <c r="E280" s="31"/>
      <c r="F280" s="31"/>
      <c r="G280" s="31"/>
      <c r="H280" s="31"/>
      <c r="I280" s="31"/>
      <c r="J280" s="31"/>
      <c r="K280" s="31"/>
      <c r="L280" s="33"/>
    </row>
    <row r="281" spans="1:12" ht="12.75" hidden="1" customHeight="1" outlineLevel="1" x14ac:dyDescent="0.3">
      <c r="A281" s="98"/>
      <c r="B281" s="81"/>
      <c r="C281" s="72"/>
      <c r="D281" s="72"/>
      <c r="E281" s="72"/>
      <c r="F281" s="72"/>
      <c r="G281" s="72"/>
      <c r="H281" s="72"/>
      <c r="I281" s="72"/>
      <c r="J281" s="72"/>
      <c r="K281" s="72"/>
      <c r="L281" s="33"/>
    </row>
    <row r="282" spans="1:12" ht="12.75" hidden="1" customHeight="1" outlineLevel="1" x14ac:dyDescent="0.3">
      <c r="A282" s="98"/>
      <c r="B282" s="81"/>
      <c r="C282" s="72"/>
      <c r="D282" s="72"/>
      <c r="E282" s="72"/>
      <c r="F282" s="72"/>
      <c r="G282" s="72"/>
      <c r="H282" s="72"/>
      <c r="I282" s="72"/>
      <c r="J282" s="72"/>
      <c r="K282" s="72"/>
      <c r="L282" s="33"/>
    </row>
    <row r="283" spans="1:12" ht="12.75" hidden="1" customHeight="1" outlineLevel="1" x14ac:dyDescent="0.3">
      <c r="A283" s="97"/>
      <c r="B283" s="81"/>
      <c r="C283" s="72"/>
      <c r="D283" s="72"/>
      <c r="E283" s="72"/>
      <c r="F283" s="72"/>
      <c r="G283" s="72"/>
      <c r="H283" s="72"/>
      <c r="I283" s="72"/>
      <c r="J283" s="72"/>
      <c r="K283" s="72"/>
      <c r="L283" s="33"/>
    </row>
    <row r="284" spans="1:12" ht="12.75" hidden="1" customHeight="1" outlineLevel="1" x14ac:dyDescent="0.3">
      <c r="A284" s="97"/>
      <c r="B284" s="81"/>
      <c r="C284" s="72"/>
      <c r="D284" s="72"/>
      <c r="E284" s="72"/>
      <c r="F284" s="72"/>
      <c r="G284" s="72"/>
      <c r="H284" s="72"/>
      <c r="I284" s="72"/>
      <c r="J284" s="72"/>
      <c r="K284" s="72"/>
      <c r="L284" s="33"/>
    </row>
    <row r="285" spans="1:12" ht="12.75" hidden="1" customHeight="1" outlineLevel="1" x14ac:dyDescent="0.3">
      <c r="A285" s="97"/>
      <c r="B285" s="81"/>
      <c r="C285" s="72"/>
      <c r="D285" s="72"/>
      <c r="E285" s="72"/>
      <c r="F285" s="72"/>
      <c r="G285" s="72"/>
      <c r="H285" s="72"/>
      <c r="I285" s="72"/>
      <c r="J285" s="72"/>
      <c r="K285" s="72"/>
      <c r="L285" s="33"/>
    </row>
    <row r="286" spans="1:12" ht="12.75" hidden="1" customHeight="1" outlineLevel="1" x14ac:dyDescent="0.3">
      <c r="A286" s="97"/>
      <c r="B286" s="81"/>
      <c r="C286" s="73"/>
      <c r="D286" s="73"/>
      <c r="E286" s="73"/>
      <c r="F286" s="73"/>
      <c r="G286" s="73"/>
      <c r="H286" s="73"/>
      <c r="I286" s="73"/>
      <c r="J286" s="73"/>
      <c r="K286" s="73"/>
      <c r="L286" s="74"/>
    </row>
    <row r="287" spans="1:12" ht="12.75" hidden="1" customHeight="1" outlineLevel="1" x14ac:dyDescent="0.3">
      <c r="A287" s="92" t="s">
        <v>58</v>
      </c>
      <c r="B287" s="93"/>
      <c r="C287" s="57">
        <f t="shared" ref="C287:L287" si="57">SUM(C279:C286)</f>
        <v>0</v>
      </c>
      <c r="D287" s="57">
        <f t="shared" si="57"/>
        <v>0</v>
      </c>
      <c r="E287" s="57">
        <f t="shared" si="57"/>
        <v>0</v>
      </c>
      <c r="F287" s="57">
        <f t="shared" si="57"/>
        <v>0</v>
      </c>
      <c r="G287" s="57">
        <f t="shared" si="57"/>
        <v>0</v>
      </c>
      <c r="H287" s="57">
        <f t="shared" si="57"/>
        <v>0</v>
      </c>
      <c r="I287" s="57">
        <f t="shared" si="57"/>
        <v>0</v>
      </c>
      <c r="J287" s="57">
        <f t="shared" si="57"/>
        <v>0</v>
      </c>
      <c r="K287" s="57">
        <f t="shared" si="57"/>
        <v>0</v>
      </c>
      <c r="L287" s="58">
        <f t="shared" si="57"/>
        <v>0</v>
      </c>
    </row>
    <row r="288" spans="1:12" ht="12.75" hidden="1" customHeight="1" outlineLevel="1" x14ac:dyDescent="0.3"/>
    <row r="289" spans="1:12" ht="12.75" hidden="1" customHeight="1" outlineLevel="1" x14ac:dyDescent="0.3">
      <c r="A289" s="99"/>
      <c r="B289" s="81"/>
    </row>
    <row r="290" spans="1:12" ht="12.75" hidden="1" customHeight="1" outlineLevel="1" x14ac:dyDescent="0.3">
      <c r="A290" s="46"/>
      <c r="B290" s="47"/>
      <c r="C290" s="10" t="str">
        <f t="shared" ref="C290:L290" si="58">C$12</f>
        <v>2021 Actual²</v>
      </c>
      <c r="D290" s="10" t="str">
        <f t="shared" si="58"/>
        <v>2022 Actual²</v>
      </c>
      <c r="E290" s="10" t="str">
        <f t="shared" si="58"/>
        <v>2023 Actual</v>
      </c>
      <c r="F290" s="10" t="str">
        <f t="shared" si="58"/>
        <v>Bridge Year</v>
      </c>
      <c r="G290" s="10" t="str">
        <f t="shared" si="58"/>
        <v>Bridge Year</v>
      </c>
      <c r="H290" s="10" t="str">
        <f t="shared" si="58"/>
        <v>Test Year</v>
      </c>
      <c r="I290" s="10" t="str">
        <f t="shared" si="58"/>
        <v>Test Year</v>
      </c>
      <c r="J290" s="10" t="str">
        <f t="shared" si="58"/>
        <v>Test Year</v>
      </c>
      <c r="K290" s="10" t="str">
        <f t="shared" si="58"/>
        <v>Test Year</v>
      </c>
      <c r="L290" s="45" t="str">
        <f t="shared" si="58"/>
        <v>Test Year</v>
      </c>
    </row>
    <row r="291" spans="1:12" ht="12.75" hidden="1" customHeight="1" outlineLevel="1" x14ac:dyDescent="0.3">
      <c r="A291" s="46"/>
      <c r="B291" s="47"/>
      <c r="C291" s="10">
        <f t="shared" ref="C291:L291" si="59">C$13</f>
        <v>2021</v>
      </c>
      <c r="D291" s="10">
        <f t="shared" si="59"/>
        <v>2022</v>
      </c>
      <c r="E291" s="10">
        <f t="shared" si="59"/>
        <v>2023</v>
      </c>
      <c r="F291" s="10">
        <f t="shared" si="59"/>
        <v>2024</v>
      </c>
      <c r="G291" s="10">
        <f t="shared" si="59"/>
        <v>2025</v>
      </c>
      <c r="H291" s="10">
        <f t="shared" si="59"/>
        <v>2026</v>
      </c>
      <c r="I291" s="10">
        <f t="shared" si="59"/>
        <v>2027</v>
      </c>
      <c r="J291" s="10">
        <f t="shared" si="59"/>
        <v>2028</v>
      </c>
      <c r="K291" s="10">
        <f t="shared" si="59"/>
        <v>2029</v>
      </c>
      <c r="L291" s="45">
        <f t="shared" si="59"/>
        <v>2030</v>
      </c>
    </row>
    <row r="292" spans="1:12" ht="12.75" hidden="1" customHeight="1" outlineLevel="1" x14ac:dyDescent="0.3">
      <c r="A292" s="86" t="s">
        <v>14</v>
      </c>
      <c r="B292" s="87"/>
      <c r="C292" s="50" t="str">
        <f>IF($C$14=0, "", $C$14)</f>
        <v/>
      </c>
      <c r="D292" s="50" t="str">
        <f>IF($D$14=0, "", $D$14)</f>
        <v/>
      </c>
      <c r="E292" s="50" t="str">
        <f>IF($E$14=0, "", $E$14)</f>
        <v/>
      </c>
      <c r="F292" s="50" t="str">
        <f>IF($F$14=0, "", $F$14)</f>
        <v/>
      </c>
      <c r="G292" s="50"/>
      <c r="H292" s="50" t="str">
        <f t="shared" ref="H292:L292" si="60">IF($H$14=0, "", $H$14)</f>
        <v/>
      </c>
      <c r="I292" s="50" t="str">
        <f t="shared" si="60"/>
        <v/>
      </c>
      <c r="J292" s="50" t="str">
        <f t="shared" si="60"/>
        <v/>
      </c>
      <c r="K292" s="50" t="str">
        <f t="shared" si="60"/>
        <v/>
      </c>
      <c r="L292" s="51" t="str">
        <f t="shared" si="60"/>
        <v/>
      </c>
    </row>
    <row r="293" spans="1:12" ht="12.75" hidden="1" customHeight="1" outlineLevel="1" x14ac:dyDescent="0.3">
      <c r="A293" s="97"/>
      <c r="B293" s="81"/>
      <c r="C293" s="31"/>
      <c r="D293" s="31"/>
      <c r="E293" s="31"/>
      <c r="F293" s="31"/>
      <c r="G293" s="31"/>
      <c r="H293" s="31"/>
      <c r="I293" s="31"/>
      <c r="J293" s="31"/>
      <c r="K293" s="31"/>
      <c r="L293" s="33"/>
    </row>
    <row r="294" spans="1:12" ht="12.75" hidden="1" customHeight="1" outlineLevel="1" x14ac:dyDescent="0.3">
      <c r="A294" s="97"/>
      <c r="B294" s="81"/>
      <c r="C294" s="31"/>
      <c r="D294" s="31"/>
      <c r="E294" s="31"/>
      <c r="F294" s="31"/>
      <c r="G294" s="31"/>
      <c r="H294" s="31"/>
      <c r="I294" s="31"/>
      <c r="J294" s="31"/>
      <c r="K294" s="31"/>
      <c r="L294" s="33"/>
    </row>
    <row r="295" spans="1:12" ht="12.75" hidden="1" customHeight="1" outlineLevel="1" x14ac:dyDescent="0.3">
      <c r="A295" s="98"/>
      <c r="B295" s="81"/>
      <c r="C295" s="72"/>
      <c r="D295" s="72"/>
      <c r="E295" s="72"/>
      <c r="F295" s="72"/>
      <c r="G295" s="72"/>
      <c r="H295" s="72"/>
      <c r="I295" s="72"/>
      <c r="J295" s="72"/>
      <c r="K295" s="72"/>
      <c r="L295" s="33"/>
    </row>
    <row r="296" spans="1:12" ht="12.75" hidden="1" customHeight="1" outlineLevel="1" x14ac:dyDescent="0.3">
      <c r="A296" s="98"/>
      <c r="B296" s="81"/>
      <c r="C296" s="72"/>
      <c r="D296" s="72"/>
      <c r="E296" s="72"/>
      <c r="F296" s="72"/>
      <c r="G296" s="72"/>
      <c r="H296" s="72"/>
      <c r="I296" s="72"/>
      <c r="J296" s="72"/>
      <c r="K296" s="72"/>
      <c r="L296" s="33"/>
    </row>
    <row r="297" spans="1:12" ht="12.75" hidden="1" customHeight="1" outlineLevel="1" x14ac:dyDescent="0.3">
      <c r="A297" s="97"/>
      <c r="B297" s="81"/>
      <c r="C297" s="72"/>
      <c r="D297" s="72"/>
      <c r="E297" s="72"/>
      <c r="F297" s="72"/>
      <c r="G297" s="72"/>
      <c r="H297" s="72"/>
      <c r="I297" s="72"/>
      <c r="J297" s="72"/>
      <c r="K297" s="72"/>
      <c r="L297" s="33"/>
    </row>
    <row r="298" spans="1:12" ht="12.75" hidden="1" customHeight="1" outlineLevel="1" x14ac:dyDescent="0.3">
      <c r="A298" s="97"/>
      <c r="B298" s="81"/>
      <c r="C298" s="72"/>
      <c r="D298" s="72"/>
      <c r="E298" s="72"/>
      <c r="F298" s="72"/>
      <c r="G298" s="72"/>
      <c r="H298" s="72"/>
      <c r="I298" s="72"/>
      <c r="J298" s="72"/>
      <c r="K298" s="72"/>
      <c r="L298" s="33"/>
    </row>
    <row r="299" spans="1:12" ht="12.75" hidden="1" customHeight="1" outlineLevel="1" x14ac:dyDescent="0.3">
      <c r="A299" s="97"/>
      <c r="B299" s="81"/>
      <c r="C299" s="72"/>
      <c r="D299" s="72"/>
      <c r="E299" s="72"/>
      <c r="F299" s="72"/>
      <c r="G299" s="72"/>
      <c r="H299" s="72"/>
      <c r="I299" s="72"/>
      <c r="J299" s="72"/>
      <c r="K299" s="72"/>
      <c r="L299" s="33"/>
    </row>
    <row r="300" spans="1:12" ht="12.75" hidden="1" customHeight="1" outlineLevel="1" x14ac:dyDescent="0.3">
      <c r="A300" s="97"/>
      <c r="B300" s="81"/>
      <c r="C300" s="73"/>
      <c r="D300" s="73"/>
      <c r="E300" s="73"/>
      <c r="F300" s="73"/>
      <c r="G300" s="73"/>
      <c r="H300" s="73"/>
      <c r="I300" s="73"/>
      <c r="J300" s="73"/>
      <c r="K300" s="73"/>
      <c r="L300" s="74"/>
    </row>
    <row r="301" spans="1:12" ht="12.75" hidden="1" customHeight="1" outlineLevel="1" x14ac:dyDescent="0.3">
      <c r="A301" s="92" t="s">
        <v>58</v>
      </c>
      <c r="B301" s="93"/>
      <c r="C301" s="57">
        <f t="shared" ref="C301:L301" si="61">SUM(C293:C300)</f>
        <v>0</v>
      </c>
      <c r="D301" s="57">
        <f t="shared" si="61"/>
        <v>0</v>
      </c>
      <c r="E301" s="57">
        <f t="shared" si="61"/>
        <v>0</v>
      </c>
      <c r="F301" s="57">
        <f t="shared" si="61"/>
        <v>0</v>
      </c>
      <c r="G301" s="57">
        <f t="shared" si="61"/>
        <v>0</v>
      </c>
      <c r="H301" s="57">
        <f t="shared" si="61"/>
        <v>0</v>
      </c>
      <c r="I301" s="57">
        <f t="shared" si="61"/>
        <v>0</v>
      </c>
      <c r="J301" s="57">
        <f t="shared" si="61"/>
        <v>0</v>
      </c>
      <c r="K301" s="57">
        <f t="shared" si="61"/>
        <v>0</v>
      </c>
      <c r="L301" s="58">
        <f t="shared" si="61"/>
        <v>0</v>
      </c>
    </row>
    <row r="302" spans="1:12" ht="12.75" hidden="1" customHeight="1" outlineLevel="1" x14ac:dyDescent="0.3"/>
    <row r="303" spans="1:12" ht="12.75" hidden="1" customHeight="1" outlineLevel="1" x14ac:dyDescent="0.3">
      <c r="A303" s="99"/>
      <c r="B303" s="81"/>
    </row>
    <row r="304" spans="1:12" ht="12.75" hidden="1" customHeight="1" outlineLevel="1" x14ac:dyDescent="0.3">
      <c r="A304" s="46"/>
      <c r="B304" s="47"/>
      <c r="C304" s="10" t="str">
        <f t="shared" ref="C304:L304" si="62">C$12</f>
        <v>2021 Actual²</v>
      </c>
      <c r="D304" s="10" t="str">
        <f t="shared" si="62"/>
        <v>2022 Actual²</v>
      </c>
      <c r="E304" s="10" t="str">
        <f t="shared" si="62"/>
        <v>2023 Actual</v>
      </c>
      <c r="F304" s="10" t="str">
        <f t="shared" si="62"/>
        <v>Bridge Year</v>
      </c>
      <c r="G304" s="10" t="str">
        <f t="shared" si="62"/>
        <v>Bridge Year</v>
      </c>
      <c r="H304" s="10" t="str">
        <f t="shared" si="62"/>
        <v>Test Year</v>
      </c>
      <c r="I304" s="10" t="str">
        <f t="shared" si="62"/>
        <v>Test Year</v>
      </c>
      <c r="J304" s="10" t="str">
        <f t="shared" si="62"/>
        <v>Test Year</v>
      </c>
      <c r="K304" s="10" t="str">
        <f t="shared" si="62"/>
        <v>Test Year</v>
      </c>
      <c r="L304" s="45" t="str">
        <f t="shared" si="62"/>
        <v>Test Year</v>
      </c>
    </row>
    <row r="305" spans="1:12" ht="12.75" hidden="1" customHeight="1" outlineLevel="1" x14ac:dyDescent="0.3">
      <c r="A305" s="46"/>
      <c r="B305" s="47"/>
      <c r="C305" s="10">
        <f t="shared" ref="C305:L305" si="63">C$13</f>
        <v>2021</v>
      </c>
      <c r="D305" s="10">
        <f t="shared" si="63"/>
        <v>2022</v>
      </c>
      <c r="E305" s="10">
        <f t="shared" si="63"/>
        <v>2023</v>
      </c>
      <c r="F305" s="10">
        <f t="shared" si="63"/>
        <v>2024</v>
      </c>
      <c r="G305" s="10">
        <f t="shared" si="63"/>
        <v>2025</v>
      </c>
      <c r="H305" s="10">
        <f t="shared" si="63"/>
        <v>2026</v>
      </c>
      <c r="I305" s="10">
        <f t="shared" si="63"/>
        <v>2027</v>
      </c>
      <c r="J305" s="10">
        <f t="shared" si="63"/>
        <v>2028</v>
      </c>
      <c r="K305" s="10">
        <f t="shared" si="63"/>
        <v>2029</v>
      </c>
      <c r="L305" s="45">
        <f t="shared" si="63"/>
        <v>2030</v>
      </c>
    </row>
    <row r="306" spans="1:12" ht="12.75" hidden="1" customHeight="1" outlineLevel="1" x14ac:dyDescent="0.3">
      <c r="A306" s="86" t="s">
        <v>14</v>
      </c>
      <c r="B306" s="87"/>
      <c r="C306" s="50" t="str">
        <f>IF($C$14=0, "", $C$14)</f>
        <v/>
      </c>
      <c r="D306" s="50" t="str">
        <f>IF($D$14=0, "", $D$14)</f>
        <v/>
      </c>
      <c r="E306" s="50" t="str">
        <f>IF($E$14=0, "", $E$14)</f>
        <v/>
      </c>
      <c r="F306" s="50" t="str">
        <f>IF($F$14=0, "", $F$14)</f>
        <v/>
      </c>
      <c r="G306" s="50"/>
      <c r="H306" s="50" t="str">
        <f t="shared" ref="H306:L306" si="64">IF($H$14=0, "", $H$14)</f>
        <v/>
      </c>
      <c r="I306" s="50" t="str">
        <f t="shared" si="64"/>
        <v/>
      </c>
      <c r="J306" s="50" t="str">
        <f t="shared" si="64"/>
        <v/>
      </c>
      <c r="K306" s="50" t="str">
        <f t="shared" si="64"/>
        <v/>
      </c>
      <c r="L306" s="51" t="str">
        <f t="shared" si="64"/>
        <v/>
      </c>
    </row>
    <row r="307" spans="1:12" ht="12.75" hidden="1" customHeight="1" outlineLevel="1" x14ac:dyDescent="0.3">
      <c r="A307" s="97"/>
      <c r="B307" s="81"/>
      <c r="C307" s="31"/>
      <c r="D307" s="31"/>
      <c r="E307" s="31"/>
      <c r="F307" s="31"/>
      <c r="G307" s="31"/>
      <c r="H307" s="31"/>
      <c r="I307" s="31"/>
      <c r="J307" s="31"/>
      <c r="K307" s="31"/>
      <c r="L307" s="33"/>
    </row>
    <row r="308" spans="1:12" ht="12.75" hidden="1" customHeight="1" outlineLevel="1" x14ac:dyDescent="0.3">
      <c r="A308" s="97"/>
      <c r="B308" s="81"/>
      <c r="C308" s="31"/>
      <c r="D308" s="31"/>
      <c r="E308" s="31"/>
      <c r="F308" s="31"/>
      <c r="G308" s="31"/>
      <c r="H308" s="31"/>
      <c r="I308" s="31"/>
      <c r="J308" s="31"/>
      <c r="K308" s="31"/>
      <c r="L308" s="33"/>
    </row>
    <row r="309" spans="1:12" ht="12.75" hidden="1" customHeight="1" outlineLevel="1" x14ac:dyDescent="0.3">
      <c r="A309" s="98"/>
      <c r="B309" s="81"/>
      <c r="C309" s="72"/>
      <c r="D309" s="72"/>
      <c r="E309" s="72"/>
      <c r="F309" s="72"/>
      <c r="G309" s="72"/>
      <c r="H309" s="72"/>
      <c r="I309" s="72"/>
      <c r="J309" s="72"/>
      <c r="K309" s="72"/>
      <c r="L309" s="33"/>
    </row>
    <row r="310" spans="1:12" ht="12.75" hidden="1" customHeight="1" outlineLevel="1" x14ac:dyDescent="0.3">
      <c r="A310" s="98"/>
      <c r="B310" s="81"/>
      <c r="C310" s="72"/>
      <c r="D310" s="72"/>
      <c r="E310" s="72"/>
      <c r="F310" s="72"/>
      <c r="G310" s="72"/>
      <c r="H310" s="72"/>
      <c r="I310" s="72"/>
      <c r="J310" s="72"/>
      <c r="K310" s="72"/>
      <c r="L310" s="33"/>
    </row>
    <row r="311" spans="1:12" ht="12.75" hidden="1" customHeight="1" outlineLevel="1" x14ac:dyDescent="0.3">
      <c r="A311" s="97"/>
      <c r="B311" s="81"/>
      <c r="C311" s="72"/>
      <c r="D311" s="72"/>
      <c r="E311" s="72"/>
      <c r="F311" s="72"/>
      <c r="G311" s="72"/>
      <c r="H311" s="72"/>
      <c r="I311" s="72"/>
      <c r="J311" s="72"/>
      <c r="K311" s="72"/>
      <c r="L311" s="33"/>
    </row>
    <row r="312" spans="1:12" ht="12.75" hidden="1" customHeight="1" outlineLevel="1" x14ac:dyDescent="0.3">
      <c r="A312" s="97"/>
      <c r="B312" s="81"/>
      <c r="C312" s="72"/>
      <c r="D312" s="72"/>
      <c r="E312" s="72"/>
      <c r="F312" s="72"/>
      <c r="G312" s="72"/>
      <c r="H312" s="72"/>
      <c r="I312" s="72"/>
      <c r="J312" s="72"/>
      <c r="K312" s="72"/>
      <c r="L312" s="33"/>
    </row>
    <row r="313" spans="1:12" ht="12.75" hidden="1" customHeight="1" outlineLevel="1" x14ac:dyDescent="0.3">
      <c r="A313" s="97"/>
      <c r="B313" s="81"/>
      <c r="C313" s="72"/>
      <c r="D313" s="72"/>
      <c r="E313" s="72"/>
      <c r="F313" s="72"/>
      <c r="G313" s="72"/>
      <c r="H313" s="72"/>
      <c r="I313" s="72"/>
      <c r="J313" s="72"/>
      <c r="K313" s="72"/>
      <c r="L313" s="33"/>
    </row>
    <row r="314" spans="1:12" ht="12.75" hidden="1" customHeight="1" outlineLevel="1" x14ac:dyDescent="0.3">
      <c r="A314" s="97"/>
      <c r="B314" s="81"/>
      <c r="C314" s="73"/>
      <c r="D314" s="73"/>
      <c r="E314" s="73"/>
      <c r="F314" s="73"/>
      <c r="G314" s="73"/>
      <c r="H314" s="73"/>
      <c r="I314" s="73"/>
      <c r="J314" s="73"/>
      <c r="K314" s="73"/>
      <c r="L314" s="74"/>
    </row>
    <row r="315" spans="1:12" ht="12.75" hidden="1" customHeight="1" outlineLevel="1" x14ac:dyDescent="0.3">
      <c r="A315" s="92" t="s">
        <v>58</v>
      </c>
      <c r="B315" s="93"/>
      <c r="C315" s="57">
        <f t="shared" ref="C315:L315" si="65">SUM(C307:C314)</f>
        <v>0</v>
      </c>
      <c r="D315" s="57">
        <f t="shared" si="65"/>
        <v>0</v>
      </c>
      <c r="E315" s="57">
        <f t="shared" si="65"/>
        <v>0</v>
      </c>
      <c r="F315" s="57">
        <f t="shared" si="65"/>
        <v>0</v>
      </c>
      <c r="G315" s="57">
        <f t="shared" si="65"/>
        <v>0</v>
      </c>
      <c r="H315" s="57">
        <f t="shared" si="65"/>
        <v>0</v>
      </c>
      <c r="I315" s="57">
        <f t="shared" si="65"/>
        <v>0</v>
      </c>
      <c r="J315" s="57">
        <f t="shared" si="65"/>
        <v>0</v>
      </c>
      <c r="K315" s="57">
        <f t="shared" si="65"/>
        <v>0</v>
      </c>
      <c r="L315" s="58">
        <f t="shared" si="65"/>
        <v>0</v>
      </c>
    </row>
    <row r="316" spans="1:12" ht="12.75" hidden="1" customHeight="1" outlineLevel="1" x14ac:dyDescent="0.3"/>
    <row r="317" spans="1:12" ht="12.75" hidden="1" customHeight="1" outlineLevel="1" x14ac:dyDescent="0.3">
      <c r="A317" s="99"/>
      <c r="B317" s="81"/>
    </row>
    <row r="318" spans="1:12" ht="12.75" hidden="1" customHeight="1" outlineLevel="1" x14ac:dyDescent="0.3">
      <c r="A318" s="46"/>
      <c r="B318" s="47"/>
      <c r="C318" s="10" t="str">
        <f t="shared" ref="C318:L318" si="66">C$12</f>
        <v>2021 Actual²</v>
      </c>
      <c r="D318" s="10" t="str">
        <f t="shared" si="66"/>
        <v>2022 Actual²</v>
      </c>
      <c r="E318" s="10" t="str">
        <f t="shared" si="66"/>
        <v>2023 Actual</v>
      </c>
      <c r="F318" s="10" t="str">
        <f t="shared" si="66"/>
        <v>Bridge Year</v>
      </c>
      <c r="G318" s="10" t="str">
        <f t="shared" si="66"/>
        <v>Bridge Year</v>
      </c>
      <c r="H318" s="10" t="str">
        <f t="shared" si="66"/>
        <v>Test Year</v>
      </c>
      <c r="I318" s="10" t="str">
        <f t="shared" si="66"/>
        <v>Test Year</v>
      </c>
      <c r="J318" s="10" t="str">
        <f t="shared" si="66"/>
        <v>Test Year</v>
      </c>
      <c r="K318" s="10" t="str">
        <f t="shared" si="66"/>
        <v>Test Year</v>
      </c>
      <c r="L318" s="45" t="str">
        <f t="shared" si="66"/>
        <v>Test Year</v>
      </c>
    </row>
    <row r="319" spans="1:12" ht="12.75" hidden="1" customHeight="1" outlineLevel="1" x14ac:dyDescent="0.3">
      <c r="A319" s="46"/>
      <c r="B319" s="47"/>
      <c r="C319" s="10">
        <f t="shared" ref="C319:L319" si="67">C$13</f>
        <v>2021</v>
      </c>
      <c r="D319" s="10">
        <f t="shared" si="67"/>
        <v>2022</v>
      </c>
      <c r="E319" s="10">
        <f t="shared" si="67"/>
        <v>2023</v>
      </c>
      <c r="F319" s="10">
        <f t="shared" si="67"/>
        <v>2024</v>
      </c>
      <c r="G319" s="10">
        <f t="shared" si="67"/>
        <v>2025</v>
      </c>
      <c r="H319" s="10">
        <f t="shared" si="67"/>
        <v>2026</v>
      </c>
      <c r="I319" s="10">
        <f t="shared" si="67"/>
        <v>2027</v>
      </c>
      <c r="J319" s="10">
        <f t="shared" si="67"/>
        <v>2028</v>
      </c>
      <c r="K319" s="10">
        <f t="shared" si="67"/>
        <v>2029</v>
      </c>
      <c r="L319" s="45">
        <f t="shared" si="67"/>
        <v>2030</v>
      </c>
    </row>
    <row r="320" spans="1:12" ht="12.75" hidden="1" customHeight="1" outlineLevel="1" x14ac:dyDescent="0.3">
      <c r="A320" s="86" t="s">
        <v>14</v>
      </c>
      <c r="B320" s="87"/>
      <c r="C320" s="50" t="str">
        <f>IF($C$14=0, "", $C$14)</f>
        <v/>
      </c>
      <c r="D320" s="50" t="str">
        <f>IF($D$14=0, "", $D$14)</f>
        <v/>
      </c>
      <c r="E320" s="50" t="str">
        <f>IF($E$14=0, "", $E$14)</f>
        <v/>
      </c>
      <c r="F320" s="50" t="str">
        <f>IF($F$14=0, "", $F$14)</f>
        <v/>
      </c>
      <c r="G320" s="50"/>
      <c r="H320" s="50" t="str">
        <f t="shared" ref="H320:L320" si="68">IF($H$14=0, "", $H$14)</f>
        <v/>
      </c>
      <c r="I320" s="50" t="str">
        <f t="shared" si="68"/>
        <v/>
      </c>
      <c r="J320" s="50" t="str">
        <f t="shared" si="68"/>
        <v/>
      </c>
      <c r="K320" s="50" t="str">
        <f t="shared" si="68"/>
        <v/>
      </c>
      <c r="L320" s="51" t="str">
        <f t="shared" si="68"/>
        <v/>
      </c>
    </row>
    <row r="321" spans="1:12" ht="12.75" hidden="1" customHeight="1" outlineLevel="1" x14ac:dyDescent="0.3">
      <c r="A321" s="97"/>
      <c r="B321" s="81"/>
      <c r="C321" s="31"/>
      <c r="D321" s="31"/>
      <c r="E321" s="31"/>
      <c r="F321" s="31"/>
      <c r="G321" s="31"/>
      <c r="H321" s="31"/>
      <c r="I321" s="31"/>
      <c r="J321" s="31"/>
      <c r="K321" s="31"/>
      <c r="L321" s="33"/>
    </row>
    <row r="322" spans="1:12" ht="12.75" hidden="1" customHeight="1" outlineLevel="1" x14ac:dyDescent="0.3">
      <c r="A322" s="97"/>
      <c r="B322" s="81"/>
      <c r="C322" s="31"/>
      <c r="D322" s="31"/>
      <c r="E322" s="31"/>
      <c r="F322" s="31"/>
      <c r="G322" s="31"/>
      <c r="H322" s="31"/>
      <c r="I322" s="31"/>
      <c r="J322" s="31"/>
      <c r="K322" s="31"/>
      <c r="L322" s="33"/>
    </row>
    <row r="323" spans="1:12" ht="12.75" hidden="1" customHeight="1" outlineLevel="1" x14ac:dyDescent="0.3">
      <c r="A323" s="98"/>
      <c r="B323" s="81"/>
      <c r="C323" s="72"/>
      <c r="D323" s="72"/>
      <c r="E323" s="72"/>
      <c r="F323" s="72"/>
      <c r="G323" s="72"/>
      <c r="H323" s="72"/>
      <c r="I323" s="72"/>
      <c r="J323" s="72"/>
      <c r="K323" s="72"/>
      <c r="L323" s="33"/>
    </row>
    <row r="324" spans="1:12" ht="12.75" hidden="1" customHeight="1" outlineLevel="1" x14ac:dyDescent="0.3">
      <c r="A324" s="98"/>
      <c r="B324" s="81"/>
      <c r="C324" s="72"/>
      <c r="D324" s="72"/>
      <c r="E324" s="72"/>
      <c r="F324" s="72"/>
      <c r="G324" s="72"/>
      <c r="H324" s="72"/>
      <c r="I324" s="72"/>
      <c r="J324" s="72"/>
      <c r="K324" s="72"/>
      <c r="L324" s="33"/>
    </row>
    <row r="325" spans="1:12" ht="12.75" hidden="1" customHeight="1" outlineLevel="1" x14ac:dyDescent="0.3">
      <c r="A325" s="97"/>
      <c r="B325" s="81"/>
      <c r="C325" s="72"/>
      <c r="D325" s="72"/>
      <c r="E325" s="72"/>
      <c r="F325" s="72"/>
      <c r="G325" s="72"/>
      <c r="H325" s="72"/>
      <c r="I325" s="72"/>
      <c r="J325" s="72"/>
      <c r="K325" s="72"/>
      <c r="L325" s="33"/>
    </row>
    <row r="326" spans="1:12" ht="12.75" hidden="1" customHeight="1" outlineLevel="1" x14ac:dyDescent="0.3">
      <c r="A326" s="97"/>
      <c r="B326" s="81"/>
      <c r="C326" s="72"/>
      <c r="D326" s="72"/>
      <c r="E326" s="72"/>
      <c r="F326" s="72"/>
      <c r="G326" s="72"/>
      <c r="H326" s="72"/>
      <c r="I326" s="72"/>
      <c r="J326" s="72"/>
      <c r="K326" s="72"/>
      <c r="L326" s="33"/>
    </row>
    <row r="327" spans="1:12" ht="12.75" hidden="1" customHeight="1" outlineLevel="1" x14ac:dyDescent="0.3">
      <c r="A327" s="97"/>
      <c r="B327" s="81"/>
      <c r="C327" s="72"/>
      <c r="D327" s="72"/>
      <c r="E327" s="72"/>
      <c r="F327" s="72"/>
      <c r="G327" s="72"/>
      <c r="H327" s="72"/>
      <c r="I327" s="72"/>
      <c r="J327" s="72"/>
      <c r="K327" s="72"/>
      <c r="L327" s="33"/>
    </row>
    <row r="328" spans="1:12" ht="12.75" hidden="1" customHeight="1" outlineLevel="1" x14ac:dyDescent="0.3">
      <c r="A328" s="97"/>
      <c r="B328" s="81"/>
      <c r="C328" s="73"/>
      <c r="D328" s="73"/>
      <c r="E328" s="73"/>
      <c r="F328" s="73"/>
      <c r="G328" s="73"/>
      <c r="H328" s="73"/>
      <c r="I328" s="73"/>
      <c r="J328" s="73"/>
      <c r="K328" s="73"/>
      <c r="L328" s="74"/>
    </row>
    <row r="329" spans="1:12" ht="12.75" hidden="1" customHeight="1" outlineLevel="1" x14ac:dyDescent="0.3">
      <c r="A329" s="92" t="s">
        <v>58</v>
      </c>
      <c r="B329" s="93"/>
      <c r="C329" s="57">
        <f t="shared" ref="C329:L329" si="69">SUM(C321:C328)</f>
        <v>0</v>
      </c>
      <c r="D329" s="57">
        <f t="shared" si="69"/>
        <v>0</v>
      </c>
      <c r="E329" s="57">
        <f t="shared" si="69"/>
        <v>0</v>
      </c>
      <c r="F329" s="57">
        <f t="shared" si="69"/>
        <v>0</v>
      </c>
      <c r="G329" s="57">
        <f t="shared" si="69"/>
        <v>0</v>
      </c>
      <c r="H329" s="57">
        <f t="shared" si="69"/>
        <v>0</v>
      </c>
      <c r="I329" s="57">
        <f t="shared" si="69"/>
        <v>0</v>
      </c>
      <c r="J329" s="57">
        <f t="shared" si="69"/>
        <v>0</v>
      </c>
      <c r="K329" s="57">
        <f t="shared" si="69"/>
        <v>0</v>
      </c>
      <c r="L329" s="58">
        <f t="shared" si="69"/>
        <v>0</v>
      </c>
    </row>
    <row r="330" spans="1:12" ht="12.75" hidden="1" customHeight="1" outlineLevel="1" x14ac:dyDescent="0.3"/>
    <row r="331" spans="1:12" ht="12.75" hidden="1" customHeight="1" outlineLevel="1" x14ac:dyDescent="0.3">
      <c r="A331" s="99"/>
      <c r="B331" s="81"/>
    </row>
    <row r="332" spans="1:12" ht="12.75" hidden="1" customHeight="1" outlineLevel="1" x14ac:dyDescent="0.3">
      <c r="A332" s="46"/>
      <c r="B332" s="47"/>
      <c r="C332" s="10" t="str">
        <f t="shared" ref="C332:L332" si="70">C$12</f>
        <v>2021 Actual²</v>
      </c>
      <c r="D332" s="10" t="str">
        <f t="shared" si="70"/>
        <v>2022 Actual²</v>
      </c>
      <c r="E332" s="10" t="str">
        <f t="shared" si="70"/>
        <v>2023 Actual</v>
      </c>
      <c r="F332" s="10" t="str">
        <f t="shared" si="70"/>
        <v>Bridge Year</v>
      </c>
      <c r="G332" s="10" t="str">
        <f t="shared" si="70"/>
        <v>Bridge Year</v>
      </c>
      <c r="H332" s="10" t="str">
        <f t="shared" si="70"/>
        <v>Test Year</v>
      </c>
      <c r="I332" s="10" t="str">
        <f t="shared" si="70"/>
        <v>Test Year</v>
      </c>
      <c r="J332" s="10" t="str">
        <f t="shared" si="70"/>
        <v>Test Year</v>
      </c>
      <c r="K332" s="10" t="str">
        <f t="shared" si="70"/>
        <v>Test Year</v>
      </c>
      <c r="L332" s="45" t="str">
        <f t="shared" si="70"/>
        <v>Test Year</v>
      </c>
    </row>
    <row r="333" spans="1:12" ht="12.75" hidden="1" customHeight="1" outlineLevel="1" x14ac:dyDescent="0.3">
      <c r="A333" s="46"/>
      <c r="B333" s="47"/>
      <c r="C333" s="10">
        <f t="shared" ref="C333:L333" si="71">C$13</f>
        <v>2021</v>
      </c>
      <c r="D333" s="10">
        <f t="shared" si="71"/>
        <v>2022</v>
      </c>
      <c r="E333" s="10">
        <f t="shared" si="71"/>
        <v>2023</v>
      </c>
      <c r="F333" s="10">
        <f t="shared" si="71"/>
        <v>2024</v>
      </c>
      <c r="G333" s="10">
        <f t="shared" si="71"/>
        <v>2025</v>
      </c>
      <c r="H333" s="10">
        <f t="shared" si="71"/>
        <v>2026</v>
      </c>
      <c r="I333" s="10">
        <f t="shared" si="71"/>
        <v>2027</v>
      </c>
      <c r="J333" s="10">
        <f t="shared" si="71"/>
        <v>2028</v>
      </c>
      <c r="K333" s="10">
        <f t="shared" si="71"/>
        <v>2029</v>
      </c>
      <c r="L333" s="45">
        <f t="shared" si="71"/>
        <v>2030</v>
      </c>
    </row>
    <row r="334" spans="1:12" ht="12.75" hidden="1" customHeight="1" outlineLevel="1" x14ac:dyDescent="0.3">
      <c r="A334" s="86" t="s">
        <v>14</v>
      </c>
      <c r="B334" s="87"/>
      <c r="C334" s="50" t="str">
        <f>IF($C$14=0, "", $C$14)</f>
        <v/>
      </c>
      <c r="D334" s="50" t="str">
        <f>IF($D$14=0, "", $D$14)</f>
        <v/>
      </c>
      <c r="E334" s="50" t="str">
        <f>IF($E$14=0, "", $E$14)</f>
        <v/>
      </c>
      <c r="F334" s="50" t="str">
        <f>IF($F$14=0, "", $F$14)</f>
        <v/>
      </c>
      <c r="G334" s="50"/>
      <c r="H334" s="50" t="str">
        <f t="shared" ref="H334:L334" si="72">IF($H$14=0, "", $H$14)</f>
        <v/>
      </c>
      <c r="I334" s="50" t="str">
        <f t="shared" si="72"/>
        <v/>
      </c>
      <c r="J334" s="50" t="str">
        <f t="shared" si="72"/>
        <v/>
      </c>
      <c r="K334" s="50" t="str">
        <f t="shared" si="72"/>
        <v/>
      </c>
      <c r="L334" s="51" t="str">
        <f t="shared" si="72"/>
        <v/>
      </c>
    </row>
    <row r="335" spans="1:12" ht="12.75" hidden="1" customHeight="1" outlineLevel="1" x14ac:dyDescent="0.3">
      <c r="A335" s="97"/>
      <c r="B335" s="81"/>
      <c r="C335" s="31"/>
      <c r="D335" s="31"/>
      <c r="E335" s="31"/>
      <c r="F335" s="31"/>
      <c r="G335" s="31"/>
      <c r="H335" s="31"/>
      <c r="I335" s="31"/>
      <c r="J335" s="31"/>
      <c r="K335" s="31"/>
      <c r="L335" s="33"/>
    </row>
    <row r="336" spans="1:12" ht="12.75" hidden="1" customHeight="1" outlineLevel="1" x14ac:dyDescent="0.3">
      <c r="A336" s="97"/>
      <c r="B336" s="81"/>
      <c r="C336" s="31"/>
      <c r="D336" s="31"/>
      <c r="E336" s="31"/>
      <c r="F336" s="31"/>
      <c r="G336" s="31"/>
      <c r="H336" s="31"/>
      <c r="I336" s="31"/>
      <c r="J336" s="31"/>
      <c r="K336" s="31"/>
      <c r="L336" s="33"/>
    </row>
    <row r="337" spans="1:12" ht="12.75" hidden="1" customHeight="1" outlineLevel="1" x14ac:dyDescent="0.3">
      <c r="A337" s="98"/>
      <c r="B337" s="81"/>
      <c r="C337" s="72"/>
      <c r="D337" s="72"/>
      <c r="E337" s="72"/>
      <c r="F337" s="72"/>
      <c r="G337" s="72"/>
      <c r="H337" s="72"/>
      <c r="I337" s="72"/>
      <c r="J337" s="72"/>
      <c r="K337" s="72"/>
      <c r="L337" s="33"/>
    </row>
    <row r="338" spans="1:12" ht="12.75" hidden="1" customHeight="1" outlineLevel="1" x14ac:dyDescent="0.3">
      <c r="A338" s="98"/>
      <c r="B338" s="81"/>
      <c r="C338" s="72"/>
      <c r="D338" s="72"/>
      <c r="E338" s="72"/>
      <c r="F338" s="72"/>
      <c r="G338" s="72"/>
      <c r="H338" s="72"/>
      <c r="I338" s="72"/>
      <c r="J338" s="72"/>
      <c r="K338" s="72"/>
      <c r="L338" s="33"/>
    </row>
    <row r="339" spans="1:12" ht="12.75" hidden="1" customHeight="1" outlineLevel="1" x14ac:dyDescent="0.3">
      <c r="A339" s="97"/>
      <c r="B339" s="81"/>
      <c r="C339" s="72"/>
      <c r="D339" s="72"/>
      <c r="E339" s="72"/>
      <c r="F339" s="72"/>
      <c r="G339" s="72"/>
      <c r="H339" s="72"/>
      <c r="I339" s="72"/>
      <c r="J339" s="72"/>
      <c r="K339" s="72"/>
      <c r="L339" s="33"/>
    </row>
    <row r="340" spans="1:12" ht="12.75" hidden="1" customHeight="1" outlineLevel="1" x14ac:dyDescent="0.3">
      <c r="A340" s="97"/>
      <c r="B340" s="81"/>
      <c r="C340" s="72"/>
      <c r="D340" s="72"/>
      <c r="E340" s="72"/>
      <c r="F340" s="72"/>
      <c r="G340" s="72"/>
      <c r="H340" s="72"/>
      <c r="I340" s="72"/>
      <c r="J340" s="72"/>
      <c r="K340" s="72"/>
      <c r="L340" s="33"/>
    </row>
    <row r="341" spans="1:12" ht="12.75" hidden="1" customHeight="1" outlineLevel="1" x14ac:dyDescent="0.3">
      <c r="A341" s="97"/>
      <c r="B341" s="81"/>
      <c r="C341" s="72"/>
      <c r="D341" s="72"/>
      <c r="E341" s="72"/>
      <c r="F341" s="72"/>
      <c r="G341" s="72"/>
      <c r="H341" s="72"/>
      <c r="I341" s="72"/>
      <c r="J341" s="72"/>
      <c r="K341" s="72"/>
      <c r="L341" s="33"/>
    </row>
    <row r="342" spans="1:12" ht="12.75" hidden="1" customHeight="1" outlineLevel="1" x14ac:dyDescent="0.3">
      <c r="A342" s="97"/>
      <c r="B342" s="81"/>
      <c r="C342" s="73"/>
      <c r="D342" s="73"/>
      <c r="E342" s="73"/>
      <c r="F342" s="73"/>
      <c r="G342" s="73"/>
      <c r="H342" s="73"/>
      <c r="I342" s="73"/>
      <c r="J342" s="73"/>
      <c r="K342" s="73"/>
      <c r="L342" s="74"/>
    </row>
    <row r="343" spans="1:12" ht="12.75" hidden="1" customHeight="1" outlineLevel="1" x14ac:dyDescent="0.3">
      <c r="A343" s="92" t="s">
        <v>58</v>
      </c>
      <c r="B343" s="93"/>
      <c r="C343" s="57">
        <f t="shared" ref="C343:L343" si="73">SUM(C335:C342)</f>
        <v>0</v>
      </c>
      <c r="D343" s="57">
        <f t="shared" si="73"/>
        <v>0</v>
      </c>
      <c r="E343" s="57">
        <f t="shared" si="73"/>
        <v>0</v>
      </c>
      <c r="F343" s="57">
        <f t="shared" si="73"/>
        <v>0</v>
      </c>
      <c r="G343" s="57">
        <f t="shared" si="73"/>
        <v>0</v>
      </c>
      <c r="H343" s="57">
        <f t="shared" si="73"/>
        <v>0</v>
      </c>
      <c r="I343" s="57">
        <f t="shared" si="73"/>
        <v>0</v>
      </c>
      <c r="J343" s="57">
        <f t="shared" si="73"/>
        <v>0</v>
      </c>
      <c r="K343" s="57">
        <f t="shared" si="73"/>
        <v>0</v>
      </c>
      <c r="L343" s="58">
        <f t="shared" si="73"/>
        <v>0</v>
      </c>
    </row>
    <row r="344" spans="1:12" ht="12.75" hidden="1" customHeight="1" outlineLevel="1" x14ac:dyDescent="0.3"/>
    <row r="345" spans="1:12" ht="12.75" hidden="1" customHeight="1" outlineLevel="1" x14ac:dyDescent="0.3">
      <c r="A345" s="99"/>
      <c r="B345" s="81"/>
    </row>
    <row r="346" spans="1:12" ht="12.75" hidden="1" customHeight="1" outlineLevel="1" x14ac:dyDescent="0.3">
      <c r="A346" s="46"/>
      <c r="B346" s="47"/>
      <c r="C346" s="10" t="str">
        <f t="shared" ref="C346:L346" si="74">C$12</f>
        <v>2021 Actual²</v>
      </c>
      <c r="D346" s="10" t="str">
        <f t="shared" si="74"/>
        <v>2022 Actual²</v>
      </c>
      <c r="E346" s="10" t="str">
        <f t="shared" si="74"/>
        <v>2023 Actual</v>
      </c>
      <c r="F346" s="10" t="str">
        <f t="shared" si="74"/>
        <v>Bridge Year</v>
      </c>
      <c r="G346" s="10" t="str">
        <f t="shared" si="74"/>
        <v>Bridge Year</v>
      </c>
      <c r="H346" s="10" t="str">
        <f t="shared" si="74"/>
        <v>Test Year</v>
      </c>
      <c r="I346" s="10" t="str">
        <f t="shared" si="74"/>
        <v>Test Year</v>
      </c>
      <c r="J346" s="10" t="str">
        <f t="shared" si="74"/>
        <v>Test Year</v>
      </c>
      <c r="K346" s="10" t="str">
        <f t="shared" si="74"/>
        <v>Test Year</v>
      </c>
      <c r="L346" s="45" t="str">
        <f t="shared" si="74"/>
        <v>Test Year</v>
      </c>
    </row>
    <row r="347" spans="1:12" ht="12.75" hidden="1" customHeight="1" outlineLevel="1" x14ac:dyDescent="0.3">
      <c r="A347" s="46"/>
      <c r="B347" s="47"/>
      <c r="C347" s="10">
        <f t="shared" ref="C347:L347" si="75">C$13</f>
        <v>2021</v>
      </c>
      <c r="D347" s="10">
        <f t="shared" si="75"/>
        <v>2022</v>
      </c>
      <c r="E347" s="10">
        <f t="shared" si="75"/>
        <v>2023</v>
      </c>
      <c r="F347" s="10">
        <f t="shared" si="75"/>
        <v>2024</v>
      </c>
      <c r="G347" s="10">
        <f t="shared" si="75"/>
        <v>2025</v>
      </c>
      <c r="H347" s="10">
        <f t="shared" si="75"/>
        <v>2026</v>
      </c>
      <c r="I347" s="10">
        <f t="shared" si="75"/>
        <v>2027</v>
      </c>
      <c r="J347" s="10">
        <f t="shared" si="75"/>
        <v>2028</v>
      </c>
      <c r="K347" s="10">
        <f t="shared" si="75"/>
        <v>2029</v>
      </c>
      <c r="L347" s="45">
        <f t="shared" si="75"/>
        <v>2030</v>
      </c>
    </row>
    <row r="348" spans="1:12" ht="12.75" hidden="1" customHeight="1" outlineLevel="1" x14ac:dyDescent="0.3">
      <c r="A348" s="86" t="s">
        <v>14</v>
      </c>
      <c r="B348" s="87"/>
      <c r="C348" s="50" t="str">
        <f>IF($C$14=0, "", $C$14)</f>
        <v/>
      </c>
      <c r="D348" s="50" t="str">
        <f>IF($D$14=0, "", $D$14)</f>
        <v/>
      </c>
      <c r="E348" s="50" t="str">
        <f>IF($E$14=0, "", $E$14)</f>
        <v/>
      </c>
      <c r="F348" s="50" t="str">
        <f>IF($F$14=0, "", $F$14)</f>
        <v/>
      </c>
      <c r="G348" s="50"/>
      <c r="H348" s="50" t="str">
        <f t="shared" ref="H348:L348" si="76">IF($H$14=0, "", $H$14)</f>
        <v/>
      </c>
      <c r="I348" s="50" t="str">
        <f t="shared" si="76"/>
        <v/>
      </c>
      <c r="J348" s="50" t="str">
        <f t="shared" si="76"/>
        <v/>
      </c>
      <c r="K348" s="50" t="str">
        <f t="shared" si="76"/>
        <v/>
      </c>
      <c r="L348" s="51" t="str">
        <f t="shared" si="76"/>
        <v/>
      </c>
    </row>
    <row r="349" spans="1:12" ht="12.75" hidden="1" customHeight="1" outlineLevel="1" x14ac:dyDescent="0.3">
      <c r="A349" s="97"/>
      <c r="B349" s="81"/>
      <c r="C349" s="31"/>
      <c r="D349" s="31"/>
      <c r="E349" s="31"/>
      <c r="F349" s="31"/>
      <c r="G349" s="31"/>
      <c r="H349" s="31"/>
      <c r="I349" s="31"/>
      <c r="J349" s="31"/>
      <c r="K349" s="31"/>
      <c r="L349" s="33"/>
    </row>
    <row r="350" spans="1:12" ht="12.75" hidden="1" customHeight="1" outlineLevel="1" x14ac:dyDescent="0.3">
      <c r="A350" s="97"/>
      <c r="B350" s="81"/>
      <c r="C350" s="31"/>
      <c r="D350" s="31"/>
      <c r="E350" s="31"/>
      <c r="F350" s="31"/>
      <c r="G350" s="31"/>
      <c r="H350" s="31"/>
      <c r="I350" s="31"/>
      <c r="J350" s="31"/>
      <c r="K350" s="31"/>
      <c r="L350" s="33"/>
    </row>
    <row r="351" spans="1:12" ht="12.75" hidden="1" customHeight="1" outlineLevel="1" x14ac:dyDescent="0.3">
      <c r="A351" s="98"/>
      <c r="B351" s="81"/>
      <c r="C351" s="72"/>
      <c r="D351" s="72"/>
      <c r="E351" s="72"/>
      <c r="F351" s="72"/>
      <c r="G351" s="72"/>
      <c r="H351" s="72"/>
      <c r="I351" s="72"/>
      <c r="J351" s="72"/>
      <c r="K351" s="72"/>
      <c r="L351" s="33"/>
    </row>
    <row r="352" spans="1:12" ht="12.75" hidden="1" customHeight="1" outlineLevel="1" x14ac:dyDescent="0.3">
      <c r="A352" s="98"/>
      <c r="B352" s="81"/>
      <c r="C352" s="72"/>
      <c r="D352" s="72"/>
      <c r="E352" s="72"/>
      <c r="F352" s="72"/>
      <c r="G352" s="72"/>
      <c r="H352" s="72"/>
      <c r="I352" s="72"/>
      <c r="J352" s="72"/>
      <c r="K352" s="72"/>
      <c r="L352" s="33"/>
    </row>
    <row r="353" spans="1:12" ht="12.75" hidden="1" customHeight="1" outlineLevel="1" x14ac:dyDescent="0.3">
      <c r="A353" s="97"/>
      <c r="B353" s="81"/>
      <c r="C353" s="72"/>
      <c r="D353" s="72"/>
      <c r="E353" s="72"/>
      <c r="F353" s="72"/>
      <c r="G353" s="72"/>
      <c r="H353" s="72"/>
      <c r="I353" s="72"/>
      <c r="J353" s="72"/>
      <c r="K353" s="72"/>
      <c r="L353" s="33"/>
    </row>
    <row r="354" spans="1:12" ht="12.75" hidden="1" customHeight="1" outlineLevel="1" x14ac:dyDescent="0.3">
      <c r="A354" s="97"/>
      <c r="B354" s="81"/>
      <c r="C354" s="72"/>
      <c r="D354" s="72"/>
      <c r="E354" s="72"/>
      <c r="F354" s="72"/>
      <c r="G354" s="72"/>
      <c r="H354" s="72"/>
      <c r="I354" s="72"/>
      <c r="J354" s="72"/>
      <c r="K354" s="72"/>
      <c r="L354" s="33"/>
    </row>
    <row r="355" spans="1:12" ht="12.75" hidden="1" customHeight="1" outlineLevel="1" x14ac:dyDescent="0.3">
      <c r="A355" s="97"/>
      <c r="B355" s="81"/>
      <c r="C355" s="72"/>
      <c r="D355" s="72"/>
      <c r="E355" s="72"/>
      <c r="F355" s="72"/>
      <c r="G355" s="72"/>
      <c r="H355" s="72"/>
      <c r="I355" s="72"/>
      <c r="J355" s="72"/>
      <c r="K355" s="72"/>
      <c r="L355" s="33"/>
    </row>
    <row r="356" spans="1:12" ht="12.75" hidden="1" customHeight="1" outlineLevel="1" x14ac:dyDescent="0.3">
      <c r="A356" s="97"/>
      <c r="B356" s="81"/>
      <c r="C356" s="73"/>
      <c r="D356" s="73"/>
      <c r="E356" s="73"/>
      <c r="F356" s="73"/>
      <c r="G356" s="73"/>
      <c r="H356" s="73"/>
      <c r="I356" s="73"/>
      <c r="J356" s="73"/>
      <c r="K356" s="73"/>
      <c r="L356" s="74"/>
    </row>
    <row r="357" spans="1:12" ht="12.75" hidden="1" customHeight="1" outlineLevel="1" x14ac:dyDescent="0.3">
      <c r="A357" s="92" t="s">
        <v>58</v>
      </c>
      <c r="B357" s="93"/>
      <c r="C357" s="57">
        <f t="shared" ref="C357:L357" si="77">SUM(C349:C356)</f>
        <v>0</v>
      </c>
      <c r="D357" s="57">
        <f t="shared" si="77"/>
        <v>0</v>
      </c>
      <c r="E357" s="57">
        <f t="shared" si="77"/>
        <v>0</v>
      </c>
      <c r="F357" s="57">
        <f t="shared" si="77"/>
        <v>0</v>
      </c>
      <c r="G357" s="57">
        <f t="shared" si="77"/>
        <v>0</v>
      </c>
      <c r="H357" s="57">
        <f t="shared" si="77"/>
        <v>0</v>
      </c>
      <c r="I357" s="57">
        <f t="shared" si="77"/>
        <v>0</v>
      </c>
      <c r="J357" s="57">
        <f t="shared" si="77"/>
        <v>0</v>
      </c>
      <c r="K357" s="57">
        <f t="shared" si="77"/>
        <v>0</v>
      </c>
      <c r="L357" s="58">
        <f t="shared" si="77"/>
        <v>0</v>
      </c>
    </row>
    <row r="358" spans="1:12" ht="12.75" hidden="1" customHeight="1" outlineLevel="1" x14ac:dyDescent="0.3"/>
    <row r="359" spans="1:12" ht="12.75" hidden="1" customHeight="1" outlineLevel="1" x14ac:dyDescent="0.3">
      <c r="A359" s="99"/>
      <c r="B359" s="81"/>
    </row>
    <row r="360" spans="1:12" ht="12.75" hidden="1" customHeight="1" outlineLevel="1" x14ac:dyDescent="0.3">
      <c r="A360" s="46"/>
      <c r="B360" s="47"/>
      <c r="C360" s="10" t="str">
        <f t="shared" ref="C360:L360" si="78">C$12</f>
        <v>2021 Actual²</v>
      </c>
      <c r="D360" s="10" t="str">
        <f t="shared" si="78"/>
        <v>2022 Actual²</v>
      </c>
      <c r="E360" s="10" t="str">
        <f t="shared" si="78"/>
        <v>2023 Actual</v>
      </c>
      <c r="F360" s="10" t="str">
        <f t="shared" si="78"/>
        <v>Bridge Year</v>
      </c>
      <c r="G360" s="10" t="str">
        <f t="shared" si="78"/>
        <v>Bridge Year</v>
      </c>
      <c r="H360" s="10" t="str">
        <f t="shared" si="78"/>
        <v>Test Year</v>
      </c>
      <c r="I360" s="10" t="str">
        <f t="shared" si="78"/>
        <v>Test Year</v>
      </c>
      <c r="J360" s="10" t="str">
        <f t="shared" si="78"/>
        <v>Test Year</v>
      </c>
      <c r="K360" s="10" t="str">
        <f t="shared" si="78"/>
        <v>Test Year</v>
      </c>
      <c r="L360" s="45" t="str">
        <f t="shared" si="78"/>
        <v>Test Year</v>
      </c>
    </row>
    <row r="361" spans="1:12" ht="12.75" hidden="1" customHeight="1" outlineLevel="1" x14ac:dyDescent="0.3">
      <c r="A361" s="46"/>
      <c r="B361" s="47"/>
      <c r="C361" s="10">
        <f t="shared" ref="C361:L361" si="79">C$13</f>
        <v>2021</v>
      </c>
      <c r="D361" s="10">
        <f t="shared" si="79"/>
        <v>2022</v>
      </c>
      <c r="E361" s="10">
        <f t="shared" si="79"/>
        <v>2023</v>
      </c>
      <c r="F361" s="10">
        <f t="shared" si="79"/>
        <v>2024</v>
      </c>
      <c r="G361" s="10">
        <f t="shared" si="79"/>
        <v>2025</v>
      </c>
      <c r="H361" s="10">
        <f t="shared" si="79"/>
        <v>2026</v>
      </c>
      <c r="I361" s="10">
        <f t="shared" si="79"/>
        <v>2027</v>
      </c>
      <c r="J361" s="10">
        <f t="shared" si="79"/>
        <v>2028</v>
      </c>
      <c r="K361" s="10">
        <f t="shared" si="79"/>
        <v>2029</v>
      </c>
      <c r="L361" s="45">
        <f t="shared" si="79"/>
        <v>2030</v>
      </c>
    </row>
    <row r="362" spans="1:12" ht="12.75" hidden="1" customHeight="1" outlineLevel="1" x14ac:dyDescent="0.3">
      <c r="A362" s="86" t="s">
        <v>14</v>
      </c>
      <c r="B362" s="87"/>
      <c r="C362" s="50" t="str">
        <f>IF($C$14=0, "", $C$14)</f>
        <v/>
      </c>
      <c r="D362" s="50" t="str">
        <f>IF($D$14=0, "", $D$14)</f>
        <v/>
      </c>
      <c r="E362" s="50" t="str">
        <f>IF($E$14=0, "", $E$14)</f>
        <v/>
      </c>
      <c r="F362" s="50" t="str">
        <f>IF($F$14=0, "", $F$14)</f>
        <v/>
      </c>
      <c r="G362" s="50"/>
      <c r="H362" s="50" t="str">
        <f t="shared" ref="H362:L362" si="80">IF($H$14=0, "", $H$14)</f>
        <v/>
      </c>
      <c r="I362" s="50" t="str">
        <f t="shared" si="80"/>
        <v/>
      </c>
      <c r="J362" s="50" t="str">
        <f t="shared" si="80"/>
        <v/>
      </c>
      <c r="K362" s="50" t="str">
        <f t="shared" si="80"/>
        <v/>
      </c>
      <c r="L362" s="51" t="str">
        <f t="shared" si="80"/>
        <v/>
      </c>
    </row>
    <row r="363" spans="1:12" ht="12.75" hidden="1" customHeight="1" outlineLevel="1" x14ac:dyDescent="0.3">
      <c r="A363" s="97"/>
      <c r="B363" s="81"/>
      <c r="C363" s="31"/>
      <c r="D363" s="31"/>
      <c r="E363" s="31"/>
      <c r="F363" s="31"/>
      <c r="G363" s="31"/>
      <c r="H363" s="31"/>
      <c r="I363" s="31"/>
      <c r="J363" s="31"/>
      <c r="K363" s="31"/>
      <c r="L363" s="33"/>
    </row>
    <row r="364" spans="1:12" ht="12.75" hidden="1" customHeight="1" outlineLevel="1" x14ac:dyDescent="0.3">
      <c r="A364" s="97"/>
      <c r="B364" s="81"/>
      <c r="C364" s="31"/>
      <c r="D364" s="31"/>
      <c r="E364" s="31"/>
      <c r="F364" s="31"/>
      <c r="G364" s="31"/>
      <c r="H364" s="31"/>
      <c r="I364" s="31"/>
      <c r="J364" s="31"/>
      <c r="K364" s="31"/>
      <c r="L364" s="33"/>
    </row>
    <row r="365" spans="1:12" ht="12.75" hidden="1" customHeight="1" outlineLevel="1" x14ac:dyDescent="0.3">
      <c r="A365" s="98"/>
      <c r="B365" s="81"/>
      <c r="C365" s="72"/>
      <c r="D365" s="72"/>
      <c r="E365" s="72"/>
      <c r="F365" s="72"/>
      <c r="G365" s="72"/>
      <c r="H365" s="72"/>
      <c r="I365" s="72"/>
      <c r="J365" s="72"/>
      <c r="K365" s="72"/>
      <c r="L365" s="33"/>
    </row>
    <row r="366" spans="1:12" ht="12.75" hidden="1" customHeight="1" outlineLevel="1" x14ac:dyDescent="0.3">
      <c r="A366" s="98"/>
      <c r="B366" s="81"/>
      <c r="C366" s="72"/>
      <c r="D366" s="72"/>
      <c r="E366" s="72"/>
      <c r="F366" s="72"/>
      <c r="G366" s="72"/>
      <c r="H366" s="72"/>
      <c r="I366" s="72"/>
      <c r="J366" s="72"/>
      <c r="K366" s="72"/>
      <c r="L366" s="33"/>
    </row>
    <row r="367" spans="1:12" ht="12.75" hidden="1" customHeight="1" outlineLevel="1" x14ac:dyDescent="0.3">
      <c r="A367" s="97"/>
      <c r="B367" s="81"/>
      <c r="C367" s="72"/>
      <c r="D367" s="72"/>
      <c r="E367" s="72"/>
      <c r="F367" s="72"/>
      <c r="G367" s="72"/>
      <c r="H367" s="72"/>
      <c r="I367" s="72"/>
      <c r="J367" s="72"/>
      <c r="K367" s="72"/>
      <c r="L367" s="33"/>
    </row>
    <row r="368" spans="1:12" ht="12.75" hidden="1" customHeight="1" outlineLevel="1" x14ac:dyDescent="0.3">
      <c r="A368" s="97"/>
      <c r="B368" s="81"/>
      <c r="C368" s="72"/>
      <c r="D368" s="72"/>
      <c r="E368" s="72"/>
      <c r="F368" s="72"/>
      <c r="G368" s="72"/>
      <c r="H368" s="72"/>
      <c r="I368" s="72"/>
      <c r="J368" s="72"/>
      <c r="K368" s="72"/>
      <c r="L368" s="33"/>
    </row>
    <row r="369" spans="1:12" ht="12.75" hidden="1" customHeight="1" outlineLevel="1" x14ac:dyDescent="0.3">
      <c r="A369" s="97"/>
      <c r="B369" s="81"/>
      <c r="C369" s="72"/>
      <c r="D369" s="72"/>
      <c r="E369" s="72"/>
      <c r="F369" s="72"/>
      <c r="G369" s="72"/>
      <c r="H369" s="72"/>
      <c r="I369" s="72"/>
      <c r="J369" s="72"/>
      <c r="K369" s="72"/>
      <c r="L369" s="33"/>
    </row>
    <row r="370" spans="1:12" ht="12.75" hidden="1" customHeight="1" outlineLevel="1" x14ac:dyDescent="0.3">
      <c r="A370" s="97"/>
      <c r="B370" s="81"/>
      <c r="C370" s="73"/>
      <c r="D370" s="73"/>
      <c r="E370" s="73"/>
      <c r="F370" s="73"/>
      <c r="G370" s="73"/>
      <c r="H370" s="73"/>
      <c r="I370" s="73"/>
      <c r="J370" s="73"/>
      <c r="K370" s="73"/>
      <c r="L370" s="74"/>
    </row>
    <row r="371" spans="1:12" ht="12.75" hidden="1" customHeight="1" outlineLevel="1" x14ac:dyDescent="0.3">
      <c r="A371" s="92" t="s">
        <v>58</v>
      </c>
      <c r="B371" s="93"/>
      <c r="C371" s="57">
        <f t="shared" ref="C371:L371" si="81">SUM(C363:C370)</f>
        <v>0</v>
      </c>
      <c r="D371" s="57">
        <f t="shared" si="81"/>
        <v>0</v>
      </c>
      <c r="E371" s="57">
        <f t="shared" si="81"/>
        <v>0</v>
      </c>
      <c r="F371" s="57">
        <f t="shared" si="81"/>
        <v>0</v>
      </c>
      <c r="G371" s="57">
        <f t="shared" si="81"/>
        <v>0</v>
      </c>
      <c r="H371" s="57">
        <f t="shared" si="81"/>
        <v>0</v>
      </c>
      <c r="I371" s="57">
        <f t="shared" si="81"/>
        <v>0</v>
      </c>
      <c r="J371" s="57">
        <f t="shared" si="81"/>
        <v>0</v>
      </c>
      <c r="K371" s="57">
        <f t="shared" si="81"/>
        <v>0</v>
      </c>
      <c r="L371" s="58">
        <f t="shared" si="81"/>
        <v>0</v>
      </c>
    </row>
    <row r="372" spans="1:12" ht="12.75" hidden="1" customHeight="1" outlineLevel="1" x14ac:dyDescent="0.3"/>
    <row r="373" spans="1:12" ht="12.75" hidden="1" customHeight="1" outlineLevel="1" x14ac:dyDescent="0.3">
      <c r="A373" s="99"/>
      <c r="B373" s="81"/>
    </row>
    <row r="374" spans="1:12" ht="12.75" hidden="1" customHeight="1" outlineLevel="1" x14ac:dyDescent="0.3">
      <c r="A374" s="46"/>
      <c r="B374" s="47"/>
      <c r="C374" s="10" t="str">
        <f t="shared" ref="C374:L374" si="82">C$12</f>
        <v>2021 Actual²</v>
      </c>
      <c r="D374" s="10" t="str">
        <f t="shared" si="82"/>
        <v>2022 Actual²</v>
      </c>
      <c r="E374" s="10" t="str">
        <f t="shared" si="82"/>
        <v>2023 Actual</v>
      </c>
      <c r="F374" s="10" t="str">
        <f t="shared" si="82"/>
        <v>Bridge Year</v>
      </c>
      <c r="G374" s="10" t="str">
        <f t="shared" si="82"/>
        <v>Bridge Year</v>
      </c>
      <c r="H374" s="10" t="str">
        <f t="shared" si="82"/>
        <v>Test Year</v>
      </c>
      <c r="I374" s="10" t="str">
        <f t="shared" si="82"/>
        <v>Test Year</v>
      </c>
      <c r="J374" s="10" t="str">
        <f t="shared" si="82"/>
        <v>Test Year</v>
      </c>
      <c r="K374" s="10" t="str">
        <f t="shared" si="82"/>
        <v>Test Year</v>
      </c>
      <c r="L374" s="45" t="str">
        <f t="shared" si="82"/>
        <v>Test Year</v>
      </c>
    </row>
    <row r="375" spans="1:12" ht="12.75" hidden="1" customHeight="1" outlineLevel="1" x14ac:dyDescent="0.3">
      <c r="A375" s="46"/>
      <c r="B375" s="47"/>
      <c r="C375" s="10">
        <f t="shared" ref="C375:L375" si="83">C$13</f>
        <v>2021</v>
      </c>
      <c r="D375" s="10">
        <f t="shared" si="83"/>
        <v>2022</v>
      </c>
      <c r="E375" s="10">
        <f t="shared" si="83"/>
        <v>2023</v>
      </c>
      <c r="F375" s="10">
        <f t="shared" si="83"/>
        <v>2024</v>
      </c>
      <c r="G375" s="10">
        <f t="shared" si="83"/>
        <v>2025</v>
      </c>
      <c r="H375" s="10">
        <f t="shared" si="83"/>
        <v>2026</v>
      </c>
      <c r="I375" s="10">
        <f t="shared" si="83"/>
        <v>2027</v>
      </c>
      <c r="J375" s="10">
        <f t="shared" si="83"/>
        <v>2028</v>
      </c>
      <c r="K375" s="10">
        <f t="shared" si="83"/>
        <v>2029</v>
      </c>
      <c r="L375" s="45">
        <f t="shared" si="83"/>
        <v>2030</v>
      </c>
    </row>
    <row r="376" spans="1:12" ht="12.75" hidden="1" customHeight="1" outlineLevel="1" x14ac:dyDescent="0.3">
      <c r="A376" s="86" t="s">
        <v>14</v>
      </c>
      <c r="B376" s="87"/>
      <c r="C376" s="50" t="str">
        <f>IF($C$14=0, "", $C$14)</f>
        <v/>
      </c>
      <c r="D376" s="50" t="str">
        <f>IF($D$14=0, "", $D$14)</f>
        <v/>
      </c>
      <c r="E376" s="50" t="str">
        <f>IF($E$14=0, "", $E$14)</f>
        <v/>
      </c>
      <c r="F376" s="50" t="str">
        <f>IF($F$14=0, "", $F$14)</f>
        <v/>
      </c>
      <c r="G376" s="50"/>
      <c r="H376" s="50" t="str">
        <f t="shared" ref="H376:L376" si="84">IF($H$14=0, "", $H$14)</f>
        <v/>
      </c>
      <c r="I376" s="50" t="str">
        <f t="shared" si="84"/>
        <v/>
      </c>
      <c r="J376" s="50" t="str">
        <f t="shared" si="84"/>
        <v/>
      </c>
      <c r="K376" s="50" t="str">
        <f t="shared" si="84"/>
        <v/>
      </c>
      <c r="L376" s="51" t="str">
        <f t="shared" si="84"/>
        <v/>
      </c>
    </row>
    <row r="377" spans="1:12" ht="12.75" hidden="1" customHeight="1" outlineLevel="1" x14ac:dyDescent="0.3">
      <c r="A377" s="97"/>
      <c r="B377" s="81"/>
      <c r="C377" s="31"/>
      <c r="D377" s="31"/>
      <c r="E377" s="31"/>
      <c r="F377" s="31"/>
      <c r="G377" s="31"/>
      <c r="H377" s="31"/>
      <c r="I377" s="31"/>
      <c r="J377" s="31"/>
      <c r="K377" s="31"/>
      <c r="L377" s="33"/>
    </row>
    <row r="378" spans="1:12" ht="12.75" hidden="1" customHeight="1" outlineLevel="1" x14ac:dyDescent="0.3">
      <c r="A378" s="97"/>
      <c r="B378" s="81"/>
      <c r="C378" s="31"/>
      <c r="D378" s="31"/>
      <c r="E378" s="31"/>
      <c r="F378" s="31"/>
      <c r="G378" s="31"/>
      <c r="H378" s="31"/>
      <c r="I378" s="31"/>
      <c r="J378" s="31"/>
      <c r="K378" s="31"/>
      <c r="L378" s="33"/>
    </row>
    <row r="379" spans="1:12" ht="12.75" hidden="1" customHeight="1" outlineLevel="1" x14ac:dyDescent="0.3">
      <c r="A379" s="98"/>
      <c r="B379" s="81"/>
      <c r="C379" s="72"/>
      <c r="D379" s="72"/>
      <c r="E379" s="72"/>
      <c r="F379" s="72"/>
      <c r="G379" s="72"/>
      <c r="H379" s="72"/>
      <c r="I379" s="72"/>
      <c r="J379" s="72"/>
      <c r="K379" s="72"/>
      <c r="L379" s="33"/>
    </row>
    <row r="380" spans="1:12" ht="12.75" hidden="1" customHeight="1" outlineLevel="1" x14ac:dyDescent="0.3">
      <c r="A380" s="98"/>
      <c r="B380" s="81"/>
      <c r="C380" s="72"/>
      <c r="D380" s="72"/>
      <c r="E380" s="72"/>
      <c r="F380" s="72"/>
      <c r="G380" s="72"/>
      <c r="H380" s="72"/>
      <c r="I380" s="72"/>
      <c r="J380" s="72"/>
      <c r="K380" s="72"/>
      <c r="L380" s="33"/>
    </row>
    <row r="381" spans="1:12" ht="12.75" hidden="1" customHeight="1" outlineLevel="1" x14ac:dyDescent="0.3">
      <c r="A381" s="97"/>
      <c r="B381" s="81"/>
      <c r="C381" s="72"/>
      <c r="D381" s="72"/>
      <c r="E381" s="72"/>
      <c r="F381" s="72"/>
      <c r="G381" s="72"/>
      <c r="H381" s="72"/>
      <c r="I381" s="72"/>
      <c r="J381" s="72"/>
      <c r="K381" s="72"/>
      <c r="L381" s="33"/>
    </row>
    <row r="382" spans="1:12" ht="12.75" hidden="1" customHeight="1" outlineLevel="1" x14ac:dyDescent="0.3">
      <c r="A382" s="97"/>
      <c r="B382" s="81"/>
      <c r="C382" s="72"/>
      <c r="D382" s="72"/>
      <c r="E382" s="72"/>
      <c r="F382" s="72"/>
      <c r="G382" s="72"/>
      <c r="H382" s="72"/>
      <c r="I382" s="72"/>
      <c r="J382" s="72"/>
      <c r="K382" s="72"/>
      <c r="L382" s="33"/>
    </row>
    <row r="383" spans="1:12" ht="12.75" hidden="1" customHeight="1" outlineLevel="1" x14ac:dyDescent="0.3">
      <c r="A383" s="97"/>
      <c r="B383" s="81"/>
      <c r="C383" s="72"/>
      <c r="D383" s="72"/>
      <c r="E383" s="72"/>
      <c r="F383" s="72"/>
      <c r="G383" s="72"/>
      <c r="H383" s="72"/>
      <c r="I383" s="72"/>
      <c r="J383" s="72"/>
      <c r="K383" s="72"/>
      <c r="L383" s="33"/>
    </row>
    <row r="384" spans="1:12" ht="12.75" hidden="1" customHeight="1" outlineLevel="1" x14ac:dyDescent="0.3">
      <c r="A384" s="97"/>
      <c r="B384" s="81"/>
      <c r="C384" s="73"/>
      <c r="D384" s="73"/>
      <c r="E384" s="73"/>
      <c r="F384" s="73"/>
      <c r="G384" s="73"/>
      <c r="H384" s="73"/>
      <c r="I384" s="73"/>
      <c r="J384" s="73"/>
      <c r="K384" s="73"/>
      <c r="L384" s="74"/>
    </row>
    <row r="385" spans="1:12" ht="12.75" hidden="1" customHeight="1" outlineLevel="1" x14ac:dyDescent="0.3">
      <c r="A385" s="92" t="s">
        <v>58</v>
      </c>
      <c r="B385" s="93"/>
      <c r="C385" s="57">
        <f t="shared" ref="C385:L385" si="85">SUM(C377:C384)</f>
        <v>0</v>
      </c>
      <c r="D385" s="57">
        <f t="shared" si="85"/>
        <v>0</v>
      </c>
      <c r="E385" s="57">
        <f t="shared" si="85"/>
        <v>0</v>
      </c>
      <c r="F385" s="57">
        <f t="shared" si="85"/>
        <v>0</v>
      </c>
      <c r="G385" s="57">
        <f t="shared" si="85"/>
        <v>0</v>
      </c>
      <c r="H385" s="57">
        <f t="shared" si="85"/>
        <v>0</v>
      </c>
      <c r="I385" s="57">
        <f t="shared" si="85"/>
        <v>0</v>
      </c>
      <c r="J385" s="57">
        <f t="shared" si="85"/>
        <v>0</v>
      </c>
      <c r="K385" s="57">
        <f t="shared" si="85"/>
        <v>0</v>
      </c>
      <c r="L385" s="58">
        <f t="shared" si="85"/>
        <v>0</v>
      </c>
    </row>
    <row r="386" spans="1:12" ht="12.75" hidden="1" customHeight="1" outlineLevel="1" x14ac:dyDescent="0.3"/>
    <row r="387" spans="1:12" ht="12.75" hidden="1" customHeight="1" outlineLevel="1" x14ac:dyDescent="0.3">
      <c r="A387" s="99"/>
      <c r="B387" s="81"/>
    </row>
    <row r="388" spans="1:12" ht="12.75" hidden="1" customHeight="1" outlineLevel="1" x14ac:dyDescent="0.3">
      <c r="A388" s="46"/>
      <c r="B388" s="47"/>
      <c r="C388" s="10" t="str">
        <f t="shared" ref="C388:L388" si="86">C$12</f>
        <v>2021 Actual²</v>
      </c>
      <c r="D388" s="10" t="str">
        <f t="shared" si="86"/>
        <v>2022 Actual²</v>
      </c>
      <c r="E388" s="10" t="str">
        <f t="shared" si="86"/>
        <v>2023 Actual</v>
      </c>
      <c r="F388" s="10" t="str">
        <f t="shared" si="86"/>
        <v>Bridge Year</v>
      </c>
      <c r="G388" s="10" t="str">
        <f t="shared" si="86"/>
        <v>Bridge Year</v>
      </c>
      <c r="H388" s="10" t="str">
        <f t="shared" si="86"/>
        <v>Test Year</v>
      </c>
      <c r="I388" s="10" t="str">
        <f t="shared" si="86"/>
        <v>Test Year</v>
      </c>
      <c r="J388" s="10" t="str">
        <f t="shared" si="86"/>
        <v>Test Year</v>
      </c>
      <c r="K388" s="10" t="str">
        <f t="shared" si="86"/>
        <v>Test Year</v>
      </c>
      <c r="L388" s="45" t="str">
        <f t="shared" si="86"/>
        <v>Test Year</v>
      </c>
    </row>
    <row r="389" spans="1:12" ht="12.75" hidden="1" customHeight="1" outlineLevel="1" x14ac:dyDescent="0.3">
      <c r="A389" s="46"/>
      <c r="B389" s="47"/>
      <c r="C389" s="10">
        <f t="shared" ref="C389:L389" si="87">C$13</f>
        <v>2021</v>
      </c>
      <c r="D389" s="10">
        <f t="shared" si="87"/>
        <v>2022</v>
      </c>
      <c r="E389" s="10">
        <f t="shared" si="87"/>
        <v>2023</v>
      </c>
      <c r="F389" s="10">
        <f t="shared" si="87"/>
        <v>2024</v>
      </c>
      <c r="G389" s="10">
        <f t="shared" si="87"/>
        <v>2025</v>
      </c>
      <c r="H389" s="10">
        <f t="shared" si="87"/>
        <v>2026</v>
      </c>
      <c r="I389" s="10">
        <f t="shared" si="87"/>
        <v>2027</v>
      </c>
      <c r="J389" s="10">
        <f t="shared" si="87"/>
        <v>2028</v>
      </c>
      <c r="K389" s="10">
        <f t="shared" si="87"/>
        <v>2029</v>
      </c>
      <c r="L389" s="45">
        <f t="shared" si="87"/>
        <v>2030</v>
      </c>
    </row>
    <row r="390" spans="1:12" ht="12.75" hidden="1" customHeight="1" outlineLevel="1" x14ac:dyDescent="0.3">
      <c r="A390" s="86" t="s">
        <v>14</v>
      </c>
      <c r="B390" s="87"/>
      <c r="C390" s="50" t="str">
        <f>IF($C$14=0, "", $C$14)</f>
        <v/>
      </c>
      <c r="D390" s="50" t="str">
        <f>IF($D$14=0, "", $D$14)</f>
        <v/>
      </c>
      <c r="E390" s="50" t="str">
        <f>IF($E$14=0, "", $E$14)</f>
        <v/>
      </c>
      <c r="F390" s="50" t="str">
        <f>IF($F$14=0, "", $F$14)</f>
        <v/>
      </c>
      <c r="G390" s="50"/>
      <c r="H390" s="50" t="str">
        <f t="shared" ref="H390:L390" si="88">IF($H$14=0, "", $H$14)</f>
        <v/>
      </c>
      <c r="I390" s="50" t="str">
        <f t="shared" si="88"/>
        <v/>
      </c>
      <c r="J390" s="50" t="str">
        <f t="shared" si="88"/>
        <v/>
      </c>
      <c r="K390" s="50" t="str">
        <f t="shared" si="88"/>
        <v/>
      </c>
      <c r="L390" s="51" t="str">
        <f t="shared" si="88"/>
        <v/>
      </c>
    </row>
    <row r="391" spans="1:12" ht="12.75" hidden="1" customHeight="1" outlineLevel="1" x14ac:dyDescent="0.3">
      <c r="A391" s="97"/>
      <c r="B391" s="81"/>
      <c r="C391" s="31"/>
      <c r="D391" s="31"/>
      <c r="E391" s="31"/>
      <c r="F391" s="31"/>
      <c r="G391" s="31"/>
      <c r="H391" s="31"/>
      <c r="I391" s="31"/>
      <c r="J391" s="31"/>
      <c r="K391" s="31"/>
      <c r="L391" s="33"/>
    </row>
    <row r="392" spans="1:12" ht="12.75" hidden="1" customHeight="1" outlineLevel="1" x14ac:dyDescent="0.3">
      <c r="A392" s="97"/>
      <c r="B392" s="81"/>
      <c r="C392" s="31"/>
      <c r="D392" s="31"/>
      <c r="E392" s="31"/>
      <c r="F392" s="31"/>
      <c r="G392" s="31"/>
      <c r="H392" s="31"/>
      <c r="I392" s="31"/>
      <c r="J392" s="31"/>
      <c r="K392" s="31"/>
      <c r="L392" s="33"/>
    </row>
    <row r="393" spans="1:12" ht="12.75" hidden="1" customHeight="1" outlineLevel="1" x14ac:dyDescent="0.3">
      <c r="A393" s="98"/>
      <c r="B393" s="81"/>
      <c r="C393" s="72"/>
      <c r="D393" s="72"/>
      <c r="E393" s="72"/>
      <c r="F393" s="72"/>
      <c r="G393" s="72"/>
      <c r="H393" s="72"/>
      <c r="I393" s="72"/>
      <c r="J393" s="72"/>
      <c r="K393" s="72"/>
      <c r="L393" s="33"/>
    </row>
    <row r="394" spans="1:12" ht="12.75" hidden="1" customHeight="1" outlineLevel="1" x14ac:dyDescent="0.3">
      <c r="A394" s="98"/>
      <c r="B394" s="81"/>
      <c r="C394" s="72"/>
      <c r="D394" s="72"/>
      <c r="E394" s="72"/>
      <c r="F394" s="72"/>
      <c r="G394" s="72"/>
      <c r="H394" s="72"/>
      <c r="I394" s="72"/>
      <c r="J394" s="72"/>
      <c r="K394" s="72"/>
      <c r="L394" s="33"/>
    </row>
    <row r="395" spans="1:12" ht="12.75" hidden="1" customHeight="1" outlineLevel="1" x14ac:dyDescent="0.3">
      <c r="A395" s="97"/>
      <c r="B395" s="81"/>
      <c r="C395" s="72"/>
      <c r="D395" s="72"/>
      <c r="E395" s="72"/>
      <c r="F395" s="72"/>
      <c r="G395" s="72"/>
      <c r="H395" s="72"/>
      <c r="I395" s="72"/>
      <c r="J395" s="72"/>
      <c r="K395" s="72"/>
      <c r="L395" s="33"/>
    </row>
    <row r="396" spans="1:12" ht="12.75" hidden="1" customHeight="1" outlineLevel="1" x14ac:dyDescent="0.3">
      <c r="A396" s="97"/>
      <c r="B396" s="81"/>
      <c r="C396" s="72"/>
      <c r="D396" s="72"/>
      <c r="E396" s="72"/>
      <c r="F396" s="72"/>
      <c r="G396" s="72"/>
      <c r="H396" s="72"/>
      <c r="I396" s="72"/>
      <c r="J396" s="72"/>
      <c r="K396" s="72"/>
      <c r="L396" s="33"/>
    </row>
    <row r="397" spans="1:12" ht="12.75" hidden="1" customHeight="1" outlineLevel="1" x14ac:dyDescent="0.3">
      <c r="A397" s="97"/>
      <c r="B397" s="81"/>
      <c r="C397" s="72"/>
      <c r="D397" s="72"/>
      <c r="E397" s="72"/>
      <c r="F397" s="72"/>
      <c r="G397" s="72"/>
      <c r="H397" s="72"/>
      <c r="I397" s="72"/>
      <c r="J397" s="72"/>
      <c r="K397" s="72"/>
      <c r="L397" s="33"/>
    </row>
    <row r="398" spans="1:12" ht="12.75" hidden="1" customHeight="1" outlineLevel="1" x14ac:dyDescent="0.3">
      <c r="A398" s="97"/>
      <c r="B398" s="81"/>
      <c r="C398" s="73"/>
      <c r="D398" s="73"/>
      <c r="E398" s="73"/>
      <c r="F398" s="73"/>
      <c r="G398" s="73"/>
      <c r="H398" s="73"/>
      <c r="I398" s="73"/>
      <c r="J398" s="73"/>
      <c r="K398" s="73"/>
      <c r="L398" s="74"/>
    </row>
    <row r="399" spans="1:12" ht="12.75" hidden="1" customHeight="1" outlineLevel="1" x14ac:dyDescent="0.3">
      <c r="A399" s="92" t="s">
        <v>58</v>
      </c>
      <c r="B399" s="93"/>
      <c r="C399" s="57">
        <f t="shared" ref="C399:L399" si="89">SUM(C391:C398)</f>
        <v>0</v>
      </c>
      <c r="D399" s="57">
        <f t="shared" si="89"/>
        <v>0</v>
      </c>
      <c r="E399" s="57">
        <f t="shared" si="89"/>
        <v>0</v>
      </c>
      <c r="F399" s="57">
        <f t="shared" si="89"/>
        <v>0</v>
      </c>
      <c r="G399" s="57">
        <f t="shared" si="89"/>
        <v>0</v>
      </c>
      <c r="H399" s="57">
        <f t="shared" si="89"/>
        <v>0</v>
      </c>
      <c r="I399" s="57">
        <f t="shared" si="89"/>
        <v>0</v>
      </c>
      <c r="J399" s="57">
        <f t="shared" si="89"/>
        <v>0</v>
      </c>
      <c r="K399" s="57">
        <f t="shared" si="89"/>
        <v>0</v>
      </c>
      <c r="L399" s="58">
        <f t="shared" si="89"/>
        <v>0</v>
      </c>
    </row>
    <row r="400" spans="1:12" ht="12.75" hidden="1" customHeight="1" outlineLevel="1" x14ac:dyDescent="0.3"/>
    <row r="401" spans="1:12" ht="12.75" hidden="1" customHeight="1" outlineLevel="1" x14ac:dyDescent="0.3">
      <c r="A401" s="99"/>
      <c r="B401" s="81"/>
    </row>
    <row r="402" spans="1:12" ht="12.75" hidden="1" customHeight="1" outlineLevel="1" x14ac:dyDescent="0.3">
      <c r="A402" s="46"/>
      <c r="B402" s="47"/>
      <c r="C402" s="10" t="str">
        <f t="shared" ref="C402:L402" si="90">C$12</f>
        <v>2021 Actual²</v>
      </c>
      <c r="D402" s="10" t="str">
        <f t="shared" si="90"/>
        <v>2022 Actual²</v>
      </c>
      <c r="E402" s="10" t="str">
        <f t="shared" si="90"/>
        <v>2023 Actual</v>
      </c>
      <c r="F402" s="10" t="str">
        <f t="shared" si="90"/>
        <v>Bridge Year</v>
      </c>
      <c r="G402" s="10" t="str">
        <f t="shared" si="90"/>
        <v>Bridge Year</v>
      </c>
      <c r="H402" s="10" t="str">
        <f t="shared" si="90"/>
        <v>Test Year</v>
      </c>
      <c r="I402" s="10" t="str">
        <f t="shared" si="90"/>
        <v>Test Year</v>
      </c>
      <c r="J402" s="10" t="str">
        <f t="shared" si="90"/>
        <v>Test Year</v>
      </c>
      <c r="K402" s="10" t="str">
        <f t="shared" si="90"/>
        <v>Test Year</v>
      </c>
      <c r="L402" s="45" t="str">
        <f t="shared" si="90"/>
        <v>Test Year</v>
      </c>
    </row>
    <row r="403" spans="1:12" ht="12.75" hidden="1" customHeight="1" outlineLevel="1" x14ac:dyDescent="0.3">
      <c r="A403" s="46"/>
      <c r="B403" s="47"/>
      <c r="C403" s="10">
        <f t="shared" ref="C403:L403" si="91">C$13</f>
        <v>2021</v>
      </c>
      <c r="D403" s="10">
        <f t="shared" si="91"/>
        <v>2022</v>
      </c>
      <c r="E403" s="10">
        <f t="shared" si="91"/>
        <v>2023</v>
      </c>
      <c r="F403" s="10">
        <f t="shared" si="91"/>
        <v>2024</v>
      </c>
      <c r="G403" s="10">
        <f t="shared" si="91"/>
        <v>2025</v>
      </c>
      <c r="H403" s="10">
        <f t="shared" si="91"/>
        <v>2026</v>
      </c>
      <c r="I403" s="10">
        <f t="shared" si="91"/>
        <v>2027</v>
      </c>
      <c r="J403" s="10">
        <f t="shared" si="91"/>
        <v>2028</v>
      </c>
      <c r="K403" s="10">
        <f t="shared" si="91"/>
        <v>2029</v>
      </c>
      <c r="L403" s="45">
        <f t="shared" si="91"/>
        <v>2030</v>
      </c>
    </row>
    <row r="404" spans="1:12" ht="12.75" hidden="1" customHeight="1" outlineLevel="1" x14ac:dyDescent="0.3">
      <c r="A404" s="86" t="s">
        <v>14</v>
      </c>
      <c r="B404" s="87"/>
      <c r="C404" s="50" t="str">
        <f>IF($C$14=0, "", $C$14)</f>
        <v/>
      </c>
      <c r="D404" s="50" t="str">
        <f>IF($D$14=0, "", $D$14)</f>
        <v/>
      </c>
      <c r="E404" s="50" t="str">
        <f>IF($E$14=0, "", $E$14)</f>
        <v/>
      </c>
      <c r="F404" s="50" t="str">
        <f>IF($F$14=0, "", $F$14)</f>
        <v/>
      </c>
      <c r="G404" s="50"/>
      <c r="H404" s="50" t="str">
        <f t="shared" ref="H404:L404" si="92">IF($H$14=0, "", $H$14)</f>
        <v/>
      </c>
      <c r="I404" s="50" t="str">
        <f t="shared" si="92"/>
        <v/>
      </c>
      <c r="J404" s="50" t="str">
        <f t="shared" si="92"/>
        <v/>
      </c>
      <c r="K404" s="50" t="str">
        <f t="shared" si="92"/>
        <v/>
      </c>
      <c r="L404" s="51" t="str">
        <f t="shared" si="92"/>
        <v/>
      </c>
    </row>
    <row r="405" spans="1:12" ht="12.75" hidden="1" customHeight="1" outlineLevel="1" x14ac:dyDescent="0.3">
      <c r="A405" s="97"/>
      <c r="B405" s="81"/>
      <c r="C405" s="31"/>
      <c r="D405" s="31"/>
      <c r="E405" s="31"/>
      <c r="F405" s="31"/>
      <c r="G405" s="31"/>
      <c r="H405" s="31"/>
      <c r="I405" s="31"/>
      <c r="J405" s="31"/>
      <c r="K405" s="31"/>
      <c r="L405" s="33"/>
    </row>
    <row r="406" spans="1:12" ht="12.75" hidden="1" customHeight="1" outlineLevel="1" x14ac:dyDescent="0.3">
      <c r="A406" s="97"/>
      <c r="B406" s="81"/>
      <c r="C406" s="31"/>
      <c r="D406" s="31"/>
      <c r="E406" s="31"/>
      <c r="F406" s="31"/>
      <c r="G406" s="31"/>
      <c r="H406" s="31"/>
      <c r="I406" s="31"/>
      <c r="J406" s="31"/>
      <c r="K406" s="31"/>
      <c r="L406" s="33"/>
    </row>
    <row r="407" spans="1:12" ht="12.75" hidden="1" customHeight="1" outlineLevel="1" x14ac:dyDescent="0.3">
      <c r="A407" s="98"/>
      <c r="B407" s="81"/>
      <c r="C407" s="72"/>
      <c r="D407" s="72"/>
      <c r="E407" s="72"/>
      <c r="F407" s="72"/>
      <c r="G407" s="72"/>
      <c r="H407" s="72"/>
      <c r="I407" s="72"/>
      <c r="J407" s="72"/>
      <c r="K407" s="72"/>
      <c r="L407" s="33"/>
    </row>
    <row r="408" spans="1:12" ht="12.75" hidden="1" customHeight="1" outlineLevel="1" x14ac:dyDescent="0.3">
      <c r="A408" s="98"/>
      <c r="B408" s="81"/>
      <c r="C408" s="72"/>
      <c r="D408" s="72"/>
      <c r="E408" s="72"/>
      <c r="F408" s="72"/>
      <c r="G408" s="72"/>
      <c r="H408" s="72"/>
      <c r="I408" s="72"/>
      <c r="J408" s="72"/>
      <c r="K408" s="72"/>
      <c r="L408" s="33"/>
    </row>
    <row r="409" spans="1:12" ht="12.75" hidden="1" customHeight="1" outlineLevel="1" x14ac:dyDescent="0.3">
      <c r="A409" s="97"/>
      <c r="B409" s="81"/>
      <c r="C409" s="72"/>
      <c r="D409" s="72"/>
      <c r="E409" s="72"/>
      <c r="F409" s="72"/>
      <c r="G409" s="72"/>
      <c r="H409" s="72"/>
      <c r="I409" s="72"/>
      <c r="J409" s="72"/>
      <c r="K409" s="72"/>
      <c r="L409" s="33"/>
    </row>
    <row r="410" spans="1:12" ht="12.75" hidden="1" customHeight="1" outlineLevel="1" x14ac:dyDescent="0.3">
      <c r="A410" s="97"/>
      <c r="B410" s="81"/>
      <c r="C410" s="72"/>
      <c r="D410" s="72"/>
      <c r="E410" s="72"/>
      <c r="F410" s="72"/>
      <c r="G410" s="72"/>
      <c r="H410" s="72"/>
      <c r="I410" s="72"/>
      <c r="J410" s="72"/>
      <c r="K410" s="72"/>
      <c r="L410" s="33"/>
    </row>
    <row r="411" spans="1:12" ht="12.75" hidden="1" customHeight="1" outlineLevel="1" x14ac:dyDescent="0.3">
      <c r="A411" s="97"/>
      <c r="B411" s="81"/>
      <c r="C411" s="72"/>
      <c r="D411" s="72"/>
      <c r="E411" s="72"/>
      <c r="F411" s="72"/>
      <c r="G411" s="72"/>
      <c r="H411" s="72"/>
      <c r="I411" s="72"/>
      <c r="J411" s="72"/>
      <c r="K411" s="72"/>
      <c r="L411" s="33"/>
    </row>
    <row r="412" spans="1:12" ht="12.75" hidden="1" customHeight="1" outlineLevel="1" x14ac:dyDescent="0.3">
      <c r="A412" s="97"/>
      <c r="B412" s="81"/>
      <c r="C412" s="73"/>
      <c r="D412" s="73"/>
      <c r="E412" s="73"/>
      <c r="F412" s="73"/>
      <c r="G412" s="73"/>
      <c r="H412" s="73"/>
      <c r="I412" s="73"/>
      <c r="J412" s="73"/>
      <c r="K412" s="73"/>
      <c r="L412" s="74"/>
    </row>
    <row r="413" spans="1:12" ht="12.75" hidden="1" customHeight="1" outlineLevel="1" x14ac:dyDescent="0.3">
      <c r="A413" s="92" t="s">
        <v>58</v>
      </c>
      <c r="B413" s="93"/>
      <c r="C413" s="57">
        <f t="shared" ref="C413:L413" si="93">SUM(C405:C412)</f>
        <v>0</v>
      </c>
      <c r="D413" s="57">
        <f t="shared" si="93"/>
        <v>0</v>
      </c>
      <c r="E413" s="57">
        <f t="shared" si="93"/>
        <v>0</v>
      </c>
      <c r="F413" s="57">
        <f t="shared" si="93"/>
        <v>0</v>
      </c>
      <c r="G413" s="57">
        <f t="shared" si="93"/>
        <v>0</v>
      </c>
      <c r="H413" s="57">
        <f t="shared" si="93"/>
        <v>0</v>
      </c>
      <c r="I413" s="57">
        <f t="shared" si="93"/>
        <v>0</v>
      </c>
      <c r="J413" s="57">
        <f t="shared" si="93"/>
        <v>0</v>
      </c>
      <c r="K413" s="57">
        <f t="shared" si="93"/>
        <v>0</v>
      </c>
      <c r="L413" s="58">
        <f t="shared" si="93"/>
        <v>0</v>
      </c>
    </row>
    <row r="414" spans="1:12" ht="12.75" hidden="1" customHeight="1" outlineLevel="1" x14ac:dyDescent="0.3"/>
    <row r="415" spans="1:12" ht="12.75" hidden="1" customHeight="1" outlineLevel="1" x14ac:dyDescent="0.3">
      <c r="A415" s="99"/>
      <c r="B415" s="81"/>
    </row>
    <row r="416" spans="1:12" ht="12.75" hidden="1" customHeight="1" outlineLevel="1" x14ac:dyDescent="0.3">
      <c r="A416" s="46"/>
      <c r="B416" s="47"/>
      <c r="C416" s="10" t="str">
        <f t="shared" ref="C416:L416" si="94">C$12</f>
        <v>2021 Actual²</v>
      </c>
      <c r="D416" s="10" t="str">
        <f t="shared" si="94"/>
        <v>2022 Actual²</v>
      </c>
      <c r="E416" s="10" t="str">
        <f t="shared" si="94"/>
        <v>2023 Actual</v>
      </c>
      <c r="F416" s="10" t="str">
        <f t="shared" si="94"/>
        <v>Bridge Year</v>
      </c>
      <c r="G416" s="10" t="str">
        <f t="shared" si="94"/>
        <v>Bridge Year</v>
      </c>
      <c r="H416" s="10" t="str">
        <f t="shared" si="94"/>
        <v>Test Year</v>
      </c>
      <c r="I416" s="10" t="str">
        <f t="shared" si="94"/>
        <v>Test Year</v>
      </c>
      <c r="J416" s="10" t="str">
        <f t="shared" si="94"/>
        <v>Test Year</v>
      </c>
      <c r="K416" s="10" t="str">
        <f t="shared" si="94"/>
        <v>Test Year</v>
      </c>
      <c r="L416" s="45" t="str">
        <f t="shared" si="94"/>
        <v>Test Year</v>
      </c>
    </row>
    <row r="417" spans="1:12" ht="12.75" hidden="1" customHeight="1" outlineLevel="1" x14ac:dyDescent="0.3">
      <c r="A417" s="46"/>
      <c r="B417" s="47"/>
      <c r="C417" s="10">
        <f t="shared" ref="C417:L417" si="95">C$13</f>
        <v>2021</v>
      </c>
      <c r="D417" s="10">
        <f t="shared" si="95"/>
        <v>2022</v>
      </c>
      <c r="E417" s="10">
        <f t="shared" si="95"/>
        <v>2023</v>
      </c>
      <c r="F417" s="10">
        <f t="shared" si="95"/>
        <v>2024</v>
      </c>
      <c r="G417" s="10">
        <f t="shared" si="95"/>
        <v>2025</v>
      </c>
      <c r="H417" s="10">
        <f t="shared" si="95"/>
        <v>2026</v>
      </c>
      <c r="I417" s="10">
        <f t="shared" si="95"/>
        <v>2027</v>
      </c>
      <c r="J417" s="10">
        <f t="shared" si="95"/>
        <v>2028</v>
      </c>
      <c r="K417" s="10">
        <f t="shared" si="95"/>
        <v>2029</v>
      </c>
      <c r="L417" s="45">
        <f t="shared" si="95"/>
        <v>2030</v>
      </c>
    </row>
    <row r="418" spans="1:12" ht="12.75" hidden="1" customHeight="1" outlineLevel="1" x14ac:dyDescent="0.3">
      <c r="A418" s="86" t="s">
        <v>14</v>
      </c>
      <c r="B418" s="87"/>
      <c r="C418" s="50" t="str">
        <f>IF($C$14=0, "", $C$14)</f>
        <v/>
      </c>
      <c r="D418" s="50" t="str">
        <f>IF($D$14=0, "", $D$14)</f>
        <v/>
      </c>
      <c r="E418" s="50" t="str">
        <f>IF($E$14=0, "", $E$14)</f>
        <v/>
      </c>
      <c r="F418" s="50" t="str">
        <f>IF($F$14=0, "", $F$14)</f>
        <v/>
      </c>
      <c r="G418" s="50"/>
      <c r="H418" s="50" t="str">
        <f t="shared" ref="H418:L418" si="96">IF($H$14=0, "", $H$14)</f>
        <v/>
      </c>
      <c r="I418" s="50" t="str">
        <f t="shared" si="96"/>
        <v/>
      </c>
      <c r="J418" s="50" t="str">
        <f t="shared" si="96"/>
        <v/>
      </c>
      <c r="K418" s="50" t="str">
        <f t="shared" si="96"/>
        <v/>
      </c>
      <c r="L418" s="51" t="str">
        <f t="shared" si="96"/>
        <v/>
      </c>
    </row>
    <row r="419" spans="1:12" ht="12.75" hidden="1" customHeight="1" outlineLevel="1" x14ac:dyDescent="0.3">
      <c r="A419" s="97"/>
      <c r="B419" s="81"/>
      <c r="C419" s="31"/>
      <c r="D419" s="31"/>
      <c r="E419" s="31"/>
      <c r="F419" s="31"/>
      <c r="G419" s="31"/>
      <c r="H419" s="31"/>
      <c r="I419" s="31"/>
      <c r="J419" s="31"/>
      <c r="K419" s="31"/>
      <c r="L419" s="33"/>
    </row>
    <row r="420" spans="1:12" ht="12.75" hidden="1" customHeight="1" outlineLevel="1" x14ac:dyDescent="0.3">
      <c r="A420" s="97"/>
      <c r="B420" s="81"/>
      <c r="C420" s="31"/>
      <c r="D420" s="31"/>
      <c r="E420" s="31"/>
      <c r="F420" s="31"/>
      <c r="G420" s="31"/>
      <c r="H420" s="31"/>
      <c r="I420" s="31"/>
      <c r="J420" s="31"/>
      <c r="K420" s="31"/>
      <c r="L420" s="33"/>
    </row>
    <row r="421" spans="1:12" ht="12.75" hidden="1" customHeight="1" outlineLevel="1" x14ac:dyDescent="0.3">
      <c r="A421" s="98"/>
      <c r="B421" s="81"/>
      <c r="C421" s="72"/>
      <c r="D421" s="72"/>
      <c r="E421" s="72"/>
      <c r="F421" s="72"/>
      <c r="G421" s="72"/>
      <c r="H421" s="72"/>
      <c r="I421" s="72"/>
      <c r="J421" s="72"/>
      <c r="K421" s="72"/>
      <c r="L421" s="33"/>
    </row>
    <row r="422" spans="1:12" ht="12.75" hidden="1" customHeight="1" outlineLevel="1" x14ac:dyDescent="0.3">
      <c r="A422" s="98"/>
      <c r="B422" s="81"/>
      <c r="C422" s="72"/>
      <c r="D422" s="72"/>
      <c r="E422" s="72"/>
      <c r="F422" s="72"/>
      <c r="G422" s="72"/>
      <c r="H422" s="72"/>
      <c r="I422" s="72"/>
      <c r="J422" s="72"/>
      <c r="K422" s="72"/>
      <c r="L422" s="33"/>
    </row>
    <row r="423" spans="1:12" ht="12.75" hidden="1" customHeight="1" outlineLevel="1" x14ac:dyDescent="0.3">
      <c r="A423" s="97"/>
      <c r="B423" s="81"/>
      <c r="C423" s="72"/>
      <c r="D423" s="72"/>
      <c r="E423" s="72"/>
      <c r="F423" s="72"/>
      <c r="G423" s="72"/>
      <c r="H423" s="72"/>
      <c r="I423" s="72"/>
      <c r="J423" s="72"/>
      <c r="K423" s="72"/>
      <c r="L423" s="33"/>
    </row>
    <row r="424" spans="1:12" ht="12.75" hidden="1" customHeight="1" outlineLevel="1" x14ac:dyDescent="0.3">
      <c r="A424" s="97"/>
      <c r="B424" s="81"/>
      <c r="C424" s="72"/>
      <c r="D424" s="72"/>
      <c r="E424" s="72"/>
      <c r="F424" s="72"/>
      <c r="G424" s="72"/>
      <c r="H424" s="72"/>
      <c r="I424" s="72"/>
      <c r="J424" s="72"/>
      <c r="K424" s="72"/>
      <c r="L424" s="33"/>
    </row>
    <row r="425" spans="1:12" ht="12.75" hidden="1" customHeight="1" outlineLevel="1" x14ac:dyDescent="0.3">
      <c r="A425" s="97"/>
      <c r="B425" s="81"/>
      <c r="C425" s="72"/>
      <c r="D425" s="72"/>
      <c r="E425" s="72"/>
      <c r="F425" s="72"/>
      <c r="G425" s="72"/>
      <c r="H425" s="72"/>
      <c r="I425" s="72"/>
      <c r="J425" s="72"/>
      <c r="K425" s="72"/>
      <c r="L425" s="33"/>
    </row>
    <row r="426" spans="1:12" ht="12.75" hidden="1" customHeight="1" outlineLevel="1" x14ac:dyDescent="0.3">
      <c r="A426" s="97"/>
      <c r="B426" s="81"/>
      <c r="C426" s="73"/>
      <c r="D426" s="73"/>
      <c r="E426" s="73"/>
      <c r="F426" s="73"/>
      <c r="G426" s="73"/>
      <c r="H426" s="73"/>
      <c r="I426" s="73"/>
      <c r="J426" s="73"/>
      <c r="K426" s="73"/>
      <c r="L426" s="74"/>
    </row>
    <row r="427" spans="1:12" ht="12.75" hidden="1" customHeight="1" outlineLevel="1" x14ac:dyDescent="0.3">
      <c r="A427" s="92" t="s">
        <v>58</v>
      </c>
      <c r="B427" s="93"/>
      <c r="C427" s="57">
        <f t="shared" ref="C427:L427" si="97">SUM(C419:C426)</f>
        <v>0</v>
      </c>
      <c r="D427" s="57">
        <f t="shared" si="97"/>
        <v>0</v>
      </c>
      <c r="E427" s="57">
        <f t="shared" si="97"/>
        <v>0</v>
      </c>
      <c r="F427" s="57">
        <f t="shared" si="97"/>
        <v>0</v>
      </c>
      <c r="G427" s="57">
        <f t="shared" si="97"/>
        <v>0</v>
      </c>
      <c r="H427" s="57">
        <f t="shared" si="97"/>
        <v>0</v>
      </c>
      <c r="I427" s="57">
        <f t="shared" si="97"/>
        <v>0</v>
      </c>
      <c r="J427" s="57">
        <f t="shared" si="97"/>
        <v>0</v>
      </c>
      <c r="K427" s="57">
        <f t="shared" si="97"/>
        <v>0</v>
      </c>
      <c r="L427" s="58">
        <f t="shared" si="97"/>
        <v>0</v>
      </c>
    </row>
    <row r="428" spans="1:12" ht="12.75" hidden="1" customHeight="1" outlineLevel="1" x14ac:dyDescent="0.3"/>
    <row r="429" spans="1:12" ht="12.75" hidden="1" customHeight="1" outlineLevel="1" x14ac:dyDescent="0.3">
      <c r="A429" s="99"/>
      <c r="B429" s="81"/>
    </row>
    <row r="430" spans="1:12" ht="12.75" hidden="1" customHeight="1" outlineLevel="1" x14ac:dyDescent="0.3">
      <c r="A430" s="46"/>
      <c r="B430" s="47"/>
      <c r="C430" s="10" t="str">
        <f t="shared" ref="C430:L430" si="98">C$12</f>
        <v>2021 Actual²</v>
      </c>
      <c r="D430" s="10" t="str">
        <f t="shared" si="98"/>
        <v>2022 Actual²</v>
      </c>
      <c r="E430" s="10" t="str">
        <f t="shared" si="98"/>
        <v>2023 Actual</v>
      </c>
      <c r="F430" s="10" t="str">
        <f t="shared" si="98"/>
        <v>Bridge Year</v>
      </c>
      <c r="G430" s="10" t="str">
        <f t="shared" si="98"/>
        <v>Bridge Year</v>
      </c>
      <c r="H430" s="10" t="str">
        <f t="shared" si="98"/>
        <v>Test Year</v>
      </c>
      <c r="I430" s="10" t="str">
        <f t="shared" si="98"/>
        <v>Test Year</v>
      </c>
      <c r="J430" s="10" t="str">
        <f t="shared" si="98"/>
        <v>Test Year</v>
      </c>
      <c r="K430" s="10" t="str">
        <f t="shared" si="98"/>
        <v>Test Year</v>
      </c>
      <c r="L430" s="45" t="str">
        <f t="shared" si="98"/>
        <v>Test Year</v>
      </c>
    </row>
    <row r="431" spans="1:12" ht="12.75" hidden="1" customHeight="1" outlineLevel="1" x14ac:dyDescent="0.3">
      <c r="A431" s="46"/>
      <c r="B431" s="47"/>
      <c r="C431" s="10">
        <f t="shared" ref="C431:L431" si="99">C$13</f>
        <v>2021</v>
      </c>
      <c r="D431" s="10">
        <f t="shared" si="99"/>
        <v>2022</v>
      </c>
      <c r="E431" s="10">
        <f t="shared" si="99"/>
        <v>2023</v>
      </c>
      <c r="F431" s="10">
        <f t="shared" si="99"/>
        <v>2024</v>
      </c>
      <c r="G431" s="10">
        <f t="shared" si="99"/>
        <v>2025</v>
      </c>
      <c r="H431" s="10">
        <f t="shared" si="99"/>
        <v>2026</v>
      </c>
      <c r="I431" s="10">
        <f t="shared" si="99"/>
        <v>2027</v>
      </c>
      <c r="J431" s="10">
        <f t="shared" si="99"/>
        <v>2028</v>
      </c>
      <c r="K431" s="10">
        <f t="shared" si="99"/>
        <v>2029</v>
      </c>
      <c r="L431" s="45">
        <f t="shared" si="99"/>
        <v>2030</v>
      </c>
    </row>
    <row r="432" spans="1:12" ht="12.75" hidden="1" customHeight="1" outlineLevel="1" x14ac:dyDescent="0.3">
      <c r="A432" s="86" t="s">
        <v>14</v>
      </c>
      <c r="B432" s="87"/>
      <c r="C432" s="50" t="str">
        <f>IF($C$14=0, "", $C$14)</f>
        <v/>
      </c>
      <c r="D432" s="50" t="str">
        <f>IF($D$14=0, "", $D$14)</f>
        <v/>
      </c>
      <c r="E432" s="50" t="str">
        <f>IF($E$14=0, "", $E$14)</f>
        <v/>
      </c>
      <c r="F432" s="50" t="str">
        <f>IF($F$14=0, "", $F$14)</f>
        <v/>
      </c>
      <c r="G432" s="50"/>
      <c r="H432" s="50" t="str">
        <f t="shared" ref="H432:L432" si="100">IF($H$14=0, "", $H$14)</f>
        <v/>
      </c>
      <c r="I432" s="50" t="str">
        <f t="shared" si="100"/>
        <v/>
      </c>
      <c r="J432" s="50" t="str">
        <f t="shared" si="100"/>
        <v/>
      </c>
      <c r="K432" s="50" t="str">
        <f t="shared" si="100"/>
        <v/>
      </c>
      <c r="L432" s="51" t="str">
        <f t="shared" si="100"/>
        <v/>
      </c>
    </row>
    <row r="433" spans="1:12" ht="12.75" hidden="1" customHeight="1" outlineLevel="1" x14ac:dyDescent="0.3">
      <c r="A433" s="97"/>
      <c r="B433" s="81"/>
      <c r="C433" s="31"/>
      <c r="D433" s="31"/>
      <c r="E433" s="31"/>
      <c r="F433" s="31"/>
      <c r="G433" s="31"/>
      <c r="H433" s="31"/>
      <c r="I433" s="31"/>
      <c r="J433" s="31"/>
      <c r="K433" s="31"/>
      <c r="L433" s="33"/>
    </row>
    <row r="434" spans="1:12" ht="12.75" hidden="1" customHeight="1" outlineLevel="1" x14ac:dyDescent="0.3">
      <c r="A434" s="97"/>
      <c r="B434" s="81"/>
      <c r="C434" s="31"/>
      <c r="D434" s="31"/>
      <c r="E434" s="31"/>
      <c r="F434" s="31"/>
      <c r="G434" s="31"/>
      <c r="H434" s="31"/>
      <c r="I434" s="31"/>
      <c r="J434" s="31"/>
      <c r="K434" s="31"/>
      <c r="L434" s="33"/>
    </row>
    <row r="435" spans="1:12" ht="12.75" hidden="1" customHeight="1" outlineLevel="1" x14ac:dyDescent="0.3">
      <c r="A435" s="98"/>
      <c r="B435" s="81"/>
      <c r="C435" s="72"/>
      <c r="D435" s="72"/>
      <c r="E435" s="72"/>
      <c r="F435" s="72"/>
      <c r="G435" s="72"/>
      <c r="H435" s="72"/>
      <c r="I435" s="72"/>
      <c r="J435" s="72"/>
      <c r="K435" s="72"/>
      <c r="L435" s="33"/>
    </row>
    <row r="436" spans="1:12" ht="12.75" hidden="1" customHeight="1" outlineLevel="1" x14ac:dyDescent="0.3">
      <c r="A436" s="98"/>
      <c r="B436" s="81"/>
      <c r="C436" s="72"/>
      <c r="D436" s="72"/>
      <c r="E436" s="72"/>
      <c r="F436" s="72"/>
      <c r="G436" s="72"/>
      <c r="H436" s="72"/>
      <c r="I436" s="72"/>
      <c r="J436" s="72"/>
      <c r="K436" s="72"/>
      <c r="L436" s="33"/>
    </row>
    <row r="437" spans="1:12" ht="12.75" hidden="1" customHeight="1" outlineLevel="1" x14ac:dyDescent="0.3">
      <c r="A437" s="97"/>
      <c r="B437" s="81"/>
      <c r="C437" s="72"/>
      <c r="D437" s="72"/>
      <c r="E437" s="72"/>
      <c r="F437" s="72"/>
      <c r="G437" s="72"/>
      <c r="H437" s="72"/>
      <c r="I437" s="72"/>
      <c r="J437" s="72"/>
      <c r="K437" s="72"/>
      <c r="L437" s="33"/>
    </row>
    <row r="438" spans="1:12" ht="12.75" hidden="1" customHeight="1" outlineLevel="1" x14ac:dyDescent="0.3">
      <c r="A438" s="97"/>
      <c r="B438" s="81"/>
      <c r="C438" s="72"/>
      <c r="D438" s="72"/>
      <c r="E438" s="72"/>
      <c r="F438" s="72"/>
      <c r="G438" s="72"/>
      <c r="H438" s="72"/>
      <c r="I438" s="72"/>
      <c r="J438" s="72"/>
      <c r="K438" s="72"/>
      <c r="L438" s="33"/>
    </row>
    <row r="439" spans="1:12" ht="12.75" hidden="1" customHeight="1" outlineLevel="1" x14ac:dyDescent="0.3">
      <c r="A439" s="97"/>
      <c r="B439" s="81"/>
      <c r="C439" s="72"/>
      <c r="D439" s="72"/>
      <c r="E439" s="72"/>
      <c r="F439" s="72"/>
      <c r="G439" s="72"/>
      <c r="H439" s="72"/>
      <c r="I439" s="72"/>
      <c r="J439" s="72"/>
      <c r="K439" s="72"/>
      <c r="L439" s="33"/>
    </row>
    <row r="440" spans="1:12" ht="12.75" hidden="1" customHeight="1" outlineLevel="1" x14ac:dyDescent="0.3">
      <c r="A440" s="97"/>
      <c r="B440" s="81"/>
      <c r="C440" s="73"/>
      <c r="D440" s="73"/>
      <c r="E440" s="73"/>
      <c r="F440" s="73"/>
      <c r="G440" s="73"/>
      <c r="H440" s="73"/>
      <c r="I440" s="73"/>
      <c r="J440" s="73"/>
      <c r="K440" s="73"/>
      <c r="L440" s="74"/>
    </row>
    <row r="441" spans="1:12" ht="12.75" hidden="1" customHeight="1" outlineLevel="1" x14ac:dyDescent="0.3">
      <c r="A441" s="92" t="s">
        <v>58</v>
      </c>
      <c r="B441" s="93"/>
      <c r="C441" s="57">
        <f t="shared" ref="C441:L441" si="101">SUM(C433:C440)</f>
        <v>0</v>
      </c>
      <c r="D441" s="57">
        <f t="shared" si="101"/>
        <v>0</v>
      </c>
      <c r="E441" s="57">
        <f t="shared" si="101"/>
        <v>0</v>
      </c>
      <c r="F441" s="57">
        <f t="shared" si="101"/>
        <v>0</v>
      </c>
      <c r="G441" s="57">
        <f t="shared" si="101"/>
        <v>0</v>
      </c>
      <c r="H441" s="57">
        <f t="shared" si="101"/>
        <v>0</v>
      </c>
      <c r="I441" s="57">
        <f t="shared" si="101"/>
        <v>0</v>
      </c>
      <c r="J441" s="57">
        <f t="shared" si="101"/>
        <v>0</v>
      </c>
      <c r="K441" s="57">
        <f t="shared" si="101"/>
        <v>0</v>
      </c>
      <c r="L441" s="58">
        <f t="shared" si="101"/>
        <v>0</v>
      </c>
    </row>
    <row r="442" spans="1:12" ht="12.75" hidden="1" customHeight="1" outlineLevel="1" x14ac:dyDescent="0.3"/>
    <row r="443" spans="1:12" ht="12.75" hidden="1" customHeight="1" outlineLevel="1" x14ac:dyDescent="0.3">
      <c r="A443" s="99"/>
      <c r="B443" s="81"/>
    </row>
    <row r="444" spans="1:12" ht="12.75" hidden="1" customHeight="1" outlineLevel="1" x14ac:dyDescent="0.3">
      <c r="A444" s="46"/>
      <c r="B444" s="47"/>
      <c r="C444" s="10" t="str">
        <f t="shared" ref="C444:L444" si="102">C$12</f>
        <v>2021 Actual²</v>
      </c>
      <c r="D444" s="10" t="str">
        <f t="shared" si="102"/>
        <v>2022 Actual²</v>
      </c>
      <c r="E444" s="10" t="str">
        <f t="shared" si="102"/>
        <v>2023 Actual</v>
      </c>
      <c r="F444" s="10" t="str">
        <f t="shared" si="102"/>
        <v>Bridge Year</v>
      </c>
      <c r="G444" s="10" t="str">
        <f t="shared" si="102"/>
        <v>Bridge Year</v>
      </c>
      <c r="H444" s="10" t="str">
        <f t="shared" si="102"/>
        <v>Test Year</v>
      </c>
      <c r="I444" s="10" t="str">
        <f t="shared" si="102"/>
        <v>Test Year</v>
      </c>
      <c r="J444" s="10" t="str">
        <f t="shared" si="102"/>
        <v>Test Year</v>
      </c>
      <c r="K444" s="10" t="str">
        <f t="shared" si="102"/>
        <v>Test Year</v>
      </c>
      <c r="L444" s="45" t="str">
        <f t="shared" si="102"/>
        <v>Test Year</v>
      </c>
    </row>
    <row r="445" spans="1:12" ht="12.75" hidden="1" customHeight="1" outlineLevel="1" x14ac:dyDescent="0.3">
      <c r="A445" s="46"/>
      <c r="B445" s="47"/>
      <c r="C445" s="10">
        <f t="shared" ref="C445:L445" si="103">C$13</f>
        <v>2021</v>
      </c>
      <c r="D445" s="10">
        <f t="shared" si="103"/>
        <v>2022</v>
      </c>
      <c r="E445" s="10">
        <f t="shared" si="103"/>
        <v>2023</v>
      </c>
      <c r="F445" s="10">
        <f t="shared" si="103"/>
        <v>2024</v>
      </c>
      <c r="G445" s="10">
        <f t="shared" si="103"/>
        <v>2025</v>
      </c>
      <c r="H445" s="10">
        <f t="shared" si="103"/>
        <v>2026</v>
      </c>
      <c r="I445" s="10">
        <f t="shared" si="103"/>
        <v>2027</v>
      </c>
      <c r="J445" s="10">
        <f t="shared" si="103"/>
        <v>2028</v>
      </c>
      <c r="K445" s="10">
        <f t="shared" si="103"/>
        <v>2029</v>
      </c>
      <c r="L445" s="45">
        <f t="shared" si="103"/>
        <v>2030</v>
      </c>
    </row>
    <row r="446" spans="1:12" ht="12.75" hidden="1" customHeight="1" outlineLevel="1" x14ac:dyDescent="0.3">
      <c r="A446" s="86" t="s">
        <v>14</v>
      </c>
      <c r="B446" s="87"/>
      <c r="C446" s="50" t="str">
        <f>IF($C$14=0, "", $C$14)</f>
        <v/>
      </c>
      <c r="D446" s="50" t="str">
        <f>IF($D$14=0, "", $D$14)</f>
        <v/>
      </c>
      <c r="E446" s="50" t="str">
        <f>IF($E$14=0, "", $E$14)</f>
        <v/>
      </c>
      <c r="F446" s="50" t="str">
        <f>IF($F$14=0, "", $F$14)</f>
        <v/>
      </c>
      <c r="G446" s="50"/>
      <c r="H446" s="50" t="str">
        <f t="shared" ref="H446:L446" si="104">IF($H$14=0, "", $H$14)</f>
        <v/>
      </c>
      <c r="I446" s="50" t="str">
        <f t="shared" si="104"/>
        <v/>
      </c>
      <c r="J446" s="50" t="str">
        <f t="shared" si="104"/>
        <v/>
      </c>
      <c r="K446" s="50" t="str">
        <f t="shared" si="104"/>
        <v/>
      </c>
      <c r="L446" s="51" t="str">
        <f t="shared" si="104"/>
        <v/>
      </c>
    </row>
    <row r="447" spans="1:12" ht="12.75" hidden="1" customHeight="1" outlineLevel="1" x14ac:dyDescent="0.3">
      <c r="A447" s="97"/>
      <c r="B447" s="81"/>
      <c r="C447" s="31"/>
      <c r="D447" s="31"/>
      <c r="E447" s="31"/>
      <c r="F447" s="31"/>
      <c r="G447" s="31"/>
      <c r="H447" s="31"/>
      <c r="I447" s="31"/>
      <c r="J447" s="31"/>
      <c r="K447" s="31"/>
      <c r="L447" s="33"/>
    </row>
    <row r="448" spans="1:12" ht="12.75" hidden="1" customHeight="1" outlineLevel="1" x14ac:dyDescent="0.3">
      <c r="A448" s="97"/>
      <c r="B448" s="81"/>
      <c r="C448" s="31"/>
      <c r="D448" s="31"/>
      <c r="E448" s="31"/>
      <c r="F448" s="31"/>
      <c r="G448" s="31"/>
      <c r="H448" s="31"/>
      <c r="I448" s="31"/>
      <c r="J448" s="31"/>
      <c r="K448" s="31"/>
      <c r="L448" s="33"/>
    </row>
    <row r="449" spans="1:12" ht="12.75" hidden="1" customHeight="1" outlineLevel="1" x14ac:dyDescent="0.3">
      <c r="A449" s="98"/>
      <c r="B449" s="81"/>
      <c r="C449" s="72"/>
      <c r="D449" s="72"/>
      <c r="E449" s="72"/>
      <c r="F449" s="72"/>
      <c r="G449" s="72"/>
      <c r="H449" s="72"/>
      <c r="I449" s="72"/>
      <c r="J449" s="72"/>
      <c r="K449" s="72"/>
      <c r="L449" s="33"/>
    </row>
    <row r="450" spans="1:12" ht="12.75" hidden="1" customHeight="1" outlineLevel="1" x14ac:dyDescent="0.3">
      <c r="A450" s="98"/>
      <c r="B450" s="81"/>
      <c r="C450" s="72"/>
      <c r="D450" s="72"/>
      <c r="E450" s="72"/>
      <c r="F450" s="72"/>
      <c r="G450" s="72"/>
      <c r="H450" s="72"/>
      <c r="I450" s="72"/>
      <c r="J450" s="72"/>
      <c r="K450" s="72"/>
      <c r="L450" s="33"/>
    </row>
    <row r="451" spans="1:12" ht="12.75" hidden="1" customHeight="1" outlineLevel="1" x14ac:dyDescent="0.3">
      <c r="A451" s="97"/>
      <c r="B451" s="81"/>
      <c r="C451" s="72"/>
      <c r="D451" s="72"/>
      <c r="E451" s="72"/>
      <c r="F451" s="72"/>
      <c r="G451" s="72"/>
      <c r="H451" s="72"/>
      <c r="I451" s="72"/>
      <c r="J451" s="72"/>
      <c r="K451" s="72"/>
      <c r="L451" s="33"/>
    </row>
    <row r="452" spans="1:12" ht="12.75" hidden="1" customHeight="1" outlineLevel="1" x14ac:dyDescent="0.3">
      <c r="A452" s="97"/>
      <c r="B452" s="81"/>
      <c r="C452" s="72"/>
      <c r="D452" s="72"/>
      <c r="E452" s="72"/>
      <c r="F452" s="72"/>
      <c r="G452" s="72"/>
      <c r="H452" s="72"/>
      <c r="I452" s="72"/>
      <c r="J452" s="72"/>
      <c r="K452" s="72"/>
      <c r="L452" s="33"/>
    </row>
    <row r="453" spans="1:12" ht="12.75" hidden="1" customHeight="1" outlineLevel="1" x14ac:dyDescent="0.3">
      <c r="A453" s="97"/>
      <c r="B453" s="81"/>
      <c r="C453" s="72"/>
      <c r="D453" s="72"/>
      <c r="E453" s="72"/>
      <c r="F453" s="72"/>
      <c r="G453" s="72"/>
      <c r="H453" s="72"/>
      <c r="I453" s="72"/>
      <c r="J453" s="72"/>
      <c r="K453" s="72"/>
      <c r="L453" s="33"/>
    </row>
    <row r="454" spans="1:12" ht="12.75" hidden="1" customHeight="1" outlineLevel="1" x14ac:dyDescent="0.3">
      <c r="A454" s="97"/>
      <c r="B454" s="81"/>
      <c r="C454" s="73"/>
      <c r="D454" s="73"/>
      <c r="E454" s="73"/>
      <c r="F454" s="73"/>
      <c r="G454" s="73"/>
      <c r="H454" s="73"/>
      <c r="I454" s="73"/>
      <c r="J454" s="73"/>
      <c r="K454" s="73"/>
      <c r="L454" s="74"/>
    </row>
    <row r="455" spans="1:12" ht="12.75" hidden="1" customHeight="1" outlineLevel="1" x14ac:dyDescent="0.3">
      <c r="A455" s="92" t="s">
        <v>58</v>
      </c>
      <c r="B455" s="93"/>
      <c r="C455" s="57">
        <f t="shared" ref="C455:L455" si="105">SUM(C447:C454)</f>
        <v>0</v>
      </c>
      <c r="D455" s="57">
        <f t="shared" si="105"/>
        <v>0</v>
      </c>
      <c r="E455" s="57">
        <f t="shared" si="105"/>
        <v>0</v>
      </c>
      <c r="F455" s="57">
        <f t="shared" si="105"/>
        <v>0</v>
      </c>
      <c r="G455" s="57">
        <f t="shared" si="105"/>
        <v>0</v>
      </c>
      <c r="H455" s="57">
        <f t="shared" si="105"/>
        <v>0</v>
      </c>
      <c r="I455" s="57">
        <f t="shared" si="105"/>
        <v>0</v>
      </c>
      <c r="J455" s="57">
        <f t="shared" si="105"/>
        <v>0</v>
      </c>
      <c r="K455" s="57">
        <f t="shared" si="105"/>
        <v>0</v>
      </c>
      <c r="L455" s="58">
        <f t="shared" si="105"/>
        <v>0</v>
      </c>
    </row>
    <row r="456" spans="1:12" ht="12.75" hidden="1" customHeight="1" outlineLevel="1" x14ac:dyDescent="0.3"/>
    <row r="457" spans="1:12" ht="12.75" hidden="1" customHeight="1" outlineLevel="1" x14ac:dyDescent="0.3">
      <c r="A457" s="99"/>
      <c r="B457" s="81"/>
    </row>
    <row r="458" spans="1:12" ht="12.75" hidden="1" customHeight="1" outlineLevel="1" x14ac:dyDescent="0.3">
      <c r="A458" s="46"/>
      <c r="B458" s="47"/>
      <c r="C458" s="10" t="str">
        <f t="shared" ref="C458:L458" si="106">C$12</f>
        <v>2021 Actual²</v>
      </c>
      <c r="D458" s="10" t="str">
        <f t="shared" si="106"/>
        <v>2022 Actual²</v>
      </c>
      <c r="E458" s="10" t="str">
        <f t="shared" si="106"/>
        <v>2023 Actual</v>
      </c>
      <c r="F458" s="10" t="str">
        <f t="shared" si="106"/>
        <v>Bridge Year</v>
      </c>
      <c r="G458" s="10" t="str">
        <f t="shared" si="106"/>
        <v>Bridge Year</v>
      </c>
      <c r="H458" s="10" t="str">
        <f t="shared" si="106"/>
        <v>Test Year</v>
      </c>
      <c r="I458" s="10" t="str">
        <f t="shared" si="106"/>
        <v>Test Year</v>
      </c>
      <c r="J458" s="10" t="str">
        <f t="shared" si="106"/>
        <v>Test Year</v>
      </c>
      <c r="K458" s="10" t="str">
        <f t="shared" si="106"/>
        <v>Test Year</v>
      </c>
      <c r="L458" s="45" t="str">
        <f t="shared" si="106"/>
        <v>Test Year</v>
      </c>
    </row>
    <row r="459" spans="1:12" ht="12.75" hidden="1" customHeight="1" outlineLevel="1" x14ac:dyDescent="0.3">
      <c r="A459" s="46"/>
      <c r="B459" s="47"/>
      <c r="C459" s="10">
        <f t="shared" ref="C459:L459" si="107">C$13</f>
        <v>2021</v>
      </c>
      <c r="D459" s="10">
        <f t="shared" si="107"/>
        <v>2022</v>
      </c>
      <c r="E459" s="10">
        <f t="shared" si="107"/>
        <v>2023</v>
      </c>
      <c r="F459" s="10">
        <f t="shared" si="107"/>
        <v>2024</v>
      </c>
      <c r="G459" s="10">
        <f t="shared" si="107"/>
        <v>2025</v>
      </c>
      <c r="H459" s="10">
        <f t="shared" si="107"/>
        <v>2026</v>
      </c>
      <c r="I459" s="10">
        <f t="shared" si="107"/>
        <v>2027</v>
      </c>
      <c r="J459" s="10">
        <f t="shared" si="107"/>
        <v>2028</v>
      </c>
      <c r="K459" s="10">
        <f t="shared" si="107"/>
        <v>2029</v>
      </c>
      <c r="L459" s="45">
        <f t="shared" si="107"/>
        <v>2030</v>
      </c>
    </row>
    <row r="460" spans="1:12" ht="12.75" hidden="1" customHeight="1" outlineLevel="1" x14ac:dyDescent="0.3">
      <c r="A460" s="86" t="s">
        <v>14</v>
      </c>
      <c r="B460" s="87"/>
      <c r="C460" s="50" t="str">
        <f>IF($C$14=0, "", $C$14)</f>
        <v/>
      </c>
      <c r="D460" s="50" t="str">
        <f>IF($D$14=0, "", $D$14)</f>
        <v/>
      </c>
      <c r="E460" s="50" t="str">
        <f>IF($E$14=0, "", $E$14)</f>
        <v/>
      </c>
      <c r="F460" s="50" t="str">
        <f>IF($F$14=0, "", $F$14)</f>
        <v/>
      </c>
      <c r="G460" s="50"/>
      <c r="H460" s="50" t="str">
        <f t="shared" ref="H460:L460" si="108">IF($H$14=0, "", $H$14)</f>
        <v/>
      </c>
      <c r="I460" s="50" t="str">
        <f t="shared" si="108"/>
        <v/>
      </c>
      <c r="J460" s="50" t="str">
        <f t="shared" si="108"/>
        <v/>
      </c>
      <c r="K460" s="50" t="str">
        <f t="shared" si="108"/>
        <v/>
      </c>
      <c r="L460" s="51" t="str">
        <f t="shared" si="108"/>
        <v/>
      </c>
    </row>
    <row r="461" spans="1:12" ht="12.75" hidden="1" customHeight="1" outlineLevel="1" x14ac:dyDescent="0.3">
      <c r="A461" s="97"/>
      <c r="B461" s="81"/>
      <c r="C461" s="31"/>
      <c r="D461" s="31"/>
      <c r="E461" s="31"/>
      <c r="F461" s="31"/>
      <c r="G461" s="31"/>
      <c r="H461" s="31"/>
      <c r="I461" s="31"/>
      <c r="J461" s="31"/>
      <c r="K461" s="31"/>
      <c r="L461" s="33"/>
    </row>
    <row r="462" spans="1:12" ht="12.75" hidden="1" customHeight="1" outlineLevel="1" x14ac:dyDescent="0.3">
      <c r="A462" s="97"/>
      <c r="B462" s="81"/>
      <c r="C462" s="31"/>
      <c r="D462" s="31"/>
      <c r="E462" s="31"/>
      <c r="F462" s="31"/>
      <c r="G462" s="31"/>
      <c r="H462" s="31"/>
      <c r="I462" s="31"/>
      <c r="J462" s="31"/>
      <c r="K462" s="31"/>
      <c r="L462" s="33"/>
    </row>
    <row r="463" spans="1:12" ht="12.75" hidden="1" customHeight="1" outlineLevel="1" x14ac:dyDescent="0.3">
      <c r="A463" s="98"/>
      <c r="B463" s="81"/>
      <c r="C463" s="72"/>
      <c r="D463" s="72"/>
      <c r="E463" s="72"/>
      <c r="F463" s="72"/>
      <c r="G463" s="72"/>
      <c r="H463" s="72"/>
      <c r="I463" s="72"/>
      <c r="J463" s="72"/>
      <c r="K463" s="72"/>
      <c r="L463" s="33"/>
    </row>
    <row r="464" spans="1:12" ht="12.75" hidden="1" customHeight="1" outlineLevel="1" x14ac:dyDescent="0.3">
      <c r="A464" s="98"/>
      <c r="B464" s="81"/>
      <c r="C464" s="72"/>
      <c r="D464" s="72"/>
      <c r="E464" s="72"/>
      <c r="F464" s="72"/>
      <c r="G464" s="72"/>
      <c r="H464" s="72"/>
      <c r="I464" s="72"/>
      <c r="J464" s="72"/>
      <c r="K464" s="72"/>
      <c r="L464" s="33"/>
    </row>
    <row r="465" spans="1:12" ht="12.75" hidden="1" customHeight="1" outlineLevel="1" x14ac:dyDescent="0.3">
      <c r="A465" s="97"/>
      <c r="B465" s="81"/>
      <c r="C465" s="72"/>
      <c r="D465" s="72"/>
      <c r="E465" s="72"/>
      <c r="F465" s="72"/>
      <c r="G465" s="72"/>
      <c r="H465" s="72"/>
      <c r="I465" s="72"/>
      <c r="J465" s="72"/>
      <c r="K465" s="72"/>
      <c r="L465" s="33"/>
    </row>
    <row r="466" spans="1:12" ht="12.75" hidden="1" customHeight="1" outlineLevel="1" x14ac:dyDescent="0.3">
      <c r="A466" s="97"/>
      <c r="B466" s="81"/>
      <c r="C466" s="72"/>
      <c r="D466" s="72"/>
      <c r="E466" s="72"/>
      <c r="F466" s="72"/>
      <c r="G466" s="72"/>
      <c r="H466" s="72"/>
      <c r="I466" s="72"/>
      <c r="J466" s="72"/>
      <c r="K466" s="72"/>
      <c r="L466" s="33"/>
    </row>
    <row r="467" spans="1:12" ht="12.75" hidden="1" customHeight="1" outlineLevel="1" x14ac:dyDescent="0.3">
      <c r="A467" s="97"/>
      <c r="B467" s="81"/>
      <c r="C467" s="72"/>
      <c r="D467" s="72"/>
      <c r="E467" s="72"/>
      <c r="F467" s="72"/>
      <c r="G467" s="72"/>
      <c r="H467" s="72"/>
      <c r="I467" s="72"/>
      <c r="J467" s="72"/>
      <c r="K467" s="72"/>
      <c r="L467" s="33"/>
    </row>
    <row r="468" spans="1:12" ht="12.75" hidden="1" customHeight="1" outlineLevel="1" x14ac:dyDescent="0.3">
      <c r="A468" s="97"/>
      <c r="B468" s="81"/>
      <c r="C468" s="73"/>
      <c r="D468" s="73"/>
      <c r="E468" s="73"/>
      <c r="F468" s="73"/>
      <c r="G468" s="73"/>
      <c r="H468" s="73"/>
      <c r="I468" s="73"/>
      <c r="J468" s="73"/>
      <c r="K468" s="73"/>
      <c r="L468" s="74"/>
    </row>
    <row r="469" spans="1:12" ht="12.75" hidden="1" customHeight="1" outlineLevel="1" x14ac:dyDescent="0.3">
      <c r="A469" s="92" t="s">
        <v>58</v>
      </c>
      <c r="B469" s="93"/>
      <c r="C469" s="57">
        <f t="shared" ref="C469:L469" si="109">SUM(C461:C468)</f>
        <v>0</v>
      </c>
      <c r="D469" s="57">
        <f t="shared" si="109"/>
        <v>0</v>
      </c>
      <c r="E469" s="57">
        <f t="shared" si="109"/>
        <v>0</v>
      </c>
      <c r="F469" s="57">
        <f t="shared" si="109"/>
        <v>0</v>
      </c>
      <c r="G469" s="57">
        <f t="shared" si="109"/>
        <v>0</v>
      </c>
      <c r="H469" s="57">
        <f t="shared" si="109"/>
        <v>0</v>
      </c>
      <c r="I469" s="57">
        <f t="shared" si="109"/>
        <v>0</v>
      </c>
      <c r="J469" s="57">
        <f t="shared" si="109"/>
        <v>0</v>
      </c>
      <c r="K469" s="57">
        <f t="shared" si="109"/>
        <v>0</v>
      </c>
      <c r="L469" s="58">
        <f t="shared" si="109"/>
        <v>0</v>
      </c>
    </row>
    <row r="470" spans="1:12" ht="12.75" hidden="1" customHeight="1" outlineLevel="1" x14ac:dyDescent="0.3"/>
    <row r="471" spans="1:12" ht="12.75" hidden="1" customHeight="1" outlineLevel="1" x14ac:dyDescent="0.3">
      <c r="A471" s="99"/>
      <c r="B471" s="81"/>
    </row>
    <row r="472" spans="1:12" ht="12.75" hidden="1" customHeight="1" outlineLevel="1" x14ac:dyDescent="0.3">
      <c r="A472" s="46"/>
      <c r="B472" s="47"/>
      <c r="C472" s="10" t="str">
        <f t="shared" ref="C472:L472" si="110">C$12</f>
        <v>2021 Actual²</v>
      </c>
      <c r="D472" s="10" t="str">
        <f t="shared" si="110"/>
        <v>2022 Actual²</v>
      </c>
      <c r="E472" s="10" t="str">
        <f t="shared" si="110"/>
        <v>2023 Actual</v>
      </c>
      <c r="F472" s="10" t="str">
        <f t="shared" si="110"/>
        <v>Bridge Year</v>
      </c>
      <c r="G472" s="10" t="str">
        <f t="shared" si="110"/>
        <v>Bridge Year</v>
      </c>
      <c r="H472" s="10" t="str">
        <f t="shared" si="110"/>
        <v>Test Year</v>
      </c>
      <c r="I472" s="10" t="str">
        <f t="shared" si="110"/>
        <v>Test Year</v>
      </c>
      <c r="J472" s="10" t="str">
        <f t="shared" si="110"/>
        <v>Test Year</v>
      </c>
      <c r="K472" s="10" t="str">
        <f t="shared" si="110"/>
        <v>Test Year</v>
      </c>
      <c r="L472" s="45" t="str">
        <f t="shared" si="110"/>
        <v>Test Year</v>
      </c>
    </row>
    <row r="473" spans="1:12" ht="12.75" hidden="1" customHeight="1" outlineLevel="1" x14ac:dyDescent="0.3">
      <c r="A473" s="46"/>
      <c r="B473" s="47"/>
      <c r="C473" s="10">
        <f t="shared" ref="C473:L473" si="111">C$13</f>
        <v>2021</v>
      </c>
      <c r="D473" s="10">
        <f t="shared" si="111"/>
        <v>2022</v>
      </c>
      <c r="E473" s="10">
        <f t="shared" si="111"/>
        <v>2023</v>
      </c>
      <c r="F473" s="10">
        <f t="shared" si="111"/>
        <v>2024</v>
      </c>
      <c r="G473" s="10">
        <f t="shared" si="111"/>
        <v>2025</v>
      </c>
      <c r="H473" s="10">
        <f t="shared" si="111"/>
        <v>2026</v>
      </c>
      <c r="I473" s="10">
        <f t="shared" si="111"/>
        <v>2027</v>
      </c>
      <c r="J473" s="10">
        <f t="shared" si="111"/>
        <v>2028</v>
      </c>
      <c r="K473" s="10">
        <f t="shared" si="111"/>
        <v>2029</v>
      </c>
      <c r="L473" s="45">
        <f t="shared" si="111"/>
        <v>2030</v>
      </c>
    </row>
    <row r="474" spans="1:12" ht="12.75" hidden="1" customHeight="1" outlineLevel="1" x14ac:dyDescent="0.3">
      <c r="A474" s="86" t="s">
        <v>14</v>
      </c>
      <c r="B474" s="87"/>
      <c r="C474" s="50" t="str">
        <f>IF($C$14=0, "", $C$14)</f>
        <v/>
      </c>
      <c r="D474" s="50" t="str">
        <f>IF($D$14=0, "", $D$14)</f>
        <v/>
      </c>
      <c r="E474" s="50" t="str">
        <f>IF($E$14=0, "", $E$14)</f>
        <v/>
      </c>
      <c r="F474" s="50" t="str">
        <f>IF($F$14=0, "", $F$14)</f>
        <v/>
      </c>
      <c r="G474" s="50"/>
      <c r="H474" s="50" t="str">
        <f t="shared" ref="H474:L474" si="112">IF($H$14=0, "", $H$14)</f>
        <v/>
      </c>
      <c r="I474" s="50" t="str">
        <f t="shared" si="112"/>
        <v/>
      </c>
      <c r="J474" s="50" t="str">
        <f t="shared" si="112"/>
        <v/>
      </c>
      <c r="K474" s="50" t="str">
        <f t="shared" si="112"/>
        <v/>
      </c>
      <c r="L474" s="51" t="str">
        <f t="shared" si="112"/>
        <v/>
      </c>
    </row>
    <row r="475" spans="1:12" ht="12.75" hidden="1" customHeight="1" outlineLevel="1" x14ac:dyDescent="0.3">
      <c r="A475" s="97"/>
      <c r="B475" s="81"/>
      <c r="C475" s="31"/>
      <c r="D475" s="31"/>
      <c r="E475" s="31"/>
      <c r="F475" s="31"/>
      <c r="G475" s="31"/>
      <c r="H475" s="31"/>
      <c r="I475" s="31"/>
      <c r="J475" s="31"/>
      <c r="K475" s="31"/>
      <c r="L475" s="33"/>
    </row>
    <row r="476" spans="1:12" ht="12.75" hidden="1" customHeight="1" outlineLevel="1" x14ac:dyDescent="0.3">
      <c r="A476" s="97"/>
      <c r="B476" s="81"/>
      <c r="C476" s="31"/>
      <c r="D476" s="31"/>
      <c r="E476" s="31"/>
      <c r="F476" s="31"/>
      <c r="G476" s="31"/>
      <c r="H476" s="31"/>
      <c r="I476" s="31"/>
      <c r="J476" s="31"/>
      <c r="K476" s="31"/>
      <c r="L476" s="33"/>
    </row>
    <row r="477" spans="1:12" ht="12.75" hidden="1" customHeight="1" outlineLevel="1" x14ac:dyDescent="0.3">
      <c r="A477" s="98"/>
      <c r="B477" s="81"/>
      <c r="C477" s="72"/>
      <c r="D477" s="72"/>
      <c r="E477" s="72"/>
      <c r="F477" s="72"/>
      <c r="G477" s="72"/>
      <c r="H477" s="72"/>
      <c r="I477" s="72"/>
      <c r="J477" s="72"/>
      <c r="K477" s="72"/>
      <c r="L477" s="33"/>
    </row>
    <row r="478" spans="1:12" ht="12.75" hidden="1" customHeight="1" outlineLevel="1" x14ac:dyDescent="0.3">
      <c r="A478" s="98"/>
      <c r="B478" s="81"/>
      <c r="C478" s="72"/>
      <c r="D478" s="72"/>
      <c r="E478" s="72"/>
      <c r="F478" s="72"/>
      <c r="G478" s="72"/>
      <c r="H478" s="72"/>
      <c r="I478" s="72"/>
      <c r="J478" s="72"/>
      <c r="K478" s="72"/>
      <c r="L478" s="33"/>
    </row>
    <row r="479" spans="1:12" ht="12.75" hidden="1" customHeight="1" outlineLevel="1" x14ac:dyDescent="0.3">
      <c r="A479" s="97"/>
      <c r="B479" s="81"/>
      <c r="C479" s="72"/>
      <c r="D479" s="72"/>
      <c r="E479" s="72"/>
      <c r="F479" s="72"/>
      <c r="G479" s="72"/>
      <c r="H479" s="72"/>
      <c r="I479" s="72"/>
      <c r="J479" s="72"/>
      <c r="K479" s="72"/>
      <c r="L479" s="33"/>
    </row>
    <row r="480" spans="1:12" ht="12.75" hidden="1" customHeight="1" outlineLevel="1" x14ac:dyDescent="0.3">
      <c r="A480" s="97"/>
      <c r="B480" s="81"/>
      <c r="C480" s="72"/>
      <c r="D480" s="72"/>
      <c r="E480" s="72"/>
      <c r="F480" s="72"/>
      <c r="G480" s="72"/>
      <c r="H480" s="72"/>
      <c r="I480" s="72"/>
      <c r="J480" s="72"/>
      <c r="K480" s="72"/>
      <c r="L480" s="33"/>
    </row>
    <row r="481" spans="1:12" ht="12.75" hidden="1" customHeight="1" outlineLevel="1" x14ac:dyDescent="0.3">
      <c r="A481" s="97"/>
      <c r="B481" s="81"/>
      <c r="C481" s="72"/>
      <c r="D481" s="72"/>
      <c r="E481" s="72"/>
      <c r="F481" s="72"/>
      <c r="G481" s="72"/>
      <c r="H481" s="72"/>
      <c r="I481" s="72"/>
      <c r="J481" s="72"/>
      <c r="K481" s="72"/>
      <c r="L481" s="33"/>
    </row>
    <row r="482" spans="1:12" ht="12.75" hidden="1" customHeight="1" outlineLevel="1" x14ac:dyDescent="0.3">
      <c r="A482" s="97"/>
      <c r="B482" s="81"/>
      <c r="C482" s="73"/>
      <c r="D482" s="73"/>
      <c r="E482" s="73"/>
      <c r="F482" s="73"/>
      <c r="G482" s="73"/>
      <c r="H482" s="73"/>
      <c r="I482" s="73"/>
      <c r="J482" s="73"/>
      <c r="K482" s="73"/>
      <c r="L482" s="74"/>
    </row>
    <row r="483" spans="1:12" ht="12.75" hidden="1" customHeight="1" outlineLevel="1" x14ac:dyDescent="0.3">
      <c r="A483" s="92" t="s">
        <v>58</v>
      </c>
      <c r="B483" s="93"/>
      <c r="C483" s="57">
        <f t="shared" ref="C483:L483" si="113">SUM(C475:C482)</f>
        <v>0</v>
      </c>
      <c r="D483" s="57">
        <f t="shared" si="113"/>
        <v>0</v>
      </c>
      <c r="E483" s="57">
        <f t="shared" si="113"/>
        <v>0</v>
      </c>
      <c r="F483" s="57">
        <f t="shared" si="113"/>
        <v>0</v>
      </c>
      <c r="G483" s="57">
        <f t="shared" si="113"/>
        <v>0</v>
      </c>
      <c r="H483" s="57">
        <f t="shared" si="113"/>
        <v>0</v>
      </c>
      <c r="I483" s="57">
        <f t="shared" si="113"/>
        <v>0</v>
      </c>
      <c r="J483" s="57">
        <f t="shared" si="113"/>
        <v>0</v>
      </c>
      <c r="K483" s="57">
        <f t="shared" si="113"/>
        <v>0</v>
      </c>
      <c r="L483" s="58">
        <f t="shared" si="113"/>
        <v>0</v>
      </c>
    </row>
    <row r="484" spans="1:12" ht="12.75" hidden="1" customHeight="1" outlineLevel="1" x14ac:dyDescent="0.3"/>
    <row r="485" spans="1:12" ht="12.75" hidden="1" customHeight="1" outlineLevel="1" x14ac:dyDescent="0.3">
      <c r="A485" s="99"/>
      <c r="B485" s="81"/>
    </row>
    <row r="486" spans="1:12" ht="12.75" hidden="1" customHeight="1" outlineLevel="1" x14ac:dyDescent="0.3">
      <c r="A486" s="46"/>
      <c r="B486" s="47"/>
      <c r="C486" s="10" t="str">
        <f t="shared" ref="C486:L486" si="114">C$12</f>
        <v>2021 Actual²</v>
      </c>
      <c r="D486" s="10" t="str">
        <f t="shared" si="114"/>
        <v>2022 Actual²</v>
      </c>
      <c r="E486" s="10" t="str">
        <f t="shared" si="114"/>
        <v>2023 Actual</v>
      </c>
      <c r="F486" s="10" t="str">
        <f t="shared" si="114"/>
        <v>Bridge Year</v>
      </c>
      <c r="G486" s="10" t="str">
        <f t="shared" si="114"/>
        <v>Bridge Year</v>
      </c>
      <c r="H486" s="10" t="str">
        <f t="shared" si="114"/>
        <v>Test Year</v>
      </c>
      <c r="I486" s="10" t="str">
        <f t="shared" si="114"/>
        <v>Test Year</v>
      </c>
      <c r="J486" s="10" t="str">
        <f t="shared" si="114"/>
        <v>Test Year</v>
      </c>
      <c r="K486" s="10" t="str">
        <f t="shared" si="114"/>
        <v>Test Year</v>
      </c>
      <c r="L486" s="45" t="str">
        <f t="shared" si="114"/>
        <v>Test Year</v>
      </c>
    </row>
    <row r="487" spans="1:12" ht="12.75" hidden="1" customHeight="1" outlineLevel="1" x14ac:dyDescent="0.3">
      <c r="A487" s="46"/>
      <c r="B487" s="47"/>
      <c r="C487" s="10">
        <f t="shared" ref="C487:L487" si="115">C$13</f>
        <v>2021</v>
      </c>
      <c r="D487" s="10">
        <f t="shared" si="115"/>
        <v>2022</v>
      </c>
      <c r="E487" s="10">
        <f t="shared" si="115"/>
        <v>2023</v>
      </c>
      <c r="F487" s="10">
        <f t="shared" si="115"/>
        <v>2024</v>
      </c>
      <c r="G487" s="10">
        <f t="shared" si="115"/>
        <v>2025</v>
      </c>
      <c r="H487" s="10">
        <f t="shared" si="115"/>
        <v>2026</v>
      </c>
      <c r="I487" s="10">
        <f t="shared" si="115"/>
        <v>2027</v>
      </c>
      <c r="J487" s="10">
        <f t="shared" si="115"/>
        <v>2028</v>
      </c>
      <c r="K487" s="10">
        <f t="shared" si="115"/>
        <v>2029</v>
      </c>
      <c r="L487" s="45">
        <f t="shared" si="115"/>
        <v>2030</v>
      </c>
    </row>
    <row r="488" spans="1:12" ht="12.75" hidden="1" customHeight="1" outlineLevel="1" x14ac:dyDescent="0.3">
      <c r="A488" s="86" t="s">
        <v>14</v>
      </c>
      <c r="B488" s="87"/>
      <c r="C488" s="50" t="str">
        <f>IF($C$14=0, "", $C$14)</f>
        <v/>
      </c>
      <c r="D488" s="50" t="str">
        <f>IF($D$14=0, "", $D$14)</f>
        <v/>
      </c>
      <c r="E488" s="50" t="str">
        <f>IF($E$14=0, "", $E$14)</f>
        <v/>
      </c>
      <c r="F488" s="50" t="str">
        <f>IF($F$14=0, "", $F$14)</f>
        <v/>
      </c>
      <c r="G488" s="50"/>
      <c r="H488" s="50" t="str">
        <f t="shared" ref="H488:L488" si="116">IF($H$14=0, "", $H$14)</f>
        <v/>
      </c>
      <c r="I488" s="50" t="str">
        <f t="shared" si="116"/>
        <v/>
      </c>
      <c r="J488" s="50" t="str">
        <f t="shared" si="116"/>
        <v/>
      </c>
      <c r="K488" s="50" t="str">
        <f t="shared" si="116"/>
        <v/>
      </c>
      <c r="L488" s="51" t="str">
        <f t="shared" si="116"/>
        <v/>
      </c>
    </row>
    <row r="489" spans="1:12" ht="12.75" hidden="1" customHeight="1" outlineLevel="1" x14ac:dyDescent="0.3">
      <c r="A489" s="97"/>
      <c r="B489" s="81"/>
      <c r="C489" s="31"/>
      <c r="D489" s="31"/>
      <c r="E489" s="31"/>
      <c r="F489" s="31"/>
      <c r="G489" s="31"/>
      <c r="H489" s="31"/>
      <c r="I489" s="31"/>
      <c r="J489" s="31"/>
      <c r="K489" s="31"/>
      <c r="L489" s="33"/>
    </row>
    <row r="490" spans="1:12" ht="12.75" hidden="1" customHeight="1" outlineLevel="1" x14ac:dyDescent="0.3">
      <c r="A490" s="97"/>
      <c r="B490" s="81"/>
      <c r="C490" s="31"/>
      <c r="D490" s="31"/>
      <c r="E490" s="31"/>
      <c r="F490" s="31"/>
      <c r="G490" s="31"/>
      <c r="H490" s="31"/>
      <c r="I490" s="31"/>
      <c r="J490" s="31"/>
      <c r="K490" s="31"/>
      <c r="L490" s="33"/>
    </row>
    <row r="491" spans="1:12" ht="12.75" hidden="1" customHeight="1" outlineLevel="1" x14ac:dyDescent="0.3">
      <c r="A491" s="98"/>
      <c r="B491" s="81"/>
      <c r="C491" s="72"/>
      <c r="D491" s="72"/>
      <c r="E491" s="72"/>
      <c r="F491" s="72"/>
      <c r="G491" s="72"/>
      <c r="H491" s="72"/>
      <c r="I491" s="72"/>
      <c r="J491" s="72"/>
      <c r="K491" s="72"/>
      <c r="L491" s="33"/>
    </row>
    <row r="492" spans="1:12" ht="12.75" hidden="1" customHeight="1" outlineLevel="1" x14ac:dyDescent="0.3">
      <c r="A492" s="98"/>
      <c r="B492" s="81"/>
      <c r="C492" s="72"/>
      <c r="D492" s="72"/>
      <c r="E492" s="72"/>
      <c r="F492" s="72"/>
      <c r="G492" s="72"/>
      <c r="H492" s="72"/>
      <c r="I492" s="72"/>
      <c r="J492" s="72"/>
      <c r="K492" s="72"/>
      <c r="L492" s="33"/>
    </row>
    <row r="493" spans="1:12" ht="12.75" hidden="1" customHeight="1" outlineLevel="1" x14ac:dyDescent="0.3">
      <c r="A493" s="97"/>
      <c r="B493" s="81"/>
      <c r="C493" s="72"/>
      <c r="D493" s="72"/>
      <c r="E493" s="72"/>
      <c r="F493" s="72"/>
      <c r="G493" s="72"/>
      <c r="H493" s="72"/>
      <c r="I493" s="72"/>
      <c r="J493" s="72"/>
      <c r="K493" s="72"/>
      <c r="L493" s="33"/>
    </row>
    <row r="494" spans="1:12" ht="12.75" hidden="1" customHeight="1" outlineLevel="1" x14ac:dyDescent="0.3">
      <c r="A494" s="97"/>
      <c r="B494" s="81"/>
      <c r="C494" s="72"/>
      <c r="D494" s="72"/>
      <c r="E494" s="72"/>
      <c r="F494" s="72"/>
      <c r="G494" s="72"/>
      <c r="H494" s="72"/>
      <c r="I494" s="72"/>
      <c r="J494" s="72"/>
      <c r="K494" s="72"/>
      <c r="L494" s="33"/>
    </row>
    <row r="495" spans="1:12" ht="12.75" hidden="1" customHeight="1" outlineLevel="1" x14ac:dyDescent="0.3">
      <c r="A495" s="97"/>
      <c r="B495" s="81"/>
      <c r="C495" s="72"/>
      <c r="D495" s="72"/>
      <c r="E495" s="72"/>
      <c r="F495" s="72"/>
      <c r="G495" s="72"/>
      <c r="H495" s="72"/>
      <c r="I495" s="72"/>
      <c r="J495" s="72"/>
      <c r="K495" s="72"/>
      <c r="L495" s="33"/>
    </row>
    <row r="496" spans="1:12" ht="12.75" hidden="1" customHeight="1" outlineLevel="1" x14ac:dyDescent="0.3">
      <c r="A496" s="97"/>
      <c r="B496" s="81"/>
      <c r="C496" s="73"/>
      <c r="D496" s="73"/>
      <c r="E496" s="73"/>
      <c r="F496" s="73"/>
      <c r="G496" s="73"/>
      <c r="H496" s="73"/>
      <c r="I496" s="73"/>
      <c r="J496" s="73"/>
      <c r="K496" s="73"/>
      <c r="L496" s="74"/>
    </row>
    <row r="497" spans="1:12" ht="12.75" hidden="1" customHeight="1" outlineLevel="1" x14ac:dyDescent="0.3">
      <c r="A497" s="92" t="s">
        <v>58</v>
      </c>
      <c r="B497" s="93"/>
      <c r="C497" s="57">
        <f t="shared" ref="C497:L497" si="117">SUM(C489:C496)</f>
        <v>0</v>
      </c>
      <c r="D497" s="57">
        <f t="shared" si="117"/>
        <v>0</v>
      </c>
      <c r="E497" s="57">
        <f t="shared" si="117"/>
        <v>0</v>
      </c>
      <c r="F497" s="57">
        <f t="shared" si="117"/>
        <v>0</v>
      </c>
      <c r="G497" s="57">
        <f t="shared" si="117"/>
        <v>0</v>
      </c>
      <c r="H497" s="57">
        <f t="shared" si="117"/>
        <v>0</v>
      </c>
      <c r="I497" s="57">
        <f t="shared" si="117"/>
        <v>0</v>
      </c>
      <c r="J497" s="57">
        <f t="shared" si="117"/>
        <v>0</v>
      </c>
      <c r="K497" s="57">
        <f t="shared" si="117"/>
        <v>0</v>
      </c>
      <c r="L497" s="58">
        <f t="shared" si="117"/>
        <v>0</v>
      </c>
    </row>
    <row r="498" spans="1:12" ht="12.75" hidden="1" customHeight="1" outlineLevel="1" x14ac:dyDescent="0.3"/>
    <row r="499" spans="1:12" ht="12.75" hidden="1" customHeight="1" outlineLevel="1" x14ac:dyDescent="0.3">
      <c r="A499" s="99"/>
      <c r="B499" s="81"/>
    </row>
    <row r="500" spans="1:12" ht="12.75" hidden="1" customHeight="1" outlineLevel="1" x14ac:dyDescent="0.3">
      <c r="A500" s="46"/>
      <c r="B500" s="47"/>
      <c r="C500" s="10" t="str">
        <f t="shared" ref="C500:L500" si="118">C$12</f>
        <v>2021 Actual²</v>
      </c>
      <c r="D500" s="10" t="str">
        <f t="shared" si="118"/>
        <v>2022 Actual²</v>
      </c>
      <c r="E500" s="10" t="str">
        <f t="shared" si="118"/>
        <v>2023 Actual</v>
      </c>
      <c r="F500" s="10" t="str">
        <f t="shared" si="118"/>
        <v>Bridge Year</v>
      </c>
      <c r="G500" s="10" t="str">
        <f t="shared" si="118"/>
        <v>Bridge Year</v>
      </c>
      <c r="H500" s="10" t="str">
        <f t="shared" si="118"/>
        <v>Test Year</v>
      </c>
      <c r="I500" s="10" t="str">
        <f t="shared" si="118"/>
        <v>Test Year</v>
      </c>
      <c r="J500" s="10" t="str">
        <f t="shared" si="118"/>
        <v>Test Year</v>
      </c>
      <c r="K500" s="10" t="str">
        <f t="shared" si="118"/>
        <v>Test Year</v>
      </c>
      <c r="L500" s="45" t="str">
        <f t="shared" si="118"/>
        <v>Test Year</v>
      </c>
    </row>
    <row r="501" spans="1:12" ht="12.75" hidden="1" customHeight="1" outlineLevel="1" x14ac:dyDescent="0.3">
      <c r="A501" s="46"/>
      <c r="B501" s="47"/>
      <c r="C501" s="10">
        <f t="shared" ref="C501:L501" si="119">C$13</f>
        <v>2021</v>
      </c>
      <c r="D501" s="10">
        <f t="shared" si="119"/>
        <v>2022</v>
      </c>
      <c r="E501" s="10">
        <f t="shared" si="119"/>
        <v>2023</v>
      </c>
      <c r="F501" s="10">
        <f t="shared" si="119"/>
        <v>2024</v>
      </c>
      <c r="G501" s="10">
        <f t="shared" si="119"/>
        <v>2025</v>
      </c>
      <c r="H501" s="10">
        <f t="shared" si="119"/>
        <v>2026</v>
      </c>
      <c r="I501" s="10">
        <f t="shared" si="119"/>
        <v>2027</v>
      </c>
      <c r="J501" s="10">
        <f t="shared" si="119"/>
        <v>2028</v>
      </c>
      <c r="K501" s="10">
        <f t="shared" si="119"/>
        <v>2029</v>
      </c>
      <c r="L501" s="45">
        <f t="shared" si="119"/>
        <v>2030</v>
      </c>
    </row>
    <row r="502" spans="1:12" ht="12.75" hidden="1" customHeight="1" outlineLevel="1" x14ac:dyDescent="0.3">
      <c r="A502" s="86" t="s">
        <v>14</v>
      </c>
      <c r="B502" s="87"/>
      <c r="C502" s="50" t="str">
        <f>IF($C$14=0, "", $C$14)</f>
        <v/>
      </c>
      <c r="D502" s="50" t="str">
        <f>IF($D$14=0, "", $D$14)</f>
        <v/>
      </c>
      <c r="E502" s="50" t="str">
        <f>IF($E$14=0, "", $E$14)</f>
        <v/>
      </c>
      <c r="F502" s="50" t="str">
        <f>IF($F$14=0, "", $F$14)</f>
        <v/>
      </c>
      <c r="G502" s="50"/>
      <c r="H502" s="50" t="str">
        <f t="shared" ref="H502:L502" si="120">IF($H$14=0, "", $H$14)</f>
        <v/>
      </c>
      <c r="I502" s="50" t="str">
        <f t="shared" si="120"/>
        <v/>
      </c>
      <c r="J502" s="50" t="str">
        <f t="shared" si="120"/>
        <v/>
      </c>
      <c r="K502" s="50" t="str">
        <f t="shared" si="120"/>
        <v/>
      </c>
      <c r="L502" s="51" t="str">
        <f t="shared" si="120"/>
        <v/>
      </c>
    </row>
    <row r="503" spans="1:12" ht="12.75" hidden="1" customHeight="1" outlineLevel="1" x14ac:dyDescent="0.3">
      <c r="A503" s="97"/>
      <c r="B503" s="81"/>
      <c r="C503" s="31"/>
      <c r="D503" s="31"/>
      <c r="E503" s="31"/>
      <c r="F503" s="31"/>
      <c r="G503" s="31"/>
      <c r="H503" s="31"/>
      <c r="I503" s="31"/>
      <c r="J503" s="31"/>
      <c r="K503" s="31"/>
      <c r="L503" s="33"/>
    </row>
    <row r="504" spans="1:12" ht="12.75" hidden="1" customHeight="1" outlineLevel="1" x14ac:dyDescent="0.3">
      <c r="A504" s="97"/>
      <c r="B504" s="81"/>
      <c r="C504" s="31"/>
      <c r="D504" s="31"/>
      <c r="E504" s="31"/>
      <c r="F504" s="31"/>
      <c r="G504" s="31"/>
      <c r="H504" s="31"/>
      <c r="I504" s="31"/>
      <c r="J504" s="31"/>
      <c r="K504" s="31"/>
      <c r="L504" s="33"/>
    </row>
    <row r="505" spans="1:12" ht="12.75" hidden="1" customHeight="1" outlineLevel="1" x14ac:dyDescent="0.3">
      <c r="A505" s="98"/>
      <c r="B505" s="81"/>
      <c r="C505" s="72"/>
      <c r="D505" s="72"/>
      <c r="E505" s="72"/>
      <c r="F505" s="72"/>
      <c r="G505" s="72"/>
      <c r="H505" s="72"/>
      <c r="I505" s="72"/>
      <c r="J505" s="72"/>
      <c r="K505" s="72"/>
      <c r="L505" s="33"/>
    </row>
    <row r="506" spans="1:12" ht="12.75" hidden="1" customHeight="1" outlineLevel="1" x14ac:dyDescent="0.3">
      <c r="A506" s="98"/>
      <c r="B506" s="81"/>
      <c r="C506" s="72"/>
      <c r="D506" s="72"/>
      <c r="E506" s="72"/>
      <c r="F506" s="72"/>
      <c r="G506" s="72"/>
      <c r="H506" s="72"/>
      <c r="I506" s="72"/>
      <c r="J506" s="72"/>
      <c r="K506" s="72"/>
      <c r="L506" s="33"/>
    </row>
    <row r="507" spans="1:12" ht="12.75" hidden="1" customHeight="1" outlineLevel="1" x14ac:dyDescent="0.3">
      <c r="A507" s="97"/>
      <c r="B507" s="81"/>
      <c r="C507" s="72"/>
      <c r="D507" s="72"/>
      <c r="E507" s="72"/>
      <c r="F507" s="72"/>
      <c r="G507" s="72"/>
      <c r="H507" s="72"/>
      <c r="I507" s="72"/>
      <c r="J507" s="72"/>
      <c r="K507" s="72"/>
      <c r="L507" s="33"/>
    </row>
    <row r="508" spans="1:12" ht="12.75" hidden="1" customHeight="1" outlineLevel="1" x14ac:dyDescent="0.3">
      <c r="A508" s="97"/>
      <c r="B508" s="81"/>
      <c r="C508" s="72"/>
      <c r="D508" s="72"/>
      <c r="E508" s="72"/>
      <c r="F508" s="72"/>
      <c r="G508" s="72"/>
      <c r="H508" s="72"/>
      <c r="I508" s="72"/>
      <c r="J508" s="72"/>
      <c r="K508" s="72"/>
      <c r="L508" s="33"/>
    </row>
    <row r="509" spans="1:12" ht="12.75" hidden="1" customHeight="1" outlineLevel="1" x14ac:dyDescent="0.3">
      <c r="A509" s="97"/>
      <c r="B509" s="81"/>
      <c r="C509" s="72"/>
      <c r="D509" s="72"/>
      <c r="E509" s="72"/>
      <c r="F509" s="72"/>
      <c r="G509" s="72"/>
      <c r="H509" s="72"/>
      <c r="I509" s="72"/>
      <c r="J509" s="72"/>
      <c r="K509" s="72"/>
      <c r="L509" s="33"/>
    </row>
    <row r="510" spans="1:12" ht="12.75" hidden="1" customHeight="1" outlineLevel="1" x14ac:dyDescent="0.3">
      <c r="A510" s="97"/>
      <c r="B510" s="81"/>
      <c r="C510" s="73"/>
      <c r="D510" s="73"/>
      <c r="E510" s="73"/>
      <c r="F510" s="73"/>
      <c r="G510" s="73"/>
      <c r="H510" s="73"/>
      <c r="I510" s="73"/>
      <c r="J510" s="73"/>
      <c r="K510" s="73"/>
      <c r="L510" s="74"/>
    </row>
    <row r="511" spans="1:12" ht="12.75" hidden="1" customHeight="1" outlineLevel="1" x14ac:dyDescent="0.3">
      <c r="A511" s="92" t="s">
        <v>58</v>
      </c>
      <c r="B511" s="93"/>
      <c r="C511" s="57">
        <f t="shared" ref="C511:L511" si="121">SUM(C503:C510)</f>
        <v>0</v>
      </c>
      <c r="D511" s="57">
        <f t="shared" si="121"/>
        <v>0</v>
      </c>
      <c r="E511" s="57">
        <f t="shared" si="121"/>
        <v>0</v>
      </c>
      <c r="F511" s="57">
        <f t="shared" si="121"/>
        <v>0</v>
      </c>
      <c r="G511" s="57">
        <f t="shared" si="121"/>
        <v>0</v>
      </c>
      <c r="H511" s="57">
        <f t="shared" si="121"/>
        <v>0</v>
      </c>
      <c r="I511" s="57">
        <f t="shared" si="121"/>
        <v>0</v>
      </c>
      <c r="J511" s="57">
        <f t="shared" si="121"/>
        <v>0</v>
      </c>
      <c r="K511" s="57">
        <f t="shared" si="121"/>
        <v>0</v>
      </c>
      <c r="L511" s="58">
        <f t="shared" si="121"/>
        <v>0</v>
      </c>
    </row>
    <row r="512" spans="1:12" ht="12.75" hidden="1" customHeight="1" outlineLevel="1" x14ac:dyDescent="0.3"/>
    <row r="513" spans="1:12" ht="12.75" hidden="1" customHeight="1" outlineLevel="1" x14ac:dyDescent="0.3">
      <c r="A513" s="99"/>
      <c r="B513" s="81"/>
    </row>
    <row r="514" spans="1:12" ht="12.75" hidden="1" customHeight="1" outlineLevel="1" x14ac:dyDescent="0.3">
      <c r="A514" s="46"/>
      <c r="B514" s="47"/>
      <c r="C514" s="10" t="str">
        <f t="shared" ref="C514:L514" si="122">C$12</f>
        <v>2021 Actual²</v>
      </c>
      <c r="D514" s="10" t="str">
        <f t="shared" si="122"/>
        <v>2022 Actual²</v>
      </c>
      <c r="E514" s="10" t="str">
        <f t="shared" si="122"/>
        <v>2023 Actual</v>
      </c>
      <c r="F514" s="10" t="str">
        <f t="shared" si="122"/>
        <v>Bridge Year</v>
      </c>
      <c r="G514" s="10" t="str">
        <f t="shared" si="122"/>
        <v>Bridge Year</v>
      </c>
      <c r="H514" s="10" t="str">
        <f t="shared" si="122"/>
        <v>Test Year</v>
      </c>
      <c r="I514" s="10" t="str">
        <f t="shared" si="122"/>
        <v>Test Year</v>
      </c>
      <c r="J514" s="10" t="str">
        <f t="shared" si="122"/>
        <v>Test Year</v>
      </c>
      <c r="K514" s="10" t="str">
        <f t="shared" si="122"/>
        <v>Test Year</v>
      </c>
      <c r="L514" s="45" t="str">
        <f t="shared" si="122"/>
        <v>Test Year</v>
      </c>
    </row>
    <row r="515" spans="1:12" ht="12.75" hidden="1" customHeight="1" outlineLevel="1" x14ac:dyDescent="0.3">
      <c r="A515" s="46"/>
      <c r="B515" s="47"/>
      <c r="C515" s="10">
        <f t="shared" ref="C515:L515" si="123">C$13</f>
        <v>2021</v>
      </c>
      <c r="D515" s="10">
        <f t="shared" si="123"/>
        <v>2022</v>
      </c>
      <c r="E515" s="10">
        <f t="shared" si="123"/>
        <v>2023</v>
      </c>
      <c r="F515" s="10">
        <f t="shared" si="123"/>
        <v>2024</v>
      </c>
      <c r="G515" s="10">
        <f t="shared" si="123"/>
        <v>2025</v>
      </c>
      <c r="H515" s="10">
        <f t="shared" si="123"/>
        <v>2026</v>
      </c>
      <c r="I515" s="10">
        <f t="shared" si="123"/>
        <v>2027</v>
      </c>
      <c r="J515" s="10">
        <f t="shared" si="123"/>
        <v>2028</v>
      </c>
      <c r="K515" s="10">
        <f t="shared" si="123"/>
        <v>2029</v>
      </c>
      <c r="L515" s="45">
        <f t="shared" si="123"/>
        <v>2030</v>
      </c>
    </row>
    <row r="516" spans="1:12" ht="12.75" hidden="1" customHeight="1" outlineLevel="1" x14ac:dyDescent="0.3">
      <c r="A516" s="86" t="s">
        <v>14</v>
      </c>
      <c r="B516" s="87"/>
      <c r="C516" s="50" t="str">
        <f>IF($C$14=0, "", $C$14)</f>
        <v/>
      </c>
      <c r="D516" s="50" t="str">
        <f>IF($D$14=0, "", $D$14)</f>
        <v/>
      </c>
      <c r="E516" s="50" t="str">
        <f>IF($E$14=0, "", $E$14)</f>
        <v/>
      </c>
      <c r="F516" s="50" t="str">
        <f>IF($F$14=0, "", $F$14)</f>
        <v/>
      </c>
      <c r="G516" s="50"/>
      <c r="H516" s="50" t="str">
        <f t="shared" ref="H516:L516" si="124">IF($H$14=0, "", $H$14)</f>
        <v/>
      </c>
      <c r="I516" s="50" t="str">
        <f t="shared" si="124"/>
        <v/>
      </c>
      <c r="J516" s="50" t="str">
        <f t="shared" si="124"/>
        <v/>
      </c>
      <c r="K516" s="50" t="str">
        <f t="shared" si="124"/>
        <v/>
      </c>
      <c r="L516" s="51" t="str">
        <f t="shared" si="124"/>
        <v/>
      </c>
    </row>
    <row r="517" spans="1:12" ht="12.75" hidden="1" customHeight="1" outlineLevel="1" x14ac:dyDescent="0.3">
      <c r="A517" s="97"/>
      <c r="B517" s="81"/>
      <c r="C517" s="31"/>
      <c r="D517" s="31"/>
      <c r="E517" s="31"/>
      <c r="F517" s="31"/>
      <c r="G517" s="31"/>
      <c r="H517" s="31"/>
      <c r="I517" s="31"/>
      <c r="J517" s="31"/>
      <c r="K517" s="31"/>
      <c r="L517" s="33"/>
    </row>
    <row r="518" spans="1:12" ht="12.75" hidden="1" customHeight="1" outlineLevel="1" x14ac:dyDescent="0.3">
      <c r="A518" s="97"/>
      <c r="B518" s="81"/>
      <c r="C518" s="31"/>
      <c r="D518" s="31"/>
      <c r="E518" s="31"/>
      <c r="F518" s="31"/>
      <c r="G518" s="31"/>
      <c r="H518" s="31"/>
      <c r="I518" s="31"/>
      <c r="J518" s="31"/>
      <c r="K518" s="31"/>
      <c r="L518" s="33"/>
    </row>
    <row r="519" spans="1:12" ht="12.75" hidden="1" customHeight="1" outlineLevel="1" x14ac:dyDescent="0.3">
      <c r="A519" s="98"/>
      <c r="B519" s="81"/>
      <c r="C519" s="72"/>
      <c r="D519" s="72"/>
      <c r="E519" s="72"/>
      <c r="F519" s="72"/>
      <c r="G519" s="72"/>
      <c r="H519" s="72"/>
      <c r="I519" s="72"/>
      <c r="J519" s="72"/>
      <c r="K519" s="72"/>
      <c r="L519" s="33"/>
    </row>
    <row r="520" spans="1:12" ht="12.75" hidden="1" customHeight="1" outlineLevel="1" x14ac:dyDescent="0.3">
      <c r="A520" s="98"/>
      <c r="B520" s="81"/>
      <c r="C520" s="72"/>
      <c r="D520" s="72"/>
      <c r="E520" s="72"/>
      <c r="F520" s="72"/>
      <c r="G520" s="72"/>
      <c r="H520" s="72"/>
      <c r="I520" s="72"/>
      <c r="J520" s="72"/>
      <c r="K520" s="72"/>
      <c r="L520" s="33"/>
    </row>
    <row r="521" spans="1:12" ht="12.75" hidden="1" customHeight="1" outlineLevel="1" x14ac:dyDescent="0.3">
      <c r="A521" s="97"/>
      <c r="B521" s="81"/>
      <c r="C521" s="72"/>
      <c r="D521" s="72"/>
      <c r="E521" s="72"/>
      <c r="F521" s="72"/>
      <c r="G521" s="72"/>
      <c r="H521" s="72"/>
      <c r="I521" s="72"/>
      <c r="J521" s="72"/>
      <c r="K521" s="72"/>
      <c r="L521" s="33"/>
    </row>
    <row r="522" spans="1:12" ht="12.75" hidden="1" customHeight="1" outlineLevel="1" x14ac:dyDescent="0.3">
      <c r="A522" s="97"/>
      <c r="B522" s="81"/>
      <c r="C522" s="72"/>
      <c r="D522" s="72"/>
      <c r="E522" s="72"/>
      <c r="F522" s="72"/>
      <c r="G522" s="72"/>
      <c r="H522" s="72"/>
      <c r="I522" s="72"/>
      <c r="J522" s="72"/>
      <c r="K522" s="72"/>
      <c r="L522" s="33"/>
    </row>
    <row r="523" spans="1:12" ht="12.75" hidden="1" customHeight="1" outlineLevel="1" x14ac:dyDescent="0.3">
      <c r="A523" s="97"/>
      <c r="B523" s="81"/>
      <c r="C523" s="72"/>
      <c r="D523" s="72"/>
      <c r="E523" s="72"/>
      <c r="F523" s="72"/>
      <c r="G523" s="72"/>
      <c r="H523" s="72"/>
      <c r="I523" s="72"/>
      <c r="J523" s="72"/>
      <c r="K523" s="72"/>
      <c r="L523" s="33"/>
    </row>
    <row r="524" spans="1:12" ht="12.75" hidden="1" customHeight="1" outlineLevel="1" x14ac:dyDescent="0.3">
      <c r="A524" s="97"/>
      <c r="B524" s="81"/>
      <c r="C524" s="73"/>
      <c r="D524" s="73"/>
      <c r="E524" s="73"/>
      <c r="F524" s="73"/>
      <c r="G524" s="73"/>
      <c r="H524" s="73"/>
      <c r="I524" s="73"/>
      <c r="J524" s="73"/>
      <c r="K524" s="73"/>
      <c r="L524" s="74"/>
    </row>
    <row r="525" spans="1:12" ht="12.75" hidden="1" customHeight="1" outlineLevel="1" x14ac:dyDescent="0.3">
      <c r="A525" s="92" t="s">
        <v>58</v>
      </c>
      <c r="B525" s="93"/>
      <c r="C525" s="57">
        <f t="shared" ref="C525:L525" si="125">SUM(C517:C524)</f>
        <v>0</v>
      </c>
      <c r="D525" s="57">
        <f t="shared" si="125"/>
        <v>0</v>
      </c>
      <c r="E525" s="57">
        <f t="shared" si="125"/>
        <v>0</v>
      </c>
      <c r="F525" s="57">
        <f t="shared" si="125"/>
        <v>0</v>
      </c>
      <c r="G525" s="57">
        <f t="shared" si="125"/>
        <v>0</v>
      </c>
      <c r="H525" s="57">
        <f t="shared" si="125"/>
        <v>0</v>
      </c>
      <c r="I525" s="57">
        <f t="shared" si="125"/>
        <v>0</v>
      </c>
      <c r="J525" s="57">
        <f t="shared" si="125"/>
        <v>0</v>
      </c>
      <c r="K525" s="57">
        <f t="shared" si="125"/>
        <v>0</v>
      </c>
      <c r="L525" s="58">
        <f t="shared" si="125"/>
        <v>0</v>
      </c>
    </row>
    <row r="526" spans="1:12" ht="12.75" hidden="1" customHeight="1" outlineLevel="1" x14ac:dyDescent="0.3"/>
    <row r="527" spans="1:12" ht="12.75" hidden="1" customHeight="1" outlineLevel="1" x14ac:dyDescent="0.3">
      <c r="A527" s="99"/>
      <c r="B527" s="81"/>
    </row>
    <row r="528" spans="1:12" ht="12.75" hidden="1" customHeight="1" outlineLevel="1" x14ac:dyDescent="0.3">
      <c r="A528" s="46"/>
      <c r="B528" s="47"/>
      <c r="C528" s="10" t="str">
        <f t="shared" ref="C528:L528" si="126">C$12</f>
        <v>2021 Actual²</v>
      </c>
      <c r="D528" s="10" t="str">
        <f t="shared" si="126"/>
        <v>2022 Actual²</v>
      </c>
      <c r="E528" s="10" t="str">
        <f t="shared" si="126"/>
        <v>2023 Actual</v>
      </c>
      <c r="F528" s="10" t="str">
        <f t="shared" si="126"/>
        <v>Bridge Year</v>
      </c>
      <c r="G528" s="10" t="str">
        <f t="shared" si="126"/>
        <v>Bridge Year</v>
      </c>
      <c r="H528" s="10" t="str">
        <f t="shared" si="126"/>
        <v>Test Year</v>
      </c>
      <c r="I528" s="10" t="str">
        <f t="shared" si="126"/>
        <v>Test Year</v>
      </c>
      <c r="J528" s="10" t="str">
        <f t="shared" si="126"/>
        <v>Test Year</v>
      </c>
      <c r="K528" s="10" t="str">
        <f t="shared" si="126"/>
        <v>Test Year</v>
      </c>
      <c r="L528" s="45" t="str">
        <f t="shared" si="126"/>
        <v>Test Year</v>
      </c>
    </row>
    <row r="529" spans="1:12" ht="12.75" hidden="1" customHeight="1" outlineLevel="1" x14ac:dyDescent="0.3">
      <c r="A529" s="46"/>
      <c r="B529" s="47"/>
      <c r="C529" s="10">
        <f t="shared" ref="C529:L529" si="127">C$13</f>
        <v>2021</v>
      </c>
      <c r="D529" s="10">
        <f t="shared" si="127"/>
        <v>2022</v>
      </c>
      <c r="E529" s="10">
        <f t="shared" si="127"/>
        <v>2023</v>
      </c>
      <c r="F529" s="10">
        <f t="shared" si="127"/>
        <v>2024</v>
      </c>
      <c r="G529" s="10">
        <f t="shared" si="127"/>
        <v>2025</v>
      </c>
      <c r="H529" s="10">
        <f t="shared" si="127"/>
        <v>2026</v>
      </c>
      <c r="I529" s="10">
        <f t="shared" si="127"/>
        <v>2027</v>
      </c>
      <c r="J529" s="10">
        <f t="shared" si="127"/>
        <v>2028</v>
      </c>
      <c r="K529" s="10">
        <f t="shared" si="127"/>
        <v>2029</v>
      </c>
      <c r="L529" s="45">
        <f t="shared" si="127"/>
        <v>2030</v>
      </c>
    </row>
    <row r="530" spans="1:12" ht="12.75" hidden="1" customHeight="1" outlineLevel="1" x14ac:dyDescent="0.3">
      <c r="A530" s="86" t="s">
        <v>14</v>
      </c>
      <c r="B530" s="87"/>
      <c r="C530" s="50" t="str">
        <f>IF($C$14=0, "", $C$14)</f>
        <v/>
      </c>
      <c r="D530" s="50" t="str">
        <f>IF($D$14=0, "", $D$14)</f>
        <v/>
      </c>
      <c r="E530" s="50" t="str">
        <f>IF($E$14=0, "", $E$14)</f>
        <v/>
      </c>
      <c r="F530" s="50" t="str">
        <f>IF($F$14=0, "", $F$14)</f>
        <v/>
      </c>
      <c r="G530" s="50"/>
      <c r="H530" s="50" t="str">
        <f t="shared" ref="H530:L530" si="128">IF($H$14=0, "", $H$14)</f>
        <v/>
      </c>
      <c r="I530" s="50" t="str">
        <f t="shared" si="128"/>
        <v/>
      </c>
      <c r="J530" s="50" t="str">
        <f t="shared" si="128"/>
        <v/>
      </c>
      <c r="K530" s="50" t="str">
        <f t="shared" si="128"/>
        <v/>
      </c>
      <c r="L530" s="51" t="str">
        <f t="shared" si="128"/>
        <v/>
      </c>
    </row>
    <row r="531" spans="1:12" ht="12.75" hidden="1" customHeight="1" outlineLevel="1" x14ac:dyDescent="0.3">
      <c r="A531" s="97"/>
      <c r="B531" s="81"/>
      <c r="C531" s="31"/>
      <c r="D531" s="31"/>
      <c r="E531" s="31"/>
      <c r="F531" s="31"/>
      <c r="G531" s="31"/>
      <c r="H531" s="31"/>
      <c r="I531" s="31"/>
      <c r="J531" s="31"/>
      <c r="K531" s="31"/>
      <c r="L531" s="33"/>
    </row>
    <row r="532" spans="1:12" ht="12.75" hidden="1" customHeight="1" outlineLevel="1" x14ac:dyDescent="0.3">
      <c r="A532" s="97"/>
      <c r="B532" s="81"/>
      <c r="C532" s="31"/>
      <c r="D532" s="31"/>
      <c r="E532" s="31"/>
      <c r="F532" s="31"/>
      <c r="G532" s="31"/>
      <c r="H532" s="31"/>
      <c r="I532" s="31"/>
      <c r="J532" s="31"/>
      <c r="K532" s="31"/>
      <c r="L532" s="33"/>
    </row>
    <row r="533" spans="1:12" ht="12.75" hidden="1" customHeight="1" outlineLevel="1" x14ac:dyDescent="0.3">
      <c r="A533" s="98"/>
      <c r="B533" s="81"/>
      <c r="C533" s="72"/>
      <c r="D533" s="72"/>
      <c r="E533" s="72"/>
      <c r="F533" s="72"/>
      <c r="G533" s="72"/>
      <c r="H533" s="72"/>
      <c r="I533" s="72"/>
      <c r="J533" s="72"/>
      <c r="K533" s="72"/>
      <c r="L533" s="33"/>
    </row>
    <row r="534" spans="1:12" ht="12.75" hidden="1" customHeight="1" outlineLevel="1" x14ac:dyDescent="0.3">
      <c r="A534" s="98"/>
      <c r="B534" s="81"/>
      <c r="C534" s="72"/>
      <c r="D534" s="72"/>
      <c r="E534" s="72"/>
      <c r="F534" s="72"/>
      <c r="G534" s="72"/>
      <c r="H534" s="72"/>
      <c r="I534" s="72"/>
      <c r="J534" s="72"/>
      <c r="K534" s="72"/>
      <c r="L534" s="33"/>
    </row>
    <row r="535" spans="1:12" ht="12.75" hidden="1" customHeight="1" outlineLevel="1" x14ac:dyDescent="0.3">
      <c r="A535" s="97"/>
      <c r="B535" s="81"/>
      <c r="C535" s="72"/>
      <c r="D535" s="72"/>
      <c r="E535" s="72"/>
      <c r="F535" s="72"/>
      <c r="G535" s="72"/>
      <c r="H535" s="72"/>
      <c r="I535" s="72"/>
      <c r="J535" s="72"/>
      <c r="K535" s="72"/>
      <c r="L535" s="33"/>
    </row>
    <row r="536" spans="1:12" ht="12.75" hidden="1" customHeight="1" outlineLevel="1" x14ac:dyDescent="0.3">
      <c r="A536" s="97"/>
      <c r="B536" s="81"/>
      <c r="C536" s="72"/>
      <c r="D536" s="72"/>
      <c r="E536" s="72"/>
      <c r="F536" s="72"/>
      <c r="G536" s="72"/>
      <c r="H536" s="72"/>
      <c r="I536" s="72"/>
      <c r="J536" s="72"/>
      <c r="K536" s="72"/>
      <c r="L536" s="33"/>
    </row>
    <row r="537" spans="1:12" ht="12.75" hidden="1" customHeight="1" outlineLevel="1" x14ac:dyDescent="0.3">
      <c r="A537" s="97"/>
      <c r="B537" s="81"/>
      <c r="C537" s="72"/>
      <c r="D537" s="72"/>
      <c r="E537" s="72"/>
      <c r="F537" s="72"/>
      <c r="G537" s="72"/>
      <c r="H537" s="72"/>
      <c r="I537" s="72"/>
      <c r="J537" s="72"/>
      <c r="K537" s="72"/>
      <c r="L537" s="33"/>
    </row>
    <row r="538" spans="1:12" ht="12.75" hidden="1" customHeight="1" outlineLevel="1" x14ac:dyDescent="0.3">
      <c r="A538" s="97"/>
      <c r="B538" s="81"/>
      <c r="C538" s="73"/>
      <c r="D538" s="73"/>
      <c r="E538" s="73"/>
      <c r="F538" s="73"/>
      <c r="G538" s="73"/>
      <c r="H538" s="73"/>
      <c r="I538" s="73"/>
      <c r="J538" s="73"/>
      <c r="K538" s="73"/>
      <c r="L538" s="74"/>
    </row>
    <row r="539" spans="1:12" ht="12.75" hidden="1" customHeight="1" outlineLevel="1" x14ac:dyDescent="0.3">
      <c r="A539" s="92" t="s">
        <v>58</v>
      </c>
      <c r="B539" s="93"/>
      <c r="C539" s="57">
        <f t="shared" ref="C539:L539" si="129">SUM(C531:C538)</f>
        <v>0</v>
      </c>
      <c r="D539" s="57">
        <f t="shared" si="129"/>
        <v>0</v>
      </c>
      <c r="E539" s="57">
        <f t="shared" si="129"/>
        <v>0</v>
      </c>
      <c r="F539" s="57">
        <f t="shared" si="129"/>
        <v>0</v>
      </c>
      <c r="G539" s="57">
        <f t="shared" si="129"/>
        <v>0</v>
      </c>
      <c r="H539" s="57">
        <f t="shared" si="129"/>
        <v>0</v>
      </c>
      <c r="I539" s="57">
        <f t="shared" si="129"/>
        <v>0</v>
      </c>
      <c r="J539" s="57">
        <f t="shared" si="129"/>
        <v>0</v>
      </c>
      <c r="K539" s="57">
        <f t="shared" si="129"/>
        <v>0</v>
      </c>
      <c r="L539" s="58">
        <f t="shared" si="129"/>
        <v>0</v>
      </c>
    </row>
    <row r="540" spans="1:12" ht="12.75" hidden="1" customHeight="1" outlineLevel="1" x14ac:dyDescent="0.3"/>
    <row r="541" spans="1:12" ht="12.75" hidden="1" customHeight="1" outlineLevel="1" x14ac:dyDescent="0.3">
      <c r="A541" s="99"/>
      <c r="B541" s="81"/>
    </row>
    <row r="542" spans="1:12" ht="12.75" hidden="1" customHeight="1" outlineLevel="1" x14ac:dyDescent="0.3">
      <c r="A542" s="46"/>
      <c r="B542" s="47"/>
      <c r="C542" s="10" t="str">
        <f t="shared" ref="C542:L542" si="130">C$12</f>
        <v>2021 Actual²</v>
      </c>
      <c r="D542" s="10" t="str">
        <f t="shared" si="130"/>
        <v>2022 Actual²</v>
      </c>
      <c r="E542" s="10" t="str">
        <f t="shared" si="130"/>
        <v>2023 Actual</v>
      </c>
      <c r="F542" s="10" t="str">
        <f t="shared" si="130"/>
        <v>Bridge Year</v>
      </c>
      <c r="G542" s="10" t="str">
        <f t="shared" si="130"/>
        <v>Bridge Year</v>
      </c>
      <c r="H542" s="10" t="str">
        <f t="shared" si="130"/>
        <v>Test Year</v>
      </c>
      <c r="I542" s="10" t="str">
        <f t="shared" si="130"/>
        <v>Test Year</v>
      </c>
      <c r="J542" s="10" t="str">
        <f t="shared" si="130"/>
        <v>Test Year</v>
      </c>
      <c r="K542" s="10" t="str">
        <f t="shared" si="130"/>
        <v>Test Year</v>
      </c>
      <c r="L542" s="45" t="str">
        <f t="shared" si="130"/>
        <v>Test Year</v>
      </c>
    </row>
    <row r="543" spans="1:12" ht="12.75" hidden="1" customHeight="1" outlineLevel="1" x14ac:dyDescent="0.3">
      <c r="A543" s="46"/>
      <c r="B543" s="47"/>
      <c r="C543" s="10">
        <f t="shared" ref="C543:L543" si="131">C$13</f>
        <v>2021</v>
      </c>
      <c r="D543" s="10">
        <f t="shared" si="131"/>
        <v>2022</v>
      </c>
      <c r="E543" s="10">
        <f t="shared" si="131"/>
        <v>2023</v>
      </c>
      <c r="F543" s="10">
        <f t="shared" si="131"/>
        <v>2024</v>
      </c>
      <c r="G543" s="10">
        <f t="shared" si="131"/>
        <v>2025</v>
      </c>
      <c r="H543" s="10">
        <f t="shared" si="131"/>
        <v>2026</v>
      </c>
      <c r="I543" s="10">
        <f t="shared" si="131"/>
        <v>2027</v>
      </c>
      <c r="J543" s="10">
        <f t="shared" si="131"/>
        <v>2028</v>
      </c>
      <c r="K543" s="10">
        <f t="shared" si="131"/>
        <v>2029</v>
      </c>
      <c r="L543" s="45">
        <f t="shared" si="131"/>
        <v>2030</v>
      </c>
    </row>
    <row r="544" spans="1:12" ht="12.75" hidden="1" customHeight="1" outlineLevel="1" x14ac:dyDescent="0.3">
      <c r="A544" s="86" t="s">
        <v>14</v>
      </c>
      <c r="B544" s="87"/>
      <c r="C544" s="50" t="str">
        <f>IF($C$14=0, "", $C$14)</f>
        <v/>
      </c>
      <c r="D544" s="50" t="str">
        <f>IF($D$14=0, "", $D$14)</f>
        <v/>
      </c>
      <c r="E544" s="50" t="str">
        <f>IF($E$14=0, "", $E$14)</f>
        <v/>
      </c>
      <c r="F544" s="50" t="str">
        <f>IF($F$14=0, "", $F$14)</f>
        <v/>
      </c>
      <c r="G544" s="50"/>
      <c r="H544" s="50" t="str">
        <f t="shared" ref="H544:L544" si="132">IF($H$14=0, "", $H$14)</f>
        <v/>
      </c>
      <c r="I544" s="50" t="str">
        <f t="shared" si="132"/>
        <v/>
      </c>
      <c r="J544" s="50" t="str">
        <f t="shared" si="132"/>
        <v/>
      </c>
      <c r="K544" s="50" t="str">
        <f t="shared" si="132"/>
        <v/>
      </c>
      <c r="L544" s="51" t="str">
        <f t="shared" si="132"/>
        <v/>
      </c>
    </row>
    <row r="545" spans="1:12" ht="12.75" hidden="1" customHeight="1" outlineLevel="1" x14ac:dyDescent="0.3">
      <c r="A545" s="97"/>
      <c r="B545" s="81"/>
      <c r="C545" s="31"/>
      <c r="D545" s="31"/>
      <c r="E545" s="31"/>
      <c r="F545" s="31"/>
      <c r="G545" s="31"/>
      <c r="H545" s="31"/>
      <c r="I545" s="31"/>
      <c r="J545" s="31"/>
      <c r="K545" s="31"/>
      <c r="L545" s="33"/>
    </row>
    <row r="546" spans="1:12" ht="12.75" hidden="1" customHeight="1" outlineLevel="1" x14ac:dyDescent="0.3">
      <c r="A546" s="97"/>
      <c r="B546" s="81"/>
      <c r="C546" s="31"/>
      <c r="D546" s="31"/>
      <c r="E546" s="31"/>
      <c r="F546" s="31"/>
      <c r="G546" s="31"/>
      <c r="H546" s="31"/>
      <c r="I546" s="31"/>
      <c r="J546" s="31"/>
      <c r="K546" s="31"/>
      <c r="L546" s="33"/>
    </row>
    <row r="547" spans="1:12" ht="12.75" hidden="1" customHeight="1" outlineLevel="1" x14ac:dyDescent="0.3">
      <c r="A547" s="98"/>
      <c r="B547" s="81"/>
      <c r="C547" s="72"/>
      <c r="D547" s="72"/>
      <c r="E547" s="72"/>
      <c r="F547" s="72"/>
      <c r="G547" s="72"/>
      <c r="H547" s="72"/>
      <c r="I547" s="72"/>
      <c r="J547" s="72"/>
      <c r="K547" s="72"/>
      <c r="L547" s="33"/>
    </row>
    <row r="548" spans="1:12" ht="12.75" hidden="1" customHeight="1" outlineLevel="1" x14ac:dyDescent="0.3">
      <c r="A548" s="98"/>
      <c r="B548" s="81"/>
      <c r="C548" s="72"/>
      <c r="D548" s="72"/>
      <c r="E548" s="72"/>
      <c r="F548" s="72"/>
      <c r="G548" s="72"/>
      <c r="H548" s="72"/>
      <c r="I548" s="72"/>
      <c r="J548" s="72"/>
      <c r="K548" s="72"/>
      <c r="L548" s="33"/>
    </row>
    <row r="549" spans="1:12" ht="12.75" hidden="1" customHeight="1" outlineLevel="1" x14ac:dyDescent="0.3">
      <c r="A549" s="97"/>
      <c r="B549" s="81"/>
      <c r="C549" s="72"/>
      <c r="D549" s="72"/>
      <c r="E549" s="72"/>
      <c r="F549" s="72"/>
      <c r="G549" s="72"/>
      <c r="H549" s="72"/>
      <c r="I549" s="72"/>
      <c r="J549" s="72"/>
      <c r="K549" s="72"/>
      <c r="L549" s="33"/>
    </row>
    <row r="550" spans="1:12" ht="12.75" hidden="1" customHeight="1" outlineLevel="1" x14ac:dyDescent="0.3">
      <c r="A550" s="97"/>
      <c r="B550" s="81"/>
      <c r="C550" s="72"/>
      <c r="D550" s="72"/>
      <c r="E550" s="72"/>
      <c r="F550" s="72"/>
      <c r="G550" s="72"/>
      <c r="H550" s="72"/>
      <c r="I550" s="72"/>
      <c r="J550" s="72"/>
      <c r="K550" s="72"/>
      <c r="L550" s="33"/>
    </row>
    <row r="551" spans="1:12" ht="12.75" hidden="1" customHeight="1" outlineLevel="1" x14ac:dyDescent="0.3">
      <c r="A551" s="97"/>
      <c r="B551" s="81"/>
      <c r="C551" s="72"/>
      <c r="D551" s="72"/>
      <c r="E551" s="72"/>
      <c r="F551" s="72"/>
      <c r="G551" s="72"/>
      <c r="H551" s="72"/>
      <c r="I551" s="72"/>
      <c r="J551" s="72"/>
      <c r="K551" s="72"/>
      <c r="L551" s="33"/>
    </row>
    <row r="552" spans="1:12" ht="12.75" hidden="1" customHeight="1" outlineLevel="1" x14ac:dyDescent="0.3">
      <c r="A552" s="97"/>
      <c r="B552" s="81"/>
      <c r="C552" s="73"/>
      <c r="D552" s="73"/>
      <c r="E552" s="73"/>
      <c r="F552" s="73"/>
      <c r="G552" s="73"/>
      <c r="H552" s="73"/>
      <c r="I552" s="73"/>
      <c r="J552" s="73"/>
      <c r="K552" s="73"/>
      <c r="L552" s="74"/>
    </row>
    <row r="553" spans="1:12" ht="12.75" hidden="1" customHeight="1" outlineLevel="1" x14ac:dyDescent="0.3">
      <c r="A553" s="92" t="s">
        <v>58</v>
      </c>
      <c r="B553" s="93"/>
      <c r="C553" s="57">
        <f t="shared" ref="C553:L553" si="133">SUM(C545:C552)</f>
        <v>0</v>
      </c>
      <c r="D553" s="57">
        <f t="shared" si="133"/>
        <v>0</v>
      </c>
      <c r="E553" s="57">
        <f t="shared" si="133"/>
        <v>0</v>
      </c>
      <c r="F553" s="57">
        <f t="shared" si="133"/>
        <v>0</v>
      </c>
      <c r="G553" s="57">
        <f t="shared" si="133"/>
        <v>0</v>
      </c>
      <c r="H553" s="57">
        <f t="shared" si="133"/>
        <v>0</v>
      </c>
      <c r="I553" s="57">
        <f t="shared" si="133"/>
        <v>0</v>
      </c>
      <c r="J553" s="57">
        <f t="shared" si="133"/>
        <v>0</v>
      </c>
      <c r="K553" s="57">
        <f t="shared" si="133"/>
        <v>0</v>
      </c>
      <c r="L553" s="58">
        <f t="shared" si="133"/>
        <v>0</v>
      </c>
    </row>
    <row r="554" spans="1:12" ht="12.75" hidden="1" customHeight="1" outlineLevel="1" x14ac:dyDescent="0.3"/>
    <row r="555" spans="1:12" ht="12.75" hidden="1" customHeight="1" outlineLevel="1" x14ac:dyDescent="0.3"/>
    <row r="556" spans="1:12" ht="12.75" hidden="1" customHeight="1" outlineLevel="1" x14ac:dyDescent="0.3"/>
    <row r="557" spans="1:12" ht="12.75" hidden="1" customHeight="1" outlineLevel="1" x14ac:dyDescent="0.3"/>
    <row r="558" spans="1:12" ht="12.75" hidden="1" customHeight="1" outlineLevel="1" x14ac:dyDescent="0.3"/>
    <row r="559" spans="1:12" ht="12.75" customHeight="1" collapsed="1" x14ac:dyDescent="0.3"/>
    <row r="560" spans="1:12"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sheetData>
  <mergeCells count="366">
    <mergeCell ref="A548:B548"/>
    <mergeCell ref="A549:B549"/>
    <mergeCell ref="A550:B550"/>
    <mergeCell ref="A551:B551"/>
    <mergeCell ref="A552:B552"/>
    <mergeCell ref="A553:B553"/>
    <mergeCell ref="A539:B539"/>
    <mergeCell ref="A541:B541"/>
    <mergeCell ref="A544:B544"/>
    <mergeCell ref="A545:B545"/>
    <mergeCell ref="A546:B546"/>
    <mergeCell ref="A547:B547"/>
    <mergeCell ref="A533:B533"/>
    <mergeCell ref="A534:B534"/>
    <mergeCell ref="A535:B535"/>
    <mergeCell ref="A536:B536"/>
    <mergeCell ref="A537:B537"/>
    <mergeCell ref="A538:B538"/>
    <mergeCell ref="A524:B524"/>
    <mergeCell ref="A525:B525"/>
    <mergeCell ref="A527:B527"/>
    <mergeCell ref="A530:B530"/>
    <mergeCell ref="A531:B531"/>
    <mergeCell ref="A532:B532"/>
    <mergeCell ref="A518:B518"/>
    <mergeCell ref="A519:B519"/>
    <mergeCell ref="A520:B520"/>
    <mergeCell ref="A521:B521"/>
    <mergeCell ref="A522:B522"/>
    <mergeCell ref="A523:B523"/>
    <mergeCell ref="A509:B509"/>
    <mergeCell ref="A510:B510"/>
    <mergeCell ref="A511:B511"/>
    <mergeCell ref="A513:B513"/>
    <mergeCell ref="A516:B516"/>
    <mergeCell ref="A517:B517"/>
    <mergeCell ref="A503:B503"/>
    <mergeCell ref="A504:B504"/>
    <mergeCell ref="A505:B505"/>
    <mergeCell ref="A506:B506"/>
    <mergeCell ref="A507:B507"/>
    <mergeCell ref="A508:B508"/>
    <mergeCell ref="A494:B494"/>
    <mergeCell ref="A495:B495"/>
    <mergeCell ref="A496:B496"/>
    <mergeCell ref="A497:B497"/>
    <mergeCell ref="A499:B499"/>
    <mergeCell ref="A502:B502"/>
    <mergeCell ref="A488:B488"/>
    <mergeCell ref="A489:B489"/>
    <mergeCell ref="A490:B490"/>
    <mergeCell ref="A491:B491"/>
    <mergeCell ref="A492:B492"/>
    <mergeCell ref="A493:B493"/>
    <mergeCell ref="A479:B479"/>
    <mergeCell ref="A480:B480"/>
    <mergeCell ref="A481:B481"/>
    <mergeCell ref="A482:B482"/>
    <mergeCell ref="A483:B483"/>
    <mergeCell ref="A485:B485"/>
    <mergeCell ref="A471:B471"/>
    <mergeCell ref="A474:B474"/>
    <mergeCell ref="A475:B475"/>
    <mergeCell ref="A476:B476"/>
    <mergeCell ref="A477:B477"/>
    <mergeCell ref="A478:B478"/>
    <mergeCell ref="A464:B464"/>
    <mergeCell ref="A465:B465"/>
    <mergeCell ref="A466:B466"/>
    <mergeCell ref="A467:B467"/>
    <mergeCell ref="A468:B468"/>
    <mergeCell ref="A469:B469"/>
    <mergeCell ref="A455:B455"/>
    <mergeCell ref="A457:B457"/>
    <mergeCell ref="A460:B460"/>
    <mergeCell ref="A461:B461"/>
    <mergeCell ref="A462:B462"/>
    <mergeCell ref="A463:B463"/>
    <mergeCell ref="A449:B449"/>
    <mergeCell ref="A450:B450"/>
    <mergeCell ref="A451:B451"/>
    <mergeCell ref="A452:B452"/>
    <mergeCell ref="A453:B453"/>
    <mergeCell ref="A454:B454"/>
    <mergeCell ref="A440:B440"/>
    <mergeCell ref="A441:B441"/>
    <mergeCell ref="A443:B443"/>
    <mergeCell ref="A446:B446"/>
    <mergeCell ref="A447:B447"/>
    <mergeCell ref="A448:B448"/>
    <mergeCell ref="A434:B434"/>
    <mergeCell ref="A435:B435"/>
    <mergeCell ref="A436:B436"/>
    <mergeCell ref="A437:B437"/>
    <mergeCell ref="A438:B438"/>
    <mergeCell ref="A439:B439"/>
    <mergeCell ref="A425:B425"/>
    <mergeCell ref="A426:B426"/>
    <mergeCell ref="A427:B427"/>
    <mergeCell ref="A429:B429"/>
    <mergeCell ref="A432:B432"/>
    <mergeCell ref="A433:B433"/>
    <mergeCell ref="A419:B419"/>
    <mergeCell ref="A420:B420"/>
    <mergeCell ref="A421:B421"/>
    <mergeCell ref="A422:B422"/>
    <mergeCell ref="A423:B423"/>
    <mergeCell ref="A424:B424"/>
    <mergeCell ref="A410:B410"/>
    <mergeCell ref="A411:B411"/>
    <mergeCell ref="A412:B412"/>
    <mergeCell ref="A413:B413"/>
    <mergeCell ref="A415:B415"/>
    <mergeCell ref="A418:B418"/>
    <mergeCell ref="A404:B404"/>
    <mergeCell ref="A405:B405"/>
    <mergeCell ref="A406:B406"/>
    <mergeCell ref="A407:B407"/>
    <mergeCell ref="A408:B408"/>
    <mergeCell ref="A409:B409"/>
    <mergeCell ref="A395:B395"/>
    <mergeCell ref="A396:B396"/>
    <mergeCell ref="A397:B397"/>
    <mergeCell ref="A398:B398"/>
    <mergeCell ref="A399:B399"/>
    <mergeCell ref="A401:B401"/>
    <mergeCell ref="A387:B387"/>
    <mergeCell ref="A390:B390"/>
    <mergeCell ref="A391:B391"/>
    <mergeCell ref="A392:B392"/>
    <mergeCell ref="A393:B393"/>
    <mergeCell ref="A394:B394"/>
    <mergeCell ref="A380:B380"/>
    <mergeCell ref="A381:B381"/>
    <mergeCell ref="A382:B382"/>
    <mergeCell ref="A383:B383"/>
    <mergeCell ref="A384:B384"/>
    <mergeCell ref="A385:B385"/>
    <mergeCell ref="A371:B371"/>
    <mergeCell ref="A373:B373"/>
    <mergeCell ref="A376:B376"/>
    <mergeCell ref="A377:B377"/>
    <mergeCell ref="A378:B378"/>
    <mergeCell ref="A379:B379"/>
    <mergeCell ref="A365:B365"/>
    <mergeCell ref="A366:B366"/>
    <mergeCell ref="A367:B367"/>
    <mergeCell ref="A368:B368"/>
    <mergeCell ref="A369:B369"/>
    <mergeCell ref="A370:B370"/>
    <mergeCell ref="A356:B356"/>
    <mergeCell ref="A357:B357"/>
    <mergeCell ref="A359:B359"/>
    <mergeCell ref="A362:B362"/>
    <mergeCell ref="A363:B363"/>
    <mergeCell ref="A364:B364"/>
    <mergeCell ref="A350:B350"/>
    <mergeCell ref="A351:B351"/>
    <mergeCell ref="A352:B352"/>
    <mergeCell ref="A353:B353"/>
    <mergeCell ref="A354:B354"/>
    <mergeCell ref="A355:B355"/>
    <mergeCell ref="A341:B341"/>
    <mergeCell ref="A342:B342"/>
    <mergeCell ref="A343:B343"/>
    <mergeCell ref="A345:B345"/>
    <mergeCell ref="A348:B348"/>
    <mergeCell ref="A349:B349"/>
    <mergeCell ref="A335:B335"/>
    <mergeCell ref="A336:B336"/>
    <mergeCell ref="A337:B337"/>
    <mergeCell ref="A338:B338"/>
    <mergeCell ref="A339:B339"/>
    <mergeCell ref="A340:B340"/>
    <mergeCell ref="A326:B326"/>
    <mergeCell ref="A327:B327"/>
    <mergeCell ref="A328:B328"/>
    <mergeCell ref="A329:B329"/>
    <mergeCell ref="A331:B331"/>
    <mergeCell ref="A334:B334"/>
    <mergeCell ref="A320:B320"/>
    <mergeCell ref="A321:B321"/>
    <mergeCell ref="A322:B322"/>
    <mergeCell ref="A323:B323"/>
    <mergeCell ref="A324:B324"/>
    <mergeCell ref="A325:B325"/>
    <mergeCell ref="A311:B311"/>
    <mergeCell ref="A312:B312"/>
    <mergeCell ref="A313:B313"/>
    <mergeCell ref="A314:B314"/>
    <mergeCell ref="A315:B315"/>
    <mergeCell ref="A317:B317"/>
    <mergeCell ref="A303:B303"/>
    <mergeCell ref="A306:B306"/>
    <mergeCell ref="A307:B307"/>
    <mergeCell ref="A308:B308"/>
    <mergeCell ref="A309:B309"/>
    <mergeCell ref="A310:B310"/>
    <mergeCell ref="A296:B296"/>
    <mergeCell ref="A297:B297"/>
    <mergeCell ref="A298:B298"/>
    <mergeCell ref="A299:B299"/>
    <mergeCell ref="A300:B300"/>
    <mergeCell ref="A301:B301"/>
    <mergeCell ref="A287:B287"/>
    <mergeCell ref="A289:B289"/>
    <mergeCell ref="A292:B292"/>
    <mergeCell ref="A293:B293"/>
    <mergeCell ref="A294:B294"/>
    <mergeCell ref="A295:B295"/>
    <mergeCell ref="A281:B281"/>
    <mergeCell ref="A282:B282"/>
    <mergeCell ref="A283:B283"/>
    <mergeCell ref="A284:B284"/>
    <mergeCell ref="A285:B285"/>
    <mergeCell ref="A286:B286"/>
    <mergeCell ref="A272:B272"/>
    <mergeCell ref="A273:B273"/>
    <mergeCell ref="A275:B275"/>
    <mergeCell ref="A278:B278"/>
    <mergeCell ref="A279:B279"/>
    <mergeCell ref="A280:B280"/>
    <mergeCell ref="A266:B266"/>
    <mergeCell ref="A267:B267"/>
    <mergeCell ref="A268:B268"/>
    <mergeCell ref="A269:B269"/>
    <mergeCell ref="A270:B270"/>
    <mergeCell ref="A271:B271"/>
    <mergeCell ref="A257:B257"/>
    <mergeCell ref="A258:B258"/>
    <mergeCell ref="A259:B259"/>
    <mergeCell ref="A261:B261"/>
    <mergeCell ref="A264:B264"/>
    <mergeCell ref="A265:B265"/>
    <mergeCell ref="A251:B251"/>
    <mergeCell ref="A252:B252"/>
    <mergeCell ref="A253:B253"/>
    <mergeCell ref="A254:B254"/>
    <mergeCell ref="A255:B255"/>
    <mergeCell ref="A256:B256"/>
    <mergeCell ref="A242:B242"/>
    <mergeCell ref="A243:B243"/>
    <mergeCell ref="A244:B244"/>
    <mergeCell ref="A245:B245"/>
    <mergeCell ref="A247:B247"/>
    <mergeCell ref="A250:B250"/>
    <mergeCell ref="A231:B231"/>
    <mergeCell ref="A233:B233"/>
    <mergeCell ref="A236:B236"/>
    <mergeCell ref="A239:B239"/>
    <mergeCell ref="A240:B240"/>
    <mergeCell ref="A241:B241"/>
    <mergeCell ref="A225:B225"/>
    <mergeCell ref="A226:B226"/>
    <mergeCell ref="A227:B227"/>
    <mergeCell ref="A228:B228"/>
    <mergeCell ref="A229:B229"/>
    <mergeCell ref="A230:B230"/>
    <mergeCell ref="A214:B214"/>
    <mergeCell ref="A215:B215"/>
    <mergeCell ref="A216:B216"/>
    <mergeCell ref="A217:B217"/>
    <mergeCell ref="A219:B219"/>
    <mergeCell ref="A222:B222"/>
    <mergeCell ref="A208:B208"/>
    <mergeCell ref="A209:B209"/>
    <mergeCell ref="A210:B210"/>
    <mergeCell ref="A211:B211"/>
    <mergeCell ref="A212:B212"/>
    <mergeCell ref="A213:B213"/>
    <mergeCell ref="A199:B199"/>
    <mergeCell ref="A200:B200"/>
    <mergeCell ref="A201:B201"/>
    <mergeCell ref="A202:B202"/>
    <mergeCell ref="A203:B203"/>
    <mergeCell ref="A205:B205"/>
    <mergeCell ref="A191:B191"/>
    <mergeCell ref="A194:B194"/>
    <mergeCell ref="A195:B195"/>
    <mergeCell ref="A196:B196"/>
    <mergeCell ref="A197:B197"/>
    <mergeCell ref="A198:B198"/>
    <mergeCell ref="A184:B184"/>
    <mergeCell ref="A185:B185"/>
    <mergeCell ref="A186:B186"/>
    <mergeCell ref="A187:B187"/>
    <mergeCell ref="A188:B188"/>
    <mergeCell ref="A189:B189"/>
    <mergeCell ref="A174:B174"/>
    <mergeCell ref="A176:B176"/>
    <mergeCell ref="A179:B179"/>
    <mergeCell ref="A180:B180"/>
    <mergeCell ref="A182:B182"/>
    <mergeCell ref="A183:B183"/>
    <mergeCell ref="A165:B165"/>
    <mergeCell ref="A169:B169"/>
    <mergeCell ref="A170:B170"/>
    <mergeCell ref="A171:B171"/>
    <mergeCell ref="A172:B172"/>
    <mergeCell ref="A173:B173"/>
    <mergeCell ref="A156:B156"/>
    <mergeCell ref="A157:B157"/>
    <mergeCell ref="A158:B158"/>
    <mergeCell ref="A159:B159"/>
    <mergeCell ref="A160:B160"/>
    <mergeCell ref="A162:B162"/>
    <mergeCell ref="A148:B148"/>
    <mergeCell ref="A151:B151"/>
    <mergeCell ref="A152:B152"/>
    <mergeCell ref="A153:B153"/>
    <mergeCell ref="A154:B154"/>
    <mergeCell ref="A155:B155"/>
    <mergeCell ref="A141:B141"/>
    <mergeCell ref="A142:B142"/>
    <mergeCell ref="A143:B143"/>
    <mergeCell ref="A144:B144"/>
    <mergeCell ref="A145:B145"/>
    <mergeCell ref="A146:B146"/>
    <mergeCell ref="A132:B132"/>
    <mergeCell ref="A134:B134"/>
    <mergeCell ref="A137:B137"/>
    <mergeCell ref="A138:B138"/>
    <mergeCell ref="A139:B139"/>
    <mergeCell ref="A140:B140"/>
    <mergeCell ref="A126:B126"/>
    <mergeCell ref="A127:B127"/>
    <mergeCell ref="A128:B128"/>
    <mergeCell ref="A129:B129"/>
    <mergeCell ref="A130:B130"/>
    <mergeCell ref="A131:B131"/>
    <mergeCell ref="A117:B117"/>
    <mergeCell ref="A118:B118"/>
    <mergeCell ref="A120:B120"/>
    <mergeCell ref="A123:B123"/>
    <mergeCell ref="A124:B124"/>
    <mergeCell ref="A125:B125"/>
    <mergeCell ref="B104:H104"/>
    <mergeCell ref="A106:B106"/>
    <mergeCell ref="A109:B109"/>
    <mergeCell ref="A114:B114"/>
    <mergeCell ref="A115:B115"/>
    <mergeCell ref="A116:B116"/>
    <mergeCell ref="A91:B91"/>
    <mergeCell ref="A92:B92"/>
    <mergeCell ref="A93:B93"/>
    <mergeCell ref="A94:B94"/>
    <mergeCell ref="A95:B95"/>
    <mergeCell ref="B100:H100"/>
    <mergeCell ref="A88:B88"/>
    <mergeCell ref="A89:B89"/>
    <mergeCell ref="A90:B90"/>
    <mergeCell ref="A68:B68"/>
    <mergeCell ref="A69:B69"/>
    <mergeCell ref="A71:H71"/>
    <mergeCell ref="A72:H72"/>
    <mergeCell ref="A73:H73"/>
    <mergeCell ref="A74:H74"/>
    <mergeCell ref="A9:L9"/>
    <mergeCell ref="A10:L10"/>
    <mergeCell ref="A64:L64"/>
    <mergeCell ref="A65:B65"/>
    <mergeCell ref="A66:B66"/>
    <mergeCell ref="A67:B67"/>
    <mergeCell ref="A75:H75"/>
    <mergeCell ref="A79:H79"/>
    <mergeCell ref="A82:H83"/>
  </mergeCells>
  <dataValidations count="2">
    <dataValidation type="list" allowBlank="1" showErrorMessage="1" sqref="C14:L14" xr:uid="{47076E1C-45BB-48BE-B1EE-E45FAB6E168D}">
      <formula1>"CGAAP,MIFRS,USGAAP,ASPE"</formula1>
    </dataValidation>
    <dataValidation type="decimal" operator="greaterThanOrEqual" allowBlank="1" showErrorMessage="1" sqref="A102" xr:uid="{EDFCA3CB-DC01-4C36-A461-7A211711BA2D}">
      <formula1>0</formula1>
    </dataValidation>
  </dataValidations>
  <pageMargins left="0.75" right="0.75" top="1" bottom="1" header="0" footer="0"/>
  <pageSetup paperSize="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App.2-H_Other_Rev</vt:lpstr>
    </vt:vector>
  </TitlesOfParts>
  <Company>Hydro Ottawa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Shayne</dc:creator>
  <cp:lastModifiedBy>Beingessner, Ted</cp:lastModifiedBy>
  <dcterms:created xsi:type="dcterms:W3CDTF">2025-04-10T23:35:44Z</dcterms:created>
  <dcterms:modified xsi:type="dcterms:W3CDTF">2025-04-15T16:24:22Z</dcterms:modified>
</cp:coreProperties>
</file>