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5/EB-2025-0147 - B2M Tx Rates - 2026 Annual Update Application/Working Folder/Application and Evidence/"/>
    </mc:Choice>
  </mc:AlternateContent>
  <xr:revisionPtr revIDLastSave="215" documentId="11_B55AA1C4D749993E1A10E2EA6098C7DE91D90543" xr6:coauthVersionLast="47" xr6:coauthVersionMax="47" xr10:uidLastSave="{6C146084-D12D-4896-B2E1-D95121966DC3}"/>
  <bookViews>
    <workbookView xWindow="28680" yWindow="-120" windowWidth="29040" windowHeight="15720" xr2:uid="{00000000-000D-0000-FFFF-FFFF00000000}"/>
  </bookViews>
  <sheets>
    <sheet name="A-4-01-01 20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N4" localSheetId="0">'[1]Revenue Forecast_Chg'!#REF!</definedName>
    <definedName name="__N4">'[1]Revenue Forecast_Chg'!#REF!</definedName>
    <definedName name="__N6" localSheetId="0">'[1]Revenue Forecast_Old'!#REF!</definedName>
    <definedName name="__N6">'[1]Revenue Forecast_Old'!#REF!</definedName>
    <definedName name="__SUM1">#N/A</definedName>
    <definedName name="__SUM2" localSheetId="0">#REF!</definedName>
    <definedName name="__SUM2">#REF!</definedName>
    <definedName name="__SUM3">[2]OPEB!$A$1:$G$45</definedName>
    <definedName name="_1st__250_KWH">'[3]97PVModel'!$B$28:$N$30</definedName>
    <definedName name="_N4" localSheetId="0">'[1]Revenue Forecast_Chg'!#REF!</definedName>
    <definedName name="_N4">'[1]Revenue Forecast_Chg'!#REF!</definedName>
    <definedName name="_N6" localSheetId="0">'[1]Revenue Forecast_Old'!#REF!</definedName>
    <definedName name="_N6">'[1]Revenue Forecast_Old'!#REF!</definedName>
    <definedName name="_SUM1">#N/A</definedName>
    <definedName name="_SUM2" localSheetId="0">#REF!</definedName>
    <definedName name="_SUM2">#REF!</definedName>
    <definedName name="_SUM3">[2]OPEB!$A$1:$G$45</definedName>
    <definedName name="ActDirect">'[4]Total Directs and LDCs'!$A$8:$W$13</definedName>
    <definedName name="ActDirectApr">'[5]Total Directs and LDCs'!$A$8:$X$9</definedName>
    <definedName name="ActDirectAug">'[6]Total Directs and LDCs'!$A$8:$X$9</definedName>
    <definedName name="ActDirectDec">'[7]Total Directs and LDCs'!$A$8:$X$9</definedName>
    <definedName name="ActDirectFeb">'[8]Total Directs and LDCs'!$A$8:$X$9</definedName>
    <definedName name="ActDirectJan">'[9]Total Directs and LDCs'!$A$8:$X$9</definedName>
    <definedName name="ActDirectJuly">'[10]Total Directs and LDCs'!$A$8:$X$9</definedName>
    <definedName name="ActDirectJune">'[11]Total Directs and LDCs'!$A$8:$X$9</definedName>
    <definedName name="ActDirectMar">'[12]Total Directs and LDCs'!$A$8:$X$9</definedName>
    <definedName name="ActDirectMay">'[13]Total Directs and LDCs'!$A$8:$X$9</definedName>
    <definedName name="ActDirectNov">'[14]Total Directs and LDCs'!$A$8:$X$9</definedName>
    <definedName name="ActDirectOct">'[15]Total Directs and LDCs'!$A$8:$X$9</definedName>
    <definedName name="ActDirectSept">'[16]Total Directs and LDCs'!$A$8:$X$9</definedName>
    <definedName name="ActELDC">'[4]Total Directs and LDCs'!$A$16:$W$21</definedName>
    <definedName name="ActELDCApr">'[5]Total Directs and LDCs'!$A$13:$X$14</definedName>
    <definedName name="ActELDCAug">'[6]Total Directs and LDCs'!$A$13:$X$14</definedName>
    <definedName name="ActELDCDec">'[7]Total Directs and LDCs'!$A$13:$X$14</definedName>
    <definedName name="ActELDCFeb">'[8]Total Directs and LDCs'!$A$13:$X$14</definedName>
    <definedName name="ActELDCJan">'[9]Total Directs and LDCs'!$A$13:$X$14</definedName>
    <definedName name="ActELDCJuly">'[10]Total Directs and LDCs'!$A$13:$X$14</definedName>
    <definedName name="ActELDCJune">'[11]Total Directs and LDCs'!$A$13:$X$14</definedName>
    <definedName name="ActELDCMar">'[12]Total Directs and LDCs'!$A$13:$X$14</definedName>
    <definedName name="ActELDCMay">'[13]Total Directs and LDCs'!$A$13:$X$14</definedName>
    <definedName name="ActELDCNov">'[14]Total Directs and LDCs'!$A$13:$X$14</definedName>
    <definedName name="ActELDCOct">'[15]Total Directs and LDCs'!$A$13:$X$14</definedName>
    <definedName name="ActELDCSept">'[16]Total Directs and LDCs'!$A$13:$X$14</definedName>
    <definedName name="ActOMEU">'[17]Total from CSS (Retail and MEU)'!$A$111:$U$123</definedName>
    <definedName name="ActOMEUApr">'[18]Total from CSS (Retail and MEU)'!$A$98:$X$110</definedName>
    <definedName name="ActOMEUAug">'[19]Total from CSS (Retail and MEU)'!$A$98:$X$110</definedName>
    <definedName name="ActOMEUDec">'[20]Total from CSS (Retail and MEU)'!$A$98:$X$110</definedName>
    <definedName name="ActOMEUFeb">'[21]Total from CSS (Retail and MEU)'!$A$98:$X$110</definedName>
    <definedName name="ActOMEUJan">'[22]Total from CSS (Retail and MEU)'!$A$98:$X$110</definedName>
    <definedName name="ActOMEUJuly">'[23]Total from CSS (Retail and MEU)'!$A$98:$X$110</definedName>
    <definedName name="ActOMEUJune">'[24]Total from CSS (Retail and MEU)'!$A$98:$X$110</definedName>
    <definedName name="ActOMEUMar">'[25]Total from CSS (Retail and MEU)'!$A$98:$X$110</definedName>
    <definedName name="ActOMEUMay">'[26]Total from CSS (Retail and MEU)'!$A$98:$X$110</definedName>
    <definedName name="ActOMEUNov">'[27]Total from CSS (Retail and MEU)'!$A$98:$X$110</definedName>
    <definedName name="ActOMEUOct">'[28]Total from CSS (Retail and MEU)'!$A$98:$X$110</definedName>
    <definedName name="ActOMEUSept">'[29]Total from CSS (Retail and MEU)'!$A$98:$X$110</definedName>
    <definedName name="ActRetail">'[17]Total from CSS (Retail and MEU)'!$A$8:$U$95</definedName>
    <definedName name="ActRetailApr">'[18]Total from CSS (Retail and MEU)'!$A$9:$X$80</definedName>
    <definedName name="ActRetailAug">'[19]Total from CSS (Retail and MEU)'!$A$9:$X$80</definedName>
    <definedName name="ActRetailDec">'[20]Total from CSS (Retail and MEU)'!$A$9:$X$80</definedName>
    <definedName name="ActRetailFeb">'[21]Total from CSS (Retail and MEU)'!$A$9:$X$80</definedName>
    <definedName name="ActRetailJan">'[22]Total from CSS (Retail and MEU)'!$A$9:$W$79</definedName>
    <definedName name="ActRetailJuly">'[23]Total from CSS (Retail and MEU)'!$A$9:$X$80</definedName>
    <definedName name="ActRetailJune">'[24]Total from CSS (Retail and MEU)'!$A$9:$X$80</definedName>
    <definedName name="ActRetailMar">'[25]Total from CSS (Retail and MEU)'!$A$9:$X$80</definedName>
    <definedName name="ActRetailMay">'[26]Total from CSS (Retail and MEU)'!$A$9:$X$80</definedName>
    <definedName name="ActRetailNov">'[27]Total from CSS (Retail and MEU)'!$A$9:$X$80</definedName>
    <definedName name="ActRetailOct">'[28]Total from CSS (Retail and MEU)'!$A$9:$X$80</definedName>
    <definedName name="ActRetailSept">'[29]Total from CSS (Retail and MEU)'!$A$9:$X$80</definedName>
    <definedName name="ActRetJan">'[22]Total from CSS (Retail and MEU)'!$A$9:$W$79</definedName>
    <definedName name="ActTXLDC">'[4]Total Directs and LDCs'!$A$15:$W$15</definedName>
    <definedName name="ActTXLDCApr">'[5]Total Directs and LDCs'!$A$12:$X$12</definedName>
    <definedName name="ActTXLDCAug">'[6]Total Directs and LDCs'!$A$12:$X$12</definedName>
    <definedName name="ActTXLDCDec">'[7]Total Directs and LDCs'!$A$12:$X$12</definedName>
    <definedName name="ActTXLDCFeb">'[8]Total Directs and LDCs'!$A$12:$X$12</definedName>
    <definedName name="ActTXLDCJan">'[9]Total Directs and LDCs'!$A$12:$X$12</definedName>
    <definedName name="ActTXLDCJuly">'[10]Total Directs and LDCs'!$A$12:$X$12</definedName>
    <definedName name="ActTXLDCJune">'[11]Total Directs and LDCs'!$A$12:$X$12</definedName>
    <definedName name="ActTXLDCMar">'[12]Total Directs and LDCs'!$A$12:$X$12</definedName>
    <definedName name="ActTXLDCMay">'[13]Total Directs and LDCs'!$A$12:$X$12</definedName>
    <definedName name="ActTXLDCNov">'[14]Total Directs and LDCs'!$A$12:$X$12</definedName>
    <definedName name="ActTXLDCOct">'[15]Total Directs and LDCs'!$A$12:$X$12</definedName>
    <definedName name="ActTXLDCSept">'[16]Total Directs and LDCs'!$A$12:$X$12</definedName>
    <definedName name="ActTXMEU">'[17]Total from CSS (Retail and MEU)'!$A$98:$T$109</definedName>
    <definedName name="ActTXMEUApr">'[18]Total from CSS (Retail and MEU)'!$A$85:$W$96</definedName>
    <definedName name="ActTXMEUAug">'[19]Total from CSS (Retail and MEU)'!$A$85:$W$96</definedName>
    <definedName name="ActTXMEUDec">'[20]Total from CSS (Retail and MEU)'!$A$85:$W$96</definedName>
    <definedName name="ActTXMEUFeb">'[21]Total from CSS (Retail and MEU)'!$A$85:$W$96</definedName>
    <definedName name="ActTXMEUJan">'[22]Total from CSS (Retail and MEU)'!$A$85:$W$96</definedName>
    <definedName name="ActTXMEUJuly">'[23]Total from CSS (Retail and MEU)'!$A$85:$W$96</definedName>
    <definedName name="ActTXMEUJune">'[24]Total from CSS (Retail and MEU)'!$A$85:$W$96</definedName>
    <definedName name="ActTXMEUMar">'[25]Total from CSS (Retail and MEU)'!$A$85:$W$96</definedName>
    <definedName name="ActTXMEUMay">'[26]Total from CSS (Retail and MEU)'!$A$85:$W$96</definedName>
    <definedName name="ActTXMEUNov">'[27]Total from CSS (Retail and MEU)'!$A$85:$W$96</definedName>
    <definedName name="ActTXMEUOct">'[28]Total from CSS (Retail and MEU)'!$A$85:$W$96</definedName>
    <definedName name="ActTXMEUSept">'[29]Total from CSS (Retail and MEU)'!$A$85:$W$96</definedName>
    <definedName name="area1enr">'[3]97PVModel'!$B$9:$N$11</definedName>
    <definedName name="area2enr">'[3]97PVModel'!$B$28:$N$30</definedName>
    <definedName name="area3enr">'[3]97PVModel'!$B$47:$N$49</definedName>
    <definedName name="area4enr">'[3]97PVModel'!$B$66:$N$68</definedName>
    <definedName name="area5enr">'[3]97PVModel'!$B$85:$N$87</definedName>
    <definedName name="area6enr">'[3]97PVModel'!$B$104:$N$106</definedName>
    <definedName name="ASD" localSheetId="0">#REF!</definedName>
    <definedName name="ASD">#REF!</definedName>
    <definedName name="ASOFDATE" localSheetId="0">#REF!</definedName>
    <definedName name="ASOFDATE">#REF!</definedName>
    <definedName name="Assumptions_2002" localSheetId="0">#REF!</definedName>
    <definedName name="Assumptions_2002">#REF!</definedName>
    <definedName name="Assumptions_2003" localSheetId="0">#REF!</definedName>
    <definedName name="Assumptions_2003">#REF!</definedName>
    <definedName name="Box_1">'[30]H1 1506 summary'!$E$20</definedName>
    <definedName name="Box_11">'[30]H1 1506 summary'!$E$39</definedName>
    <definedName name="Box_12">'[30]H1 1506 summary'!$E$40</definedName>
    <definedName name="Box_13">'[30]H1 1506 summary'!$E$41</definedName>
    <definedName name="Box_2">'[30]H1 1506 summary'!$E$21</definedName>
    <definedName name="Box_23">'[30]H1 1506 summary'!$E$47</definedName>
    <definedName name="Box_3">'[30]H1 1506 summary'!$E$27</definedName>
    <definedName name="Box_4">'[30]H1 1506 summary'!$E$28</definedName>
    <definedName name="Box_5">'[30]H1 1506 summary'!$E$32</definedName>
    <definedName name="Box11or12kwh">'[31]H1 1506 summary'!$C$44</definedName>
    <definedName name="Box1or2kwh">'[31]H1 1506 summary'!$E$21</definedName>
    <definedName name="Box23kwh">'[31]H1 1506 summary'!$E$54</definedName>
    <definedName name="Box3or4kwh">'[31]H1 1506 summary'!$E$30</definedName>
    <definedName name="Buses">[32]Buses!$A$3:$B$4212</definedName>
    <definedName name="BUV" localSheetId="0">#REF!</definedName>
    <definedName name="BUV">#REF!</definedName>
    <definedName name="Chart_Data">'[3]97PVModel'!$W$211:$AA$348</definedName>
    <definedName name="class">'[3]97PVModel'!$B$5:$O$5</definedName>
    <definedName name="Current_1" localSheetId="0">#REF!</definedName>
    <definedName name="Current_1">#REF!</definedName>
    <definedName name="Current_2" localSheetId="0">#REF!</definedName>
    <definedName name="Current_2">#REF!</definedName>
    <definedName name="Current_3" localSheetId="0">#REF!</definedName>
    <definedName name="Current_3">#REF!</definedName>
    <definedName name="date">[33]notes!$B$1</definedName>
    <definedName name="Dec_02_Actual" localSheetId="0">#REF!</definedName>
    <definedName name="Dec_02_Actual">#REF!</definedName>
    <definedName name="DeptID" localSheetId="0">#REF!</definedName>
    <definedName name="DeptID">#REF!</definedName>
    <definedName name="DirectLoad" localSheetId="0">'[34]Dx_Tariff&amp;COP'!#REF!</definedName>
    <definedName name="DirectLoad">'[34]Dx_Tariff&amp;COP'!#REF!</definedName>
    <definedName name="DirectRate" localSheetId="0">#REF!</definedName>
    <definedName name="DirectRate">#REF!</definedName>
    <definedName name="DollarFormat" localSheetId="0">#REF!</definedName>
    <definedName name="DollarFormat">#REF!</definedName>
    <definedName name="DollarFormat_Area" localSheetId="0">#REF!</definedName>
    <definedName name="DollarFormat_Area">#REF!</definedName>
    <definedName name="DXDepr99" localSheetId="0">#REF!</definedName>
    <definedName name="DXDepr99">#REF!</definedName>
    <definedName name="eLDC_1505" localSheetId="0">#REF!</definedName>
    <definedName name="eLDC_1505">#REF!</definedName>
    <definedName name="ELDCLoad" localSheetId="0">'[34]Dx_Tariff&amp;COP'!#REF!</definedName>
    <definedName name="ELDCLoad">'[34]Dx_Tariff&amp;COP'!#REF!</definedName>
    <definedName name="ELDCRate" localSheetId="0">#REF!</definedName>
    <definedName name="ELDCRate">#REF!</definedName>
    <definedName name="Feb" localSheetId="0">#REF!</definedName>
    <definedName name="Feb">#REF!</definedName>
    <definedName name="FebActRetail">'[21]Total from CSS (Retail and MEU)'!$A$9:$X$80</definedName>
    <definedName name="FVRate0">'[35]Input - Proj Info'!$K$113</definedName>
    <definedName name="FVRate1">'[35]Input - Proj Info'!$K$114</definedName>
    <definedName name="FVRate2">'[35]Input - Proj Info'!$K$115</definedName>
    <definedName name="FVRate3">'[35]Input - Proj Info'!$K$116</definedName>
    <definedName name="FVRate4">'[35]Input - Proj Info'!$K$117</definedName>
    <definedName name="HON_1505" localSheetId="0">#REF!</definedName>
    <definedName name="HON_1505">#REF!</definedName>
    <definedName name="Jan_03_Estimate_p1" localSheetId="0">#REF!</definedName>
    <definedName name="Jan_03_Estimate_p1">#REF!</definedName>
    <definedName name="Jan_03_Estimate_p2" localSheetId="0">#REF!</definedName>
    <definedName name="Jan_03_Estimate_p2">#REF!</definedName>
    <definedName name="Jan_03_p3" localSheetId="0">#REF!</definedName>
    <definedName name="Jan_03_p3">#REF!</definedName>
    <definedName name="Jan_03_p4" localSheetId="0">#REF!</definedName>
    <definedName name="Jan_03_p4">#REF!</definedName>
    <definedName name="LDC" localSheetId="0">'[34]Dx_Tariff&amp;COP'!#REF!</definedName>
    <definedName name="LDC">'[34]Dx_Tariff&amp;COP'!#REF!</definedName>
    <definedName name="LDCkWh" localSheetId="0">'[34]Dx_Tariff&amp;COP'!#REF!</definedName>
    <definedName name="LDCkWh">'[34]Dx_Tariff&amp;COP'!#REF!</definedName>
    <definedName name="LDCkWh2" localSheetId="0">'[34]Dx_Tariff&amp;COP'!#REF!</definedName>
    <definedName name="LDCkWh2">'[34]Dx_Tariff&amp;COP'!#REF!</definedName>
    <definedName name="LDCkWh3" localSheetId="0">'[34]Dx_Tariff&amp;COP'!#REF!</definedName>
    <definedName name="LDCkWh3">'[34]Dx_Tariff&amp;COP'!#REF!</definedName>
    <definedName name="LDCLoads" localSheetId="0">'[34]Dx_Tariff&amp;COP'!#REF!</definedName>
    <definedName name="LDCLoads">'[34]Dx_Tariff&amp;COP'!#REF!</definedName>
    <definedName name="LDCRates" localSheetId="0">#REF!</definedName>
    <definedName name="LDCRates">#REF!</definedName>
    <definedName name="LDCRates2" localSheetId="0">#REF!</definedName>
    <definedName name="LDCRates2">#REF!</definedName>
    <definedName name="LoadForecast" localSheetId="0">'[34]Dx_Tariff&amp;COP'!#REF!</definedName>
    <definedName name="LoadForecast">'[34]Dx_Tariff&amp;COP'!#REF!</definedName>
    <definedName name="Loads" localSheetId="0">'[34]Dx_Tariff&amp;COP'!#REF!</definedName>
    <definedName name="Loads">'[34]Dx_Tariff&amp;COP'!#REF!</definedName>
    <definedName name="LU" localSheetId="0">#REF!</definedName>
    <definedName name="LU">#REF!</definedName>
    <definedName name="LYN" localSheetId="0">#REF!</definedName>
    <definedName name="LYN">#REF!</definedName>
    <definedName name="MEULoads" localSheetId="0">'[34]Dx_Tariff&amp;COP'!#REF!</definedName>
    <definedName name="MEULoads">'[34]Dx_Tariff&amp;COP'!#REF!</definedName>
    <definedName name="MEUR" localSheetId="0">#REF!</definedName>
    <definedName name="MEUR">#REF!</definedName>
    <definedName name="MEURates" localSheetId="0">#REF!</definedName>
    <definedName name="MEURates">#REF!</definedName>
    <definedName name="MEURTXLoad" localSheetId="0">'[34]Dx_Tariff&amp;COP'!#REF!</definedName>
    <definedName name="MEURTXLoad">'[34]Dx_Tariff&amp;COP'!#REF!</definedName>
    <definedName name="MEURTXRate" localSheetId="0">#REF!</definedName>
    <definedName name="MEURTXRate">#REF!</definedName>
    <definedName name="mil">[36]notes!$F$1</definedName>
    <definedName name="million">[37]notes!$J$1</definedName>
    <definedName name="misc1">'[3]97PVModel'!$C$14:$C$17</definedName>
    <definedName name="misc2">'[3]97PVModel'!$C$33:$C$36</definedName>
    <definedName name="misc3">'[3]97PVModel'!$C$52:$C$55</definedName>
    <definedName name="misc4">'[3]97PVModel'!$C$71:$C$74</definedName>
    <definedName name="misc5">'[3]97PVModel'!$C$90:$C$93</definedName>
    <definedName name="misc6">'[3]97PVModel'!$C$109:$C$112</definedName>
    <definedName name="mmm">'[38]Apr-03 Method'!$G$5</definedName>
    <definedName name="Month">'[39]Month Identifier'!$B$1</definedName>
    <definedName name="MONTHS" localSheetId="0">#REF!</definedName>
    <definedName name="MONTHS">#REF!</definedName>
    <definedName name="NELDC_kWhs" localSheetId="0">#REF!</definedName>
    <definedName name="NELDC_kWhs">#REF!</definedName>
    <definedName name="NNELDCkWhs" localSheetId="0">'[34]Dx_Tariff&amp;COP'!#REF!</definedName>
    <definedName name="NNELDCkWhs">'[34]Dx_Tariff&amp;COP'!#REF!</definedName>
    <definedName name="NvsASD">"V1999-12-29"</definedName>
    <definedName name="NvsAutoDrillOk">"VN"</definedName>
    <definedName name="NvsElapsedTime">0.000992939814750571</definedName>
    <definedName name="NvsEndTime">36620.6357962963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 localSheetId="0">#REF!</definedName>
    <definedName name="NvsParentRef">#REF!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BUSINESS_UNIT">"BUS_UNIT_TBL_GL"</definedName>
    <definedName name="NvsValTbl.CURRENCY_CD">"CURRENCY_CD_TBL"</definedName>
    <definedName name="Old_Print_Area_A" localSheetId="0">#REF!</definedName>
    <definedName name="Old_Print_Area_A">#REF!</definedName>
    <definedName name="overhead">'[35]Input - Proj Info'!$I$148</definedName>
    <definedName name="Percent_Area">[40]INCOME!$I$15:$I$50,[40]INCOME!$N$15:$N$50,[40]INCOME!$X$15:$X$50,[40]INCOME!$AC$15:$AC$50</definedName>
    <definedName name="_xlnm.Print_Area" localSheetId="0">'A-4-01-01 2026'!$A$1:$S$23</definedName>
    <definedName name="_xlnm.Print_Area">#REF!</definedName>
    <definedName name="Prudential_2002" localSheetId="0">#REF!</definedName>
    <definedName name="Prudential_2002">#REF!</definedName>
    <definedName name="Prudential_2003" localSheetId="0">#REF!</definedName>
    <definedName name="Prudential_2003">#REF!</definedName>
    <definedName name="PV_Rate" localSheetId="0">#REF!</definedName>
    <definedName name="PV_Rate">#REF!</definedName>
    <definedName name="q1bpe">'[41]q1 2002'!$A$15:$F$21</definedName>
    <definedName name="RateLookup" localSheetId="0">#REF!</definedName>
    <definedName name="RateLookup">#REF!</definedName>
    <definedName name="RatesScenarios" localSheetId="0">[42]Fcst!#REF!</definedName>
    <definedName name="RatesScenarios">[42]Fcst!#REF!</definedName>
    <definedName name="RBU" localSheetId="0">#REF!</definedName>
    <definedName name="RBU">#REF!</definedName>
    <definedName name="Report_Date">[43]notes!$B$3</definedName>
    <definedName name="Report_Month">[43]notes!$B$4</definedName>
    <definedName name="Retailers_1505" localSheetId="0">#REF!</definedName>
    <definedName name="Retailers_1505">#REF!</definedName>
    <definedName name="RetailRates" localSheetId="0">#REF!</definedName>
    <definedName name="RetailRates">#REF!</definedName>
    <definedName name="Revised_PV_Rates">'[3]97PVModel'!$A$432:$AB$605</definedName>
    <definedName name="RID" localSheetId="0">[40]INCOME!#REF!</definedName>
    <definedName name="RID">[40]INCOME!#REF!</definedName>
    <definedName name="RMDepr" localSheetId="0">#REF!</definedName>
    <definedName name="RMDepr">#REF!</definedName>
    <definedName name="SCN" localSheetId="0">#REF!</definedName>
    <definedName name="SCN">#REF!</definedName>
    <definedName name="SFV" localSheetId="0">#REF!</definedName>
    <definedName name="SFV">#REF!</definedName>
    <definedName name="Split_kWh_First___Balance_040212b_Summary_Query" localSheetId="0">#REF!</definedName>
    <definedName name="Split_kWh_First___Balance_040212b_Summary_Query">#REF!</definedName>
    <definedName name="START_YR">'[35]Input - Proj Info'!$M$27</definedName>
    <definedName name="Summary" localSheetId="0">#REF!</definedName>
    <definedName name="Summary">#REF!</definedName>
    <definedName name="thou">[36]notes!$I$1</definedName>
    <definedName name="Trade_Month">[30]notes!$B$5</definedName>
    <definedName name="TXLDCLoad" localSheetId="0">'[34]Dx_Tariff&amp;COP'!#REF!</definedName>
    <definedName name="TXLDCLoad">'[34]Dx_Tariff&amp;COP'!#REF!</definedName>
    <definedName name="TXLDCRate" localSheetId="0">#REF!</definedName>
    <definedName name="TXLDCRate">#REF!</definedName>
    <definedName name="Update_Date">'[44]47. 2003 Comp&amp;Benefits Summary'!$AB$1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M19" i="1"/>
  <c r="M22" i="1" s="1"/>
  <c r="K19" i="1"/>
  <c r="K16" i="1"/>
  <c r="Q16" i="1"/>
  <c r="Q19" i="1"/>
  <c r="Q22" i="1" s="1"/>
  <c r="O22" i="1"/>
  <c r="S22" i="1" s="1"/>
  <c r="K15" i="1"/>
  <c r="K14" i="1"/>
  <c r="I16" i="1"/>
  <c r="H16" i="1"/>
  <c r="G16" i="1"/>
  <c r="I15" i="1"/>
  <c r="Q15" i="1" s="1"/>
  <c r="H15" i="1"/>
  <c r="G15" i="1"/>
  <c r="I14" i="1"/>
  <c r="Q14" i="1" s="1"/>
  <c r="H14" i="1"/>
  <c r="G14" i="1"/>
  <c r="K22" i="1" l="1"/>
</calcChain>
</file>

<file path=xl/sharedStrings.xml><?xml version="1.0" encoding="utf-8"?>
<sst xmlns="http://schemas.openxmlformats.org/spreadsheetml/2006/main" count="62" uniqueCount="50">
  <si>
    <t>B2M LP</t>
  </si>
  <si>
    <t>Cost of Long-Term Debt Capital</t>
  </si>
  <si>
    <t>Year ending December 31</t>
  </si>
  <si>
    <t>Premium</t>
  </si>
  <si>
    <t>Net Capital Employed</t>
  </si>
  <si>
    <t>Principal</t>
  </si>
  <si>
    <t>Discount</t>
  </si>
  <si>
    <t>Per $100</t>
  </si>
  <si>
    <t>Total Amount Outstanding</t>
  </si>
  <si>
    <t>Projected</t>
  </si>
  <si>
    <t>Amount</t>
  </si>
  <si>
    <t>and</t>
  </si>
  <si>
    <t>Total</t>
  </si>
  <si>
    <t>at</t>
  </si>
  <si>
    <t xml:space="preserve">Avg. Monthly </t>
  </si>
  <si>
    <t>Carrying</t>
  </si>
  <si>
    <t>Average</t>
  </si>
  <si>
    <t>Line</t>
  </si>
  <si>
    <t>Offering</t>
  </si>
  <si>
    <t>Coupon</t>
  </si>
  <si>
    <t>Maturity</t>
  </si>
  <si>
    <t>Offered</t>
  </si>
  <si>
    <t>Expenses</t>
  </si>
  <si>
    <t>Effective</t>
  </si>
  <si>
    <t>Averages</t>
  </si>
  <si>
    <t>Cost</t>
  </si>
  <si>
    <t>Embedded</t>
  </si>
  <si>
    <t>No.</t>
  </si>
  <si>
    <t>Date</t>
  </si>
  <si>
    <t>Rate</t>
  </si>
  <si>
    <t>($Millions)</t>
  </si>
  <si>
    <t>(Dollars)</t>
  </si>
  <si>
    <t>Cost Rate</t>
  </si>
  <si>
    <t>Cost Rates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</si>
  <si>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</si>
  <si>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</si>
  <si>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</si>
  <si>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</si>
  <si>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</si>
  <si>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</si>
  <si>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</si>
  <si>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</si>
  <si>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</si>
  <si>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</si>
  <si>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</si>
  <si>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</si>
  <si>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</si>
  <si>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Subtotal</t>
  </si>
  <si>
    <t>Treasury OM&amp;A costs</t>
  </si>
  <si>
    <t>Other financing-related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</si>
</sst>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d\-mmm\-yy\ \ \ \ "/>
    <numFmt numFmtId="165" formatCode="0.000%\ _);\(0.000%\)\ "/>
    <numFmt numFmtId="166" formatCode="0.0\ \ _);\(0.0\)\ \ "/>
    <numFmt numFmtId="167" formatCode="0.00\ \ _);\(0.00\)\ \ "/>
    <numFmt numFmtId="168" formatCode="0.00%\ _);\(0.00%\)\ "/>
    <numFmt numFmtId="169" formatCode="_(* #,##0.0_);_(* \(#,##0.0\);_(* &quot;-&quot;??_);_(@_)"/>
    <numFmt numFmtId="170" formatCode="[$-F800]dddd\,\ mmmm\ dd\,\ yyyy"/>
    <numFmt numFmtId="171" formatCode="#,##0.0_);\(#,##0.0\)"/>
    <numFmt numFmtId="172" formatCode="0.0"/>
    <numFmt numFmtId="173" formatCode="0.0000000000%\ _);\(0.0000000000%\)\ "/>
    <numFmt numFmtId="174" formatCode="0.0000000000000000000%"/>
    <numFmt numFmtId="175" formatCode="_(* #,##0.0000000_);_(* \(#,##0.00000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b/>
      <sz val="10"/>
      <name val="Helv"/>
    </font>
    <font>
      <u/>
      <sz val="10"/>
      <name val="Helv"/>
    </font>
    <font>
      <sz val="10"/>
      <color rgb="FF000000"/>
      <name val="Helv"/>
    </font>
    <font>
      <sz val="10"/>
      <color theme="0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52">
    <xf numFmtId="0" fontId="0" fillId="0" borderId="0" xfId="0"/>
    <xf numFmtId="0" fontId="2" fillId="0" borderId="0" xfId="4"/>
    <xf numFmtId="0" fontId="1" fillId="0" borderId="0" xfId="3" applyAlignment="1">
      <alignment horizontal="center"/>
    </xf>
    <xf numFmtId="0" fontId="3" fillId="0" borderId="0" xfId="3" applyFont="1" applyAlignment="1">
      <alignment horizontal="center"/>
    </xf>
    <xf numFmtId="0" fontId="1" fillId="0" borderId="0" xfId="3"/>
    <xf numFmtId="0" fontId="1" fillId="0" borderId="0" xfId="3" applyAlignment="1">
      <alignment horizontal="left"/>
    </xf>
    <xf numFmtId="14" fontId="5" fillId="0" borderId="0" xfId="3" applyNumberFormat="1" applyFont="1"/>
    <xf numFmtId="14" fontId="1" fillId="0" borderId="0" xfId="3" applyNumberFormat="1"/>
    <xf numFmtId="0" fontId="4" fillId="0" borderId="0" xfId="3" applyFont="1" applyAlignment="1">
      <alignment horizontal="center"/>
    </xf>
    <xf numFmtId="0" fontId="4" fillId="0" borderId="0" xfId="3" applyFont="1"/>
    <xf numFmtId="14" fontId="6" fillId="0" borderId="0" xfId="3" applyNumberFormat="1" applyFont="1"/>
    <xf numFmtId="14" fontId="1" fillId="0" borderId="0" xfId="3" quotePrefix="1" applyNumberFormat="1" applyAlignment="1">
      <alignment horizontal="center"/>
    </xf>
    <xf numFmtId="0" fontId="1" fillId="0" borderId="0" xfId="3" quotePrefix="1" applyAlignment="1">
      <alignment horizontal="center"/>
    </xf>
    <xf numFmtId="0" fontId="1" fillId="0" borderId="1" xfId="3" applyBorder="1" applyAlignment="1">
      <alignment horizontal="center"/>
    </xf>
    <xf numFmtId="0" fontId="1" fillId="0" borderId="0" xfId="4" applyFont="1" applyAlignment="1">
      <alignment horizontal="center"/>
    </xf>
    <xf numFmtId="0" fontId="1" fillId="0" borderId="0" xfId="4" applyFont="1" applyAlignment="1">
      <alignment horizontal="center" wrapText="1"/>
    </xf>
    <xf numFmtId="164" fontId="1" fillId="0" borderId="0" xfId="4" applyNumberFormat="1" applyFont="1"/>
    <xf numFmtId="165" fontId="1" fillId="0" borderId="0" xfId="4" applyNumberFormat="1" applyFont="1"/>
    <xf numFmtId="166" fontId="1" fillId="0" borderId="0" xfId="3" applyNumberFormat="1" applyAlignment="1">
      <alignment horizontal="right"/>
    </xf>
    <xf numFmtId="167" fontId="1" fillId="0" borderId="0" xfId="3" applyNumberFormat="1" applyAlignment="1">
      <alignment horizontal="right"/>
    </xf>
    <xf numFmtId="168" fontId="1" fillId="0" borderId="0" xfId="2" applyNumberFormat="1" applyFont="1" applyFill="1" applyAlignment="1">
      <alignment horizontal="right"/>
    </xf>
    <xf numFmtId="2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69" fontId="1" fillId="0" borderId="0" xfId="3" applyNumberFormat="1"/>
    <xf numFmtId="168" fontId="1" fillId="0" borderId="0" xfId="2" applyNumberFormat="1" applyFont="1" applyFill="1" applyBorder="1" applyAlignment="1">
      <alignment horizontal="right"/>
    </xf>
    <xf numFmtId="169" fontId="1" fillId="0" borderId="0" xfId="1" applyNumberFormat="1" applyFont="1" applyFill="1" applyBorder="1"/>
    <xf numFmtId="15" fontId="1" fillId="0" borderId="0" xfId="4" applyNumberFormat="1" applyFont="1"/>
    <xf numFmtId="10" fontId="1" fillId="0" borderId="0" xfId="4" applyNumberFormat="1" applyFont="1"/>
    <xf numFmtId="0" fontId="1" fillId="0" borderId="0" xfId="4" applyFont="1"/>
    <xf numFmtId="170" fontId="1" fillId="0" borderId="0" xfId="3" applyNumberFormat="1" applyAlignment="1">
      <alignment horizontal="right"/>
    </xf>
    <xf numFmtId="171" fontId="1" fillId="0" borderId="0" xfId="3" applyNumberFormat="1" applyAlignment="1">
      <alignment horizontal="right"/>
    </xf>
    <xf numFmtId="39" fontId="1" fillId="0" borderId="0" xfId="3" applyNumberFormat="1" applyAlignment="1">
      <alignment horizontal="right"/>
    </xf>
    <xf numFmtId="10" fontId="1" fillId="0" borderId="0" xfId="3" applyNumberFormat="1" applyAlignment="1">
      <alignment horizontal="right"/>
    </xf>
    <xf numFmtId="3" fontId="1" fillId="0" borderId="1" xfId="3" applyNumberFormat="1" applyBorder="1" applyAlignment="1">
      <alignment horizontal="right"/>
    </xf>
    <xf numFmtId="0" fontId="3" fillId="0" borderId="0" xfId="3" applyFont="1"/>
    <xf numFmtId="166" fontId="1" fillId="0" borderId="0" xfId="1" applyNumberFormat="1" applyFont="1" applyFill="1" applyBorder="1" applyAlignment="1">
      <alignment horizontal="right"/>
    </xf>
    <xf numFmtId="166" fontId="1" fillId="0" borderId="0" xfId="1" applyNumberFormat="1" applyFont="1" applyFill="1" applyBorder="1"/>
    <xf numFmtId="166" fontId="1" fillId="0" borderId="2" xfId="1" applyNumberFormat="1" applyFont="1" applyFill="1" applyBorder="1"/>
    <xf numFmtId="168" fontId="1" fillId="0" borderId="0" xfId="4" applyNumberFormat="1" applyFont="1"/>
    <xf numFmtId="164" fontId="1" fillId="2" borderId="0" xfId="4" applyNumberFormat="1" applyFont="1" applyFill="1"/>
    <xf numFmtId="166" fontId="1" fillId="2" borderId="0" xfId="3" applyNumberFormat="1" applyFill="1" applyAlignment="1">
      <alignment horizontal="right"/>
    </xf>
    <xf numFmtId="166" fontId="1" fillId="0" borderId="0" xfId="1" applyNumberFormat="1" applyFont="1" applyFill="1" applyAlignment="1">
      <alignment horizontal="right"/>
    </xf>
    <xf numFmtId="166" fontId="1" fillId="0" borderId="0" xfId="1" applyNumberFormat="1" applyFont="1" applyFill="1"/>
    <xf numFmtId="168" fontId="1" fillId="2" borderId="0" xfId="4" applyNumberFormat="1" applyFont="1" applyFill="1"/>
    <xf numFmtId="173" fontId="2" fillId="0" borderId="0" xfId="4" applyNumberFormat="1"/>
    <xf numFmtId="174" fontId="2" fillId="0" borderId="0" xfId="4" applyNumberFormat="1"/>
    <xf numFmtId="172" fontId="1" fillId="2" borderId="0" xfId="1" applyNumberFormat="1" applyFont="1" applyFill="1"/>
    <xf numFmtId="168" fontId="1" fillId="2" borderId="3" xfId="2" applyNumberFormat="1" applyFont="1" applyFill="1" applyBorder="1" applyAlignment="1">
      <alignment horizontal="right"/>
    </xf>
    <xf numFmtId="175" fontId="1" fillId="0" borderId="0" xfId="3" applyNumberFormat="1" applyAlignment="1">
      <alignment horizontal="right"/>
    </xf>
    <xf numFmtId="0" fontId="4" fillId="0" borderId="0" xfId="3" applyFont="1" applyAlignment="1">
      <alignment horizontal="center"/>
    </xf>
    <xf numFmtId="0" fontId="1" fillId="0" borderId="0" xfId="3" applyAlignment="1">
      <alignment horizontal="center"/>
    </xf>
    <xf numFmtId="0" fontId="1" fillId="2" borderId="0" xfId="3" applyFill="1" applyAlignment="1">
      <alignment horizontal="center"/>
    </xf>
  </cellXfs>
  <cellStyles count="5">
    <cellStyle name="Comma" xfId="1" builtinId="3"/>
    <cellStyle name="Normal" xfId="0" builtinId="0"/>
    <cellStyle name="Normal - Style1 11 2 2" xfId="4" xr:uid="{00000000-0005-0000-0000-000002000000}"/>
    <cellStyle name="Normal_TxE3.1.2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2003%20Dx%20Tariff%200212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ly%20Direct%20LDC%20CSS%20Actua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ne%20Direct%20LDC%20CSS%20Actua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r%20Direct%20LDC%20CSS%20Actua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y%20Direct%20LDC%20CSS%20Actua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ov%20Direct%20LDC%20CSS%20Actual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Oct%20Direct%20LDC%20CSS%20Actual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Sept%20Direct%20LDC%20CSS%20Actua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Retail%20and%20MEU%20Actuals%20-%20J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%20CSS%20Actua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ug%20CSS%20Actua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Old%20011022/BIG%20DX%20010629a%20010719a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ec%20CSS%20Actua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eb%20CSS%20Actua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an%20CSS%20Actua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ly%20CSS%20Actua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ne%20CSS%20Actua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r%20CSS%20Actua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y%20CSS%20Actu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ov%20CSS%20Actu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Oct%20CSS%20Actual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Sept%20CSS%20Actu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Revenue%20Management/PreMarketOpen/PV%20Model%20%20March%202002%20Rat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F_June%202003\a)%20May-03%201506%20Calculations%20&amp;%20Form%201506%20Attachemen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G_July%202003\a)%20Jun-03%201506%20Calculations%20&amp;%20Form%201506%20Attachmen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HON%20bypass%20current%20study\Backup-TRF&amp;LINE-Bypass%20dec1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COP%20Accrual%20from%20Joanna%20Lee/04-04%20Data%20for%20Accru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DJC%20Retail%20Revenue%20020319d%20New%20LF%20020321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H1_Fin_Models/TX%20Connection%20Model%20Development/Tx%20Connection%20Model%20%20Version%2003A%20Mar-13-03%20Test%20-%20Refined%20Versio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INAL%2004-01%20COP%20Variance%20Dat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RAFT#2 03-09 Data for Sep-03 Preliminary IMO Invoice Estimate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-03%20IMO%20Invoice%20Estimate%20Data%20(5%20business%20day%20after%20month%20end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REPORTNG/Integration/2000/05-2000/SLA%20Reporting%20Inpu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irects%20and%20LDCs%20Actuals%20-%20Ja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ew%20Name%20XNV's/iscextss.xn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WINNT/Profiles/396116/Desktop/based%20pensionable%20earnings%20for%20Q4%20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nts%20and%20Settings/184994/Local%20Settings/Temporary%20Internet%20Files/OLKA1/2008%20RMDx%20BP071213h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v2%20DRAFT%2004-02%20COP%20Variance%20Dat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HydroOne%20Benefits%20Forecast%20%20May-29-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%20Direct%20LDC%20CSS%20Actua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ug%20Direct%20LDC%20CSS%20Actual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ec%20Direct%20LDC%20CSS%20Actua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eb%20Direct%20LDC%20CSS%20Actua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an%20Direct%20LDC%20CSS%20Actu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Aug CSS Actual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Jan CSS Actual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resion"/>
      <sheetName val="97PVModel"/>
      <sheetName val="Rev2002"/>
      <sheetName val="Revenue_New_PV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</sheetNames>
    <sheetDataSet>
      <sheetData sheetId="0"/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  <sheetName val="Total from CSS (Retail and MEU)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es"/>
      <sheetName val="Load-2002"/>
      <sheetName val="load12"/>
      <sheetName val="Top-loads"/>
      <sheetName val="TRF-Bypass"/>
      <sheetName val="trf-bypass-H1"/>
      <sheetName val="Line-CTSand MTS"/>
      <sheetName val="Line-Bypass-nonH1"/>
      <sheetName val="Line-Bypass-Cables"/>
      <sheetName val="Line-Bypass-H1-Supp"/>
      <sheetName val="Additional-TC&amp;LC"/>
      <sheetName val="Summary"/>
      <sheetName val="2. 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OP &amp; Tx"/>
      <sheetName val="Bill 210 &amp; BPPR"/>
      <sheetName val="COP Accrual"/>
      <sheetName val="Invoice Estimate Report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notes"/>
      <sheetName val="actual%"/>
      <sheetName val="budget-04"/>
      <sheetName val="actual-03&amp;04"/>
      <sheetName val="GWh-03"/>
      <sheetName val="class"/>
      <sheetName val="class var"/>
      <sheetName val="S1"/>
      <sheetName val="S2"/>
      <sheetName val="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ommodity"/>
      <sheetName val="Other COP &amp; Revenue"/>
      <sheetName val="Bill 210 &amp; MPMA"/>
      <sheetName val="COP Accrual"/>
      <sheetName val="Invoice Estimate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EP"/>
      <sheetName val="HUSA"/>
      <sheetName val="Total MW - interval"/>
      <sheetName val="Total MW - hour"/>
      <sheetName val="Ont MW &amp; Weighs"/>
      <sheetName val="Preliminary"/>
      <sheetName val="Final"/>
      <sheetName val="Apr-03 Method"/>
      <sheetName val="Apr-03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</sheetNames>
    <sheetDataSet>
      <sheetData sheetId="0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_Mstr_Cntrl"/>
      <sheetName val="F_Mstr_Cntrl_Chg"/>
      <sheetName val="F_Mstr_Cntrl_Old"/>
      <sheetName val="Rev_Rt_Class"/>
      <sheetName val="Fcst"/>
      <sheetName val="Fcst_Chg"/>
      <sheetName val="Fcst_Prev"/>
      <sheetName val="Tx_Meters_2007"/>
      <sheetName val="Check_Fcst"/>
      <sheetName val="Dx_Tariff_Chg"/>
      <sheetName val="Rider_Rev_Chg"/>
      <sheetName val="COP_Chg"/>
      <sheetName val="Dx_Out_Fcst"/>
      <sheetName val="Dx_Out_Fcst_Chg"/>
      <sheetName val="Dx_Out_Fcst_Prev"/>
      <sheetName val="Out_Fcst"/>
      <sheetName val="Out_Budget"/>
      <sheetName val="Actual_AR_Averages"/>
      <sheetName val="Dx_Out_Bud_061208b"/>
      <sheetName val="In_F_Loss_Factors"/>
      <sheetName val="F_Scaling"/>
      <sheetName val="In_F_Dx_Rates"/>
      <sheetName val="In_F_Flow_Thru_Rates"/>
      <sheetName val="Retail_Core_060501"/>
      <sheetName val="Retail_Core_070501"/>
      <sheetName val="AcqMEU_060501a"/>
      <sheetName val="AcqMEU_070501"/>
      <sheetName val="Q1_Q3_Total_Demand_Rates"/>
      <sheetName val="Impacts"/>
      <sheetName val="Adjust_Summary"/>
      <sheetName val="G1 Serv_Chg"/>
      <sheetName val="TxC_Direct"/>
      <sheetName val="TxC_LDC"/>
      <sheetName val="In_F_Whls_Rates"/>
      <sheetName val="In_F_Hist_kWhs"/>
      <sheetName val="In_F_Hist_kWs"/>
      <sheetName val="In_Rate_Class"/>
      <sheetName val="In_Rate_Categ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%-04"/>
      <sheetName val="GWh-03"/>
      <sheetName val="budget-04"/>
      <sheetName val="LT"/>
      <sheetName val="actual-03&amp;04"/>
      <sheetName val="class"/>
      <sheetName val="class var"/>
      <sheetName val="S1"/>
      <sheetName val="S2"/>
      <sheetName val="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2 H D GLI Maternity"/>
      <sheetName val="7. 2002 BPE"/>
      <sheetName val="8. 2002 TR"/>
      <sheetName val="9. 2002 EHT"/>
      <sheetName val="10. 2002 WC"/>
      <sheetName val="11. 2002NTS - CPP EI"/>
      <sheetName val="12. 2002NW - CPP EI"/>
      <sheetName val="13. 2002RMC - CPP EI"/>
      <sheetName val="14. 2002HO - CPP EI"/>
      <sheetName val="15. 2002TEL - CPP EI"/>
      <sheetName val="16. 2002OHE - CPP EI"/>
      <sheetName val="17. 2002MRK - CPP EI"/>
      <sheetName val="18. 2003 Headcount"/>
      <sheetName val="19. 2003 OPRB, LTD, SPP, RPP"/>
      <sheetName val="20. 2003 Compens &amp; EHT- HOI"/>
      <sheetName val="21. 2003 Compens &amp; EHT- Netwk"/>
      <sheetName val="22. 2003 Compens &amp; EHT- RC"/>
      <sheetName val="23. 2003 Compens &amp; EHT- TEL"/>
      <sheetName val="24. 2003 Compens &amp; EHT- OHE"/>
      <sheetName val="25. 2003 Compens &amp; EHT- Market"/>
      <sheetName val="26. 2003 D H GLI Mat - HOI"/>
      <sheetName val="27. 2003 D H GLI Mat - Networks"/>
      <sheetName val="28. 2003 D H GLI Mat - RC"/>
      <sheetName val="29. 2003 D H GLI Mat - TEL"/>
      <sheetName val="30. 2003 D H GLI Mat - OHE"/>
      <sheetName val="31. 2003 D H GLI Mat - Markets"/>
      <sheetName val="32. WC - Est. Max.  Premium"/>
      <sheetName val="33. CPP - Est. Max.  ER Cont'n"/>
      <sheetName val="34. EI - Est. Max.  ER Cont'n"/>
      <sheetName val="35. 2003 WC, CPP, EI - HOI"/>
      <sheetName val="36. 2003 WC, CPP, EI - Networks"/>
      <sheetName val="37. 2003 WC, CPP, EI - RC"/>
      <sheetName val="38. 2003 WC, CPP, EI - TEL"/>
      <sheetName val="39. 2003 WC, CPP, EI - OHE"/>
      <sheetName val="40. 2003 WC, CPP, EI - Markets"/>
      <sheetName val="41. Benefits Rough Est 2003-08"/>
      <sheetName val="42. 2003 TR, EHT &amp; BPE Estimate"/>
      <sheetName val="43. 2003 BPE Estimate"/>
      <sheetName val="44. 2003 Networks BPE Estimate"/>
      <sheetName val="45. 2003 H D GLI Mat Forecast"/>
      <sheetName val="46. Est. -  H D GLI &amp; MAT "/>
      <sheetName val="47. 2003 Comp&amp;Benefits Summary"/>
      <sheetName val="48. 03-08 BurdenRates (Net+OHE)"/>
      <sheetName val="49. 2003-08 BurdenRates Summary"/>
      <sheetName val="50. 2003-08 Consol"/>
      <sheetName val="51. 2003-08 Net+OHE"/>
      <sheetName val="52. 2003-08 Net"/>
      <sheetName val="53. 2003-08 HOI"/>
      <sheetName val="2003-08 NS"/>
      <sheetName val="54. 2003-08 RC"/>
      <sheetName val="55. 2003-08 Tel"/>
      <sheetName val="56. 2003-08 OHE"/>
      <sheetName val="57. EFB Liabi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S26"/>
  <sheetViews>
    <sheetView tabSelected="1" zoomScaleNormal="100" zoomScalePageLayoutView="85" workbookViewId="0">
      <selection activeCell="S23" sqref="A1:S23"/>
    </sheetView>
  </sheetViews>
  <sheetFormatPr defaultColWidth="9.140625" defaultRowHeight="12.75" x14ac:dyDescent="0.2"/>
  <cols>
    <col min="1" max="1" width="9.140625" style="1"/>
    <col min="2" max="2" width="13.85546875" style="1" bestFit="1" customWidth="1"/>
    <col min="3" max="3" width="10.85546875" style="1" customWidth="1"/>
    <col min="4" max="4" width="13.85546875" style="1" bestFit="1" customWidth="1"/>
    <col min="5" max="5" width="13.140625" style="1" customWidth="1"/>
    <col min="6" max="6" width="9.140625" style="1"/>
    <col min="7" max="7" width="10.85546875" style="1" customWidth="1"/>
    <col min="8" max="8" width="10" style="1" customWidth="1"/>
    <col min="9" max="9" width="9" style="1" bestFit="1" customWidth="1"/>
    <col min="10" max="10" width="1.140625" style="1" customWidth="1"/>
    <col min="11" max="11" width="12.5703125" style="1" bestFit="1" customWidth="1"/>
    <col min="12" max="12" width="1.42578125" style="1" customWidth="1"/>
    <col min="13" max="13" width="12.5703125" style="1" bestFit="1" customWidth="1"/>
    <col min="14" max="14" width="1.140625" style="1" customWidth="1"/>
    <col min="15" max="15" width="12.5703125" style="1" bestFit="1" customWidth="1"/>
    <col min="16" max="16" width="1.140625" style="1" customWidth="1"/>
    <col min="17" max="17" width="9.5703125" style="1" bestFit="1" customWidth="1"/>
    <col min="18" max="18" width="1.140625" style="1" customWidth="1"/>
    <col min="19" max="19" width="10.140625" style="1" bestFit="1" customWidth="1"/>
    <col min="20" max="16384" width="9.140625" style="1"/>
  </cols>
  <sheetData>
    <row r="1" spans="1:19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x14ac:dyDescent="0.2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x14ac:dyDescent="0.2">
      <c r="A3" s="51">
        <v>2026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x14ac:dyDescent="0.2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s="4" customForma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s="4" customFormat="1" x14ac:dyDescent="0.2">
      <c r="A6" s="5"/>
      <c r="F6" s="2" t="s">
        <v>3</v>
      </c>
      <c r="G6" s="49" t="s">
        <v>4</v>
      </c>
      <c r="H6" s="49"/>
      <c r="K6" s="6"/>
      <c r="M6" s="7"/>
    </row>
    <row r="7" spans="1:19" s="4" customFormat="1" x14ac:dyDescent="0.2">
      <c r="A7" s="5"/>
      <c r="E7" s="2" t="s">
        <v>5</v>
      </c>
      <c r="F7" s="2" t="s">
        <v>6</v>
      </c>
      <c r="G7" s="2"/>
      <c r="H7" s="2" t="s">
        <v>7</v>
      </c>
      <c r="J7" s="8"/>
      <c r="K7" s="49" t="s">
        <v>8</v>
      </c>
      <c r="L7" s="49"/>
      <c r="M7" s="49"/>
      <c r="N7" s="9"/>
      <c r="O7" s="10">
        <v>46023</v>
      </c>
      <c r="S7" s="2" t="s">
        <v>9</v>
      </c>
    </row>
    <row r="8" spans="1:19" s="2" customFormat="1" x14ac:dyDescent="0.2">
      <c r="E8" s="2" t="s">
        <v>10</v>
      </c>
      <c r="F8" s="2" t="s">
        <v>11</v>
      </c>
      <c r="G8" s="2" t="s">
        <v>12</v>
      </c>
      <c r="H8" s="2" t="s">
        <v>5</v>
      </c>
      <c r="K8" s="2" t="s">
        <v>13</v>
      </c>
      <c r="M8" s="2" t="s">
        <v>13</v>
      </c>
      <c r="O8" s="2" t="s">
        <v>14</v>
      </c>
      <c r="Q8" s="2" t="s">
        <v>15</v>
      </c>
      <c r="S8" s="2" t="s">
        <v>16</v>
      </c>
    </row>
    <row r="9" spans="1:19" s="2" customFormat="1" x14ac:dyDescent="0.2">
      <c r="A9" s="2" t="s">
        <v>17</v>
      </c>
      <c r="B9" s="2" t="s">
        <v>18</v>
      </c>
      <c r="C9" s="2" t="s">
        <v>19</v>
      </c>
      <c r="D9" s="2" t="s">
        <v>20</v>
      </c>
      <c r="E9" s="2" t="s">
        <v>21</v>
      </c>
      <c r="F9" s="2" t="s">
        <v>22</v>
      </c>
      <c r="G9" s="2" t="s">
        <v>10</v>
      </c>
      <c r="H9" s="2" t="s">
        <v>10</v>
      </c>
      <c r="I9" s="2" t="s">
        <v>23</v>
      </c>
      <c r="K9" s="11">
        <v>46022</v>
      </c>
      <c r="L9" s="12"/>
      <c r="M9" s="11">
        <v>46387</v>
      </c>
      <c r="N9" s="12"/>
      <c r="O9" s="2" t="s">
        <v>24</v>
      </c>
      <c r="Q9" s="2" t="s">
        <v>25</v>
      </c>
      <c r="S9" s="2" t="s">
        <v>26</v>
      </c>
    </row>
    <row r="10" spans="1:19" s="2" customFormat="1" x14ac:dyDescent="0.2">
      <c r="A10" s="13" t="s">
        <v>27</v>
      </c>
      <c r="B10" s="13" t="s">
        <v>28</v>
      </c>
      <c r="C10" s="13" t="s">
        <v>29</v>
      </c>
      <c r="D10" s="13" t="s">
        <v>28</v>
      </c>
      <c r="E10" s="13" t="s">
        <v>30</v>
      </c>
      <c r="F10" s="13" t="s">
        <v>30</v>
      </c>
      <c r="G10" s="13" t="s">
        <v>30</v>
      </c>
      <c r="H10" s="13" t="s">
        <v>31</v>
      </c>
      <c r="I10" s="13" t="s">
        <v>32</v>
      </c>
      <c r="J10" s="13"/>
      <c r="K10" s="13" t="s">
        <v>30</v>
      </c>
      <c r="L10" s="13"/>
      <c r="M10" s="13" t="s">
        <v>30</v>
      </c>
      <c r="N10" s="13"/>
      <c r="O10" s="13" t="s">
        <v>30</v>
      </c>
      <c r="P10" s="13"/>
      <c r="Q10" s="13" t="s">
        <v>30</v>
      </c>
      <c r="R10" s="13"/>
      <c r="S10" s="13" t="s">
        <v>33</v>
      </c>
    </row>
    <row r="11" spans="1:19" x14ac:dyDescent="0.2">
      <c r="A11" s="2"/>
      <c r="B11" s="14" t="s">
        <v>34</v>
      </c>
      <c r="C11" s="14" t="s">
        <v>35</v>
      </c>
      <c r="D11" s="15" t="s">
        <v>36</v>
      </c>
      <c r="E11" s="14" t="s">
        <v>37</v>
      </c>
      <c r="F11" s="14" t="s">
        <v>38</v>
      </c>
      <c r="G11" s="15" t="s">
        <v>39</v>
      </c>
      <c r="H11" s="15" t="s">
        <v>40</v>
      </c>
      <c r="I11" s="2" t="s">
        <v>41</v>
      </c>
      <c r="J11" s="2"/>
      <c r="K11" s="2" t="s">
        <v>42</v>
      </c>
      <c r="L11" s="2"/>
      <c r="M11" s="2" t="s">
        <v>43</v>
      </c>
      <c r="N11" s="2"/>
      <c r="O11" s="2" t="s">
        <v>44</v>
      </c>
      <c r="P11" s="2"/>
      <c r="Q11" s="2" t="s">
        <v>45</v>
      </c>
      <c r="R11" s="2"/>
      <c r="S11" s="2" t="s">
        <v>46</v>
      </c>
    </row>
    <row r="12" spans="1:19" x14ac:dyDescent="0.2">
      <c r="A12" s="2"/>
      <c r="B12" s="4"/>
      <c r="C12" s="4"/>
      <c r="D12" s="4"/>
      <c r="E12" s="4"/>
      <c r="F12" s="18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idden="1" x14ac:dyDescent="0.2">
      <c r="A13" s="2"/>
      <c r="B13" s="16">
        <v>42185</v>
      </c>
      <c r="C13" s="17">
        <v>1.6400000000000001E-2</v>
      </c>
      <c r="D13" s="16">
        <v>43951</v>
      </c>
      <c r="E13" s="18">
        <v>273.45999999999998</v>
      </c>
      <c r="F13" s="18">
        <v>1</v>
      </c>
      <c r="G13" s="18">
        <v>272.45999999999998</v>
      </c>
      <c r="H13" s="19">
        <v>99.634315804870909</v>
      </c>
      <c r="I13" s="20">
        <v>1.7190011343397656E-2</v>
      </c>
      <c r="J13" s="21"/>
      <c r="K13" s="18">
        <v>0</v>
      </c>
      <c r="L13" s="22"/>
      <c r="M13" s="18">
        <v>0</v>
      </c>
      <c r="N13" s="22"/>
      <c r="O13" s="18">
        <v>0</v>
      </c>
      <c r="P13" s="22"/>
      <c r="Q13" s="18">
        <v>0</v>
      </c>
      <c r="R13" s="22"/>
      <c r="S13" s="23"/>
    </row>
    <row r="14" spans="1:19" x14ac:dyDescent="0.2">
      <c r="A14" s="2">
        <v>1</v>
      </c>
      <c r="B14" s="16">
        <v>43951</v>
      </c>
      <c r="C14" s="38">
        <v>2.18E-2</v>
      </c>
      <c r="D14" s="16">
        <v>47542</v>
      </c>
      <c r="E14" s="18">
        <v>98.339174263091891</v>
      </c>
      <c r="F14" s="18">
        <v>0.41105846052828099</v>
      </c>
      <c r="G14" s="18">
        <f>E14-F14</f>
        <v>97.92811580256361</v>
      </c>
      <c r="H14" s="19">
        <f>IF(E14&gt;0,(G14/E14)*100,100)</f>
        <v>99.581999275864817</v>
      </c>
      <c r="I14" s="20">
        <f>IF(B14=DATE(1999,4,1),C14,YIELD(B14,D14,C14,H14,100,2,0))</f>
        <v>2.227416443783652E-2</v>
      </c>
      <c r="J14" s="21"/>
      <c r="K14" s="18">
        <f>IF(OR(YEAR($B14)&gt;YEAR(K$9),YEAR($D14)&lt;=YEAR(K$9)),0,$E14)</f>
        <v>98.339174263091891</v>
      </c>
      <c r="L14" s="22"/>
      <c r="M14" s="18">
        <v>98.339174263091891</v>
      </c>
      <c r="N14" s="22"/>
      <c r="O14" s="18">
        <v>98.339174263091905</v>
      </c>
      <c r="P14" s="22"/>
      <c r="Q14" s="18">
        <f>O14*I14</f>
        <v>2.19042293821717</v>
      </c>
      <c r="R14" s="22"/>
      <c r="S14" s="23"/>
    </row>
    <row r="15" spans="1:19" x14ac:dyDescent="0.2">
      <c r="A15" s="2">
        <v>2</v>
      </c>
      <c r="B15" s="16">
        <v>43951</v>
      </c>
      <c r="C15" s="38">
        <v>2.7300000000000001E-2</v>
      </c>
      <c r="D15" s="16">
        <v>54847</v>
      </c>
      <c r="E15" s="18">
        <v>76.367878000000005</v>
      </c>
      <c r="F15" s="18">
        <v>0.44446099999999999</v>
      </c>
      <c r="G15" s="18">
        <f>E15-F15</f>
        <v>75.923417000000001</v>
      </c>
      <c r="H15" s="19">
        <f>IF(E15&gt;0,(G15/E15)*100,100)</f>
        <v>99.418000065420173</v>
      </c>
      <c r="I15" s="20">
        <f>IF(B15=DATE(1999,4,1),C15,YIELD(B15,D15,C15,H15,100,2,0))</f>
        <v>2.7586493312868294E-2</v>
      </c>
      <c r="J15" s="21"/>
      <c r="K15" s="18">
        <f>IF(OR(YEAR($B15)&gt;YEAR(K$9),YEAR($D15)&lt;=YEAR(K$9)),0,$E15)</f>
        <v>76.367878000000005</v>
      </c>
      <c r="L15" s="22"/>
      <c r="M15" s="18">
        <v>76.367878000000005</v>
      </c>
      <c r="N15" s="22"/>
      <c r="O15" s="18">
        <v>76.367878000000005</v>
      </c>
      <c r="P15" s="22"/>
      <c r="Q15" s="18">
        <f>O15*I15</f>
        <v>2.1067219557649417</v>
      </c>
      <c r="R15" s="22"/>
      <c r="S15" s="23"/>
    </row>
    <row r="16" spans="1:19" x14ac:dyDescent="0.2">
      <c r="A16" s="2">
        <v>3</v>
      </c>
      <c r="B16" s="39">
        <v>45716</v>
      </c>
      <c r="C16" s="43">
        <v>3.9579999999999997E-2</v>
      </c>
      <c r="D16" s="39">
        <v>49313</v>
      </c>
      <c r="E16" s="40">
        <v>83.752918263091885</v>
      </c>
      <c r="F16" s="40">
        <v>0.33501167305236756</v>
      </c>
      <c r="G16" s="18">
        <f>E16-F16</f>
        <v>83.417906590039522</v>
      </c>
      <c r="H16" s="19">
        <f>IF(E16&gt;0,(G16/E16)*100,100)</f>
        <v>99.6</v>
      </c>
      <c r="I16" s="20">
        <f>IF(B16=DATE(1999,4,1),C16,YIELD(B16,D16,C16,H16,100,2,0))</f>
        <v>4.0070393913808261E-2</v>
      </c>
      <c r="J16" s="21"/>
      <c r="K16" s="18">
        <f>IF(OR(YEAR($B16)&gt;YEAR(K$9),YEAR($D16)&lt;=YEAR(K$9)),0,$E16)</f>
        <v>83.752918263091885</v>
      </c>
      <c r="L16" s="22"/>
      <c r="M16" s="40">
        <v>79.67041078927565</v>
      </c>
      <c r="N16" s="22"/>
      <c r="O16" s="40">
        <v>81.24060597151265</v>
      </c>
      <c r="P16" s="22"/>
      <c r="Q16" s="18">
        <f>O16*I16</f>
        <v>3.2553430830749956</v>
      </c>
      <c r="R16" s="22"/>
      <c r="S16" s="23"/>
    </row>
    <row r="17" spans="1:19" x14ac:dyDescent="0.2">
      <c r="A17" s="2"/>
      <c r="B17" s="16"/>
      <c r="C17" s="17"/>
      <c r="D17" s="16"/>
      <c r="E17" s="18"/>
      <c r="F17" s="18"/>
      <c r="G17" s="18"/>
      <c r="H17" s="19"/>
      <c r="I17" s="24"/>
      <c r="J17" s="21"/>
      <c r="K17" s="18"/>
      <c r="L17" s="22"/>
      <c r="M17" s="18"/>
      <c r="N17" s="22"/>
      <c r="O17" s="25"/>
      <c r="P17" s="22"/>
      <c r="Q17" s="18"/>
      <c r="R17" s="22"/>
      <c r="S17" s="23"/>
    </row>
    <row r="18" spans="1:19" x14ac:dyDescent="0.2">
      <c r="A18" s="2"/>
      <c r="B18" s="26"/>
      <c r="C18" s="27"/>
      <c r="D18" s="28"/>
      <c r="E18" s="48"/>
      <c r="F18" s="30"/>
      <c r="G18" s="30"/>
      <c r="H18" s="31"/>
      <c r="I18" s="32"/>
      <c r="J18" s="21"/>
      <c r="K18" s="33"/>
      <c r="L18" s="22"/>
      <c r="M18" s="33"/>
      <c r="N18" s="22"/>
      <c r="O18" s="33"/>
      <c r="P18" s="22"/>
      <c r="Q18" s="33"/>
      <c r="R18" s="22"/>
      <c r="S18" s="23"/>
    </row>
    <row r="19" spans="1:19" x14ac:dyDescent="0.2">
      <c r="A19" s="2">
        <v>4</v>
      </c>
      <c r="B19" s="34"/>
      <c r="C19" s="34" t="s">
        <v>47</v>
      </c>
      <c r="D19" s="4"/>
      <c r="E19" s="29"/>
      <c r="F19" s="28"/>
      <c r="G19" s="4"/>
      <c r="H19" s="4"/>
      <c r="I19" s="4"/>
      <c r="J19" s="4"/>
      <c r="K19" s="41">
        <f>SUM(K14:K16)</f>
        <v>258.45997052618378</v>
      </c>
      <c r="L19" s="35"/>
      <c r="M19" s="41">
        <f>SUM(M14:M16)</f>
        <v>254.37746305236755</v>
      </c>
      <c r="N19" s="35"/>
      <c r="O19" s="41">
        <f>SUM(O14:O16)</f>
        <v>255.94765823460455</v>
      </c>
      <c r="P19" s="35"/>
      <c r="Q19" s="35">
        <f>SUM(Q14:Q16)</f>
        <v>7.5524879770571074</v>
      </c>
      <c r="R19" s="22"/>
      <c r="S19" s="24"/>
    </row>
    <row r="20" spans="1:19" x14ac:dyDescent="0.2">
      <c r="A20" s="2">
        <v>5</v>
      </c>
      <c r="B20" s="4"/>
      <c r="C20" s="4" t="s">
        <v>48</v>
      </c>
      <c r="D20" s="4"/>
      <c r="E20" s="29"/>
      <c r="F20" s="25"/>
      <c r="G20" s="4"/>
      <c r="H20" s="4"/>
      <c r="I20" s="4"/>
      <c r="J20" s="4"/>
      <c r="K20" s="42"/>
      <c r="L20" s="36"/>
      <c r="M20" s="42"/>
      <c r="N20" s="36"/>
      <c r="O20" s="42"/>
      <c r="P20" s="36"/>
      <c r="Q20" s="46">
        <v>6.8580544580734495E-2</v>
      </c>
      <c r="R20" s="22"/>
      <c r="S20" s="4"/>
    </row>
    <row r="21" spans="1:19" x14ac:dyDescent="0.2">
      <c r="A21" s="2">
        <v>6</v>
      </c>
      <c r="B21" s="4"/>
      <c r="C21" s="4" t="s">
        <v>49</v>
      </c>
      <c r="D21" s="4"/>
      <c r="E21" s="4"/>
      <c r="F21" s="25"/>
      <c r="G21" s="4"/>
      <c r="H21" s="4"/>
      <c r="I21" s="4"/>
      <c r="J21" s="4"/>
      <c r="K21" s="42"/>
      <c r="L21" s="36"/>
      <c r="M21" s="42"/>
      <c r="N21" s="36"/>
      <c r="O21" s="42"/>
      <c r="P21" s="36"/>
      <c r="Q21" s="46">
        <v>0.19130362435678575</v>
      </c>
      <c r="R21" s="22"/>
      <c r="S21" s="4"/>
    </row>
    <row r="22" spans="1:19" ht="13.5" thickBot="1" x14ac:dyDescent="0.25">
      <c r="A22" s="2">
        <v>7</v>
      </c>
      <c r="B22" s="34"/>
      <c r="C22" s="34" t="s">
        <v>12</v>
      </c>
      <c r="D22" s="4"/>
      <c r="E22" s="4"/>
      <c r="F22" s="25"/>
      <c r="G22" s="4"/>
      <c r="H22" s="4"/>
      <c r="I22" s="4"/>
      <c r="J22" s="4"/>
      <c r="K22" s="37">
        <f>K19</f>
        <v>258.45997052618378</v>
      </c>
      <c r="L22" s="36"/>
      <c r="M22" s="37">
        <f>M19</f>
        <v>254.37746305236755</v>
      </c>
      <c r="N22" s="36"/>
      <c r="O22" s="37">
        <f>O19</f>
        <v>255.94765823460455</v>
      </c>
      <c r="P22" s="36"/>
      <c r="Q22" s="37">
        <f>SUM(Q19:Q21)</f>
        <v>7.8123721459946269</v>
      </c>
      <c r="R22" s="22"/>
      <c r="S22" s="47">
        <f>Q22/O22</f>
        <v>3.0523319493838529E-2</v>
      </c>
    </row>
    <row r="23" spans="1:19" ht="13.5" thickTop="1" x14ac:dyDescent="0.2"/>
    <row r="24" spans="1:19" x14ac:dyDescent="0.2">
      <c r="S24" s="44"/>
    </row>
    <row r="26" spans="1:19" x14ac:dyDescent="0.2">
      <c r="S26" s="45"/>
    </row>
  </sheetData>
  <mergeCells count="6">
    <mergeCell ref="K7:M7"/>
    <mergeCell ref="A1:S1"/>
    <mergeCell ref="A2:S2"/>
    <mergeCell ref="A3:S3"/>
    <mergeCell ref="A4:S4"/>
    <mergeCell ref="G6:H6"/>
  </mergeCells>
  <pageMargins left="0.7" right="0.7" top="1.75" bottom="0.75" header="0.3" footer="0.3"/>
  <pageSetup scale="75" orientation="landscape" r:id="rId1"/>
  <ignoredErrors>
    <ignoredError sqref="N1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false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EB-2025-0147</CaseNumber_x002f_DocketNumber>
    <Formatted xmlns="7e651a3a-8d05-4ee0-9344-b668032e30e0">false</Formatted>
    <PRINTED xmlns="7e651a3a-8d05-4ee0-9344-b668032e30e0">false</PRINTED>
    <Legal_x0020_Review xmlns="7e651a3a-8d05-4ee0-9344-b668032e30e0">false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B2M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MDReview xmlns="7e651a3a-8d05-4ee0-9344-b668032e30e0">false</MDReview>
    <MatchingIR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  <JeffSmithApproval xmlns="7e651a3a-8d05-4ee0-9344-b668032e30e0">No</JeffSmithApprova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7" ma:contentTypeDescription="Create a new document." ma:contentTypeScope="" ma:versionID="0a36e2409efd0e923844111783c60a96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be0904cf7ec6bf851c3def574009cf1b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  <xsd:element ref="ns2:MediaServiceLocation" minOccurs="0"/>
                <xsd:element ref="ns2:JeffSmithApprov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CATALANO Pasqual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  <xsd:enumeration value="Nyon Oil Inc."/>
              <xsd:enumeration value="Windsor Canada Utilities Ltd."/>
              <xsd:enumeration value="GrandBridge Energy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  <xsd:enumeration value="Tx Infrastructure Partnership 1 Ltd."/>
                        <xsd:enumeration value="Enbridge Gas"/>
                        <xsd:enumeration value="Windsor Canada Utilities Ltd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  <xsd:enumeration value="Draft Issues Lis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  <xsd:element name="MediaServiceLocation" ma:index="56" nillable="true" ma:displayName="Location" ma:description="" ma:indexed="true" ma:internalName="MediaServiceLocation" ma:readOnly="true">
      <xsd:simpleType>
        <xsd:restriction base="dms:Text"/>
      </xsd:simpleType>
    </xsd:element>
    <xsd:element name="JeffSmithApproval" ma:index="57" nillable="true" ma:displayName="Partnership Approval" ma:default="No" ma:format="Dropdown" ma:internalName="JeffSmithApproval">
      <xsd:simpleType>
        <xsd:restriction base="dms:Choice">
          <xsd:enumeration value="No"/>
          <xsd:enumeration value="Y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EFAE07-AC1A-44FC-B80B-CF3A0F5644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2D2A24-71E8-4E60-AF17-43C2F5B5D856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1f5e108a-442b-424d-88d6-fdac133e65d6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7e651a3a-8d05-4ee0-9344-b668032e30e0"/>
  </ds:schemaRefs>
</ds:datastoreItem>
</file>

<file path=customXml/itemProps3.xml><?xml version="1.0" encoding="utf-8"?>
<ds:datastoreItem xmlns:ds="http://schemas.openxmlformats.org/officeDocument/2006/customXml" ds:itemID="{E9C3E527-1A57-4405-A46B-DC0369279D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A-4-01-01 2026</vt:lpstr>
      <vt:lpstr>'A-4-01-01 2026'!Print_Area</vt:lpstr>
    </vt:vector>
  </TitlesOfParts>
  <Manager/>
  <Company>B2M 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B2MLP Updated Long Term debt Rate</dc:title>
  <dc:subject/>
  <dc:creator/>
  <cp:keywords/>
  <dc:description/>
  <cp:lastModifiedBy>Muhammad Qureshi</cp:lastModifiedBy>
  <cp:revision/>
  <cp:lastPrinted>2025-06-17T18:37:59Z</cp:lastPrinted>
  <dcterms:created xsi:type="dcterms:W3CDTF">2020-08-27T13:28:22Z</dcterms:created>
  <dcterms:modified xsi:type="dcterms:W3CDTF">2025-06-17T18:37:59Z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Order">
    <vt:r8>73600</vt:r8>
  </property>
  <property fmtid="{D5CDD505-2E9C-101B-9397-08002B2CF9AE}" pid="4" name="_dlc_DocIdItemGuid">
    <vt:lpwstr>2c8e0916-811c-4979-8dd0-1d37326ce84b</vt:lpwstr>
  </property>
  <property fmtid="{D5CDD505-2E9C-101B-9397-08002B2CF9AE}" pid="5" name="MediaServiceImageTags">
    <vt:lpwstr/>
  </property>
</Properties>
</file>