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29" documentId="8_{151D45FF-F29C-FA4B-B718-7CF6E3998913}" xr6:coauthVersionLast="47" xr6:coauthVersionMax="47" xr10:uidLastSave="{E3D625DA-32F3-4DE6-9052-286257EE960D}"/>
  <bookViews>
    <workbookView xWindow="-120" yWindow="-120" windowWidth="29040" windowHeight="15720" xr2:uid="{91F4DD22-13B1-F645-A89C-3A804E59FE8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  <c r="C4" i="1"/>
  <c r="D3" i="1"/>
  <c r="C3" i="1"/>
  <c r="B3" i="1"/>
  <c r="B9" i="1"/>
  <c r="B6" i="1" s="1"/>
  <c r="D6" i="1"/>
  <c r="C6" i="1"/>
  <c r="C5" i="1"/>
  <c r="B5" i="1"/>
  <c r="D5" i="1" l="1"/>
</calcChain>
</file>

<file path=xl/sharedStrings.xml><?xml version="1.0" encoding="utf-8"?>
<sst xmlns="http://schemas.openxmlformats.org/spreadsheetml/2006/main" count="14" uniqueCount="14">
  <si>
    <t>Scenario</t>
  </si>
  <si>
    <t>Item</t>
  </si>
  <si>
    <t>Electric Heat</t>
  </si>
  <si>
    <t>Hybrid Heat</t>
  </si>
  <si>
    <t>Envelope Improvement</t>
  </si>
  <si>
    <t>Actual DDD Pre Installation (m3)</t>
  </si>
  <si>
    <t>Actual DDD Post Installation (m3)</t>
  </si>
  <si>
    <t>Demand Charge @ DDD Pre Update ($/mo.)</t>
  </si>
  <si>
    <t>Demand Charge @ DDD Post Update ($/mo.)</t>
  </si>
  <si>
    <t>Inputs</t>
  </si>
  <si>
    <t>Demand Charge ($/m3/month)</t>
  </si>
  <si>
    <t>Design HDDs (Toronto, 18C)</t>
  </si>
  <si>
    <t>Base demand (m3/day)</t>
  </si>
  <si>
    <t>Heating demand (m3/HDD)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</si>
</sst>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41A-74A2-844F-BE5F-6AB222359B5A}">
  <dimension ref="A1:D12"/>
  <sheetViews>
    <sheetView tabSelected="1" view="pageBreakPreview" zoomScaleNormal="100" zoomScaleSheetLayoutView="100" workbookViewId="0">
      <selection activeCell="C11" sqref="C11"/>
    </sheetView>
  </sheetViews>
  <sheetFormatPr defaultColWidth="11" defaultRowHeight="15.75" x14ac:dyDescent="0.25"/>
  <cols>
    <col min="1" max="1" width="38.125" customWidth="1"/>
    <col min="2" max="2" width="17.25" customWidth="1"/>
    <col min="3" max="3" width="13.125" customWidth="1"/>
    <col min="4" max="4" width="20.125" customWidth="1"/>
  </cols>
  <sheetData>
    <row r="1" spans="1:4" x14ac:dyDescent="0.25">
      <c r="B1" s="6" t="s">
        <v>0</v>
      </c>
      <c r="C1" s="6"/>
      <c r="D1" s="6"/>
    </row>
    <row r="2" spans="1:4" s="5" customFormat="1" x14ac:dyDescent="0.25">
      <c r="A2" s="4" t="s">
        <v>1</v>
      </c>
      <c r="B2" s="4" t="s">
        <v>2</v>
      </c>
      <c r="C2" s="4" t="s">
        <v>3</v>
      </c>
      <c r="D2" s="4" t="s">
        <v>4</v>
      </c>
    </row>
    <row r="3" spans="1:4" x14ac:dyDescent="0.25">
      <c r="A3" s="1" t="s">
        <v>5</v>
      </c>
      <c r="B3" s="2">
        <f>$B$11+$B$12*$B$10</f>
        <v>24.210199999999997</v>
      </c>
      <c r="C3" s="2">
        <f t="shared" ref="C3:D4" si="0">$B$11+$B$12*$B$10</f>
        <v>24.210199999999997</v>
      </c>
      <c r="D3" s="2">
        <f t="shared" si="0"/>
        <v>24.210199999999997</v>
      </c>
    </row>
    <row r="4" spans="1:4" x14ac:dyDescent="0.25">
      <c r="A4" s="1" t="s">
        <v>6</v>
      </c>
      <c r="B4" s="2">
        <f>$B$11</f>
        <v>1.6557999999999999</v>
      </c>
      <c r="C4" s="2">
        <f t="shared" si="0"/>
        <v>24.210199999999997</v>
      </c>
      <c r="D4" s="2">
        <f>$B$11+$B$12*$B$10*0.75</f>
        <v>18.571599999999997</v>
      </c>
    </row>
    <row r="5" spans="1:4" x14ac:dyDescent="0.25">
      <c r="A5" s="1" t="s">
        <v>7</v>
      </c>
      <c r="B5" s="3">
        <f>B3*$B$9</f>
        <v>14.867629081199999</v>
      </c>
      <c r="C5" s="3">
        <f t="shared" ref="C5:D5" si="1">C3*$B$9</f>
        <v>14.867629081199999</v>
      </c>
      <c r="D5" s="3">
        <f t="shared" si="1"/>
        <v>14.867629081199999</v>
      </c>
    </row>
    <row r="6" spans="1:4" x14ac:dyDescent="0.25">
      <c r="A6" s="1" t="s">
        <v>8</v>
      </c>
      <c r="B6" s="3">
        <f t="shared" ref="B6:D6" si="2">B4*$B$9</f>
        <v>1.0168367147999999</v>
      </c>
      <c r="C6" s="3">
        <f t="shared" si="2"/>
        <v>14.867629081199999</v>
      </c>
      <c r="D6" s="3">
        <f t="shared" si="2"/>
        <v>11.404930989599999</v>
      </c>
    </row>
    <row r="8" spans="1:4" x14ac:dyDescent="0.25">
      <c r="A8" s="6" t="s">
        <v>9</v>
      </c>
      <c r="B8" s="6"/>
    </row>
    <row r="9" spans="1:4" x14ac:dyDescent="0.25">
      <c r="A9" s="1" t="s">
        <v>10</v>
      </c>
      <c r="B9" s="1">
        <f>0.614106</f>
        <v>0.61410600000000004</v>
      </c>
    </row>
    <row r="10" spans="1:4" x14ac:dyDescent="0.25">
      <c r="A10" s="1" t="s">
        <v>11</v>
      </c>
      <c r="B10" s="1">
        <v>44</v>
      </c>
    </row>
    <row r="11" spans="1:4" x14ac:dyDescent="0.25">
      <c r="A11" s="1" t="s">
        <v>12</v>
      </c>
      <c r="B11" s="1">
        <v>1.6557999999999999</v>
      </c>
    </row>
    <row r="12" spans="1:4" x14ac:dyDescent="0.25">
      <c r="A12" s="1" t="s">
        <v>13</v>
      </c>
      <c r="B12" s="1">
        <v>0.51259999999999994</v>
      </c>
    </row>
  </sheetData>
  <mergeCells count="2">
    <mergeCell ref="A8:B8"/>
    <mergeCell ref="B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1309F9C-80CA-417A-AF04-6E783CFE912A}"/>
</file>

<file path=customXml/itemProps2.xml><?xml version="1.0" encoding="utf-8"?>
<ds:datastoreItem xmlns:ds="http://schemas.openxmlformats.org/officeDocument/2006/customXml" ds:itemID="{BCE61433-5215-498C-812D-537D8139BB47}"/>
</file>

<file path=customXml/itemProps3.xml><?xml version="1.0" encoding="utf-8"?>
<ds:datastoreItem xmlns:ds="http://schemas.openxmlformats.org/officeDocument/2006/customXml" ds:itemID="{843C06B2-F20E-4C8E-A059-8173D6C7C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2025-07-04T15:05:03Z</dcterms:created>
  <dcterms:modified xsi:type="dcterms:W3CDTF">2025-07-04T15:05:10Z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2025-07-04T15:05:08Z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3f66353c-3dd6-458a-adb0-7d78e748fe0d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0x010100B03FF908193E414D9892E49E70D7829E</vt:lpwstr>
  </property>
</Properties>
</file>