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lard\AppData\Roaming\iManage\Work\Recent\Wataynikaney 37866-2035 2026 Transmission Rate Application\"/>
    </mc:Choice>
  </mc:AlternateContent>
  <xr:revisionPtr revIDLastSave="0" documentId="8_{E4A65CB9-0BEF-4C8F-B7EC-E04995F49500}" xr6:coauthVersionLast="47" xr6:coauthVersionMax="47" xr10:uidLastSave="{00000000-0000-0000-0000-000000000000}"/>
  <bookViews>
    <workbookView xWindow="28680" yWindow="60" windowWidth="29040" windowHeight="15720" tabRatio="887" activeTab="7" xr2:uid="{90D19F55-0C95-4AD6-A6C0-BBAE2F9F57DB}"/>
  </bookViews>
  <sheets>
    <sheet name="CWIP - Summary" sheetId="1" r:id="rId1"/>
    <sheet name="COVID 2020 Deferral - Summary" sheetId="7" r:id="rId2"/>
    <sheet name="COVID 2021-2023 Def Summary" sheetId="12" r:id="rId3"/>
    <sheet name="Distribution Deferral - Summary" sheetId="2" r:id="rId4"/>
    <sheet name="CPICVA - Summary" sheetId="14" r:id="rId5"/>
    <sheet name="DCDA - Summary" sheetId="16" r:id="rId6"/>
    <sheet name="ISDVA - Summary" sheetId="18" r:id="rId7"/>
    <sheet name="CPOMAVA - Summary" sheetId="25" r:id="rId8"/>
  </sheets>
  <definedNames>
    <definedName name="_xlnm.Print_Area" localSheetId="0">'CWIP - Summary'!$A$1:$H$98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4" i="1" l="1"/>
  <c r="C85" i="1"/>
  <c r="D58" i="7"/>
  <c r="D60" i="12" l="1"/>
  <c r="D59" i="7" l="1"/>
  <c r="D44" i="14" l="1"/>
  <c r="E48" i="12" l="1"/>
  <c r="E49" i="12" s="1"/>
  <c r="E50" i="12" s="1"/>
  <c r="E51" i="12" s="1"/>
  <c r="E52" i="12" s="1"/>
  <c r="E53" i="12" s="1"/>
  <c r="D61" i="12" s="1"/>
  <c r="D45" i="16" l="1"/>
  <c r="D53" i="18" l="1"/>
  <c r="D54" i="18" l="1"/>
  <c r="D26" i="25" l="1"/>
  <c r="D25" i="25" l="1"/>
  <c r="D82" i="2" l="1"/>
  <c r="D27" i="25" l="1"/>
  <c r="D55" i="18" l="1"/>
  <c r="D62" i="12" l="1"/>
  <c r="D45" i="14"/>
  <c r="D46" i="14" s="1"/>
  <c r="D46" i="16"/>
  <c r="D47" i="16" s="1"/>
  <c r="D60" i="7" l="1"/>
  <c r="D83" i="2" l="1"/>
  <c r="D84" i="2" s="1"/>
  <c r="E68" i="1" l="1"/>
  <c r="E69" i="1" s="1"/>
  <c r="E70" i="1" s="1"/>
  <c r="E71" i="1" s="1"/>
  <c r="E72" i="1" s="1"/>
  <c r="E73" i="1" s="1"/>
  <c r="E74" i="1" s="1"/>
  <c r="C86" i="1" s="1"/>
  <c r="C95" i="1" s="1"/>
  <c r="C87" i="1" l="1"/>
  <c r="C96" i="1"/>
</calcChain>
</file>

<file path=xl/sharedStrings.xml><?xml version="1.0" encoding="utf-8"?>
<sst xmlns="http://schemas.openxmlformats.org/spreadsheetml/2006/main" count="101" uniqueCount="33">
  <si>
    <t>Wataynikaneyap Power LP</t>
  </si>
  <si>
    <t>Carrying Charges by Month</t>
  </si>
  <si>
    <t>Cumulative Carrying Charges Balance</t>
  </si>
  <si>
    <t>Month</t>
  </si>
  <si>
    <t>CWIP Interest Summary</t>
  </si>
  <si>
    <t>Transfer</t>
  </si>
  <si>
    <t>Opening CWIP Acct Balance</t>
  </si>
  <si>
    <t>Carrying Charges</t>
  </si>
  <si>
    <t>Notes</t>
  </si>
  <si>
    <t>(1)</t>
  </si>
  <si>
    <t>(2)</t>
  </si>
  <si>
    <t>(3)</t>
  </si>
  <si>
    <t>Reference</t>
  </si>
  <si>
    <t>Per Above</t>
  </si>
  <si>
    <t>CWIP Principal (Net)</t>
  </si>
  <si>
    <t>Reconciliation to Fixed Asset Continuity Schedule</t>
  </si>
  <si>
    <t>CWIP per FAC</t>
  </si>
  <si>
    <t>Reconciliation to Audited Financial Statements</t>
  </si>
  <si>
    <t>CWIP per AFS</t>
  </si>
  <si>
    <t>In accordance with the OEB's decision and order in EB-2018-0190, WPLP used its actual cost of debt in respect of CWIP interest rates, starting at financial close in October 2019</t>
  </si>
  <si>
    <t>Reconcilitaion to Audited Financial Statements</t>
  </si>
  <si>
    <t>Closing Deferral Acct Balance</t>
  </si>
  <si>
    <t>Deferral Account Principal</t>
  </si>
  <si>
    <t>Balance per AFS</t>
  </si>
  <si>
    <t>Pikangikum Distribution Deferral Account Summary</t>
  </si>
  <si>
    <t>Initial transfer from development deferral account to CWIP, pursuant to the OEB's Decision and Order in EB-2018-0190.</t>
  </si>
  <si>
    <t>(1)/(2)</t>
  </si>
  <si>
    <t xml:space="preserve">In accordance with the OEB's decision and order in EB-2021-0134, WPLP reversed carrying charges on Third Party Funding that was previously net against carrying charges on development costs. </t>
  </si>
  <si>
    <t>COVID Deferral Account Summary</t>
  </si>
  <si>
    <t>Construction Period Interest Costs Variance Account Summary</t>
  </si>
  <si>
    <t>Deferred Contingency Deferral Account Summary</t>
  </si>
  <si>
    <t>In-Service Date Variance Account Summary</t>
  </si>
  <si>
    <t>Construction Period OM&amp;A Variance Account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</si>
</sst>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* #,##0.000000000000_-;\-* #,##0.0000000000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wrapText="1"/>
    </xf>
    <xf numFmtId="17" fontId="0" fillId="0" borderId="7" xfId="0" applyNumberFormat="1" applyBorder="1" applyAlignment="1">
      <alignment horizontal="left"/>
    </xf>
    <xf numFmtId="17" fontId="0" fillId="0" borderId="9" xfId="0" applyNumberFormat="1" applyBorder="1" applyAlignment="1">
      <alignment horizontal="left"/>
    </xf>
    <xf numFmtId="164" fontId="0" fillId="0" borderId="10" xfId="0" applyNumberFormat="1" applyBorder="1"/>
    <xf numFmtId="0" fontId="0" fillId="2" borderId="2" xfId="0" applyFill="1" applyBorder="1" applyAlignment="1">
      <alignment horizontal="center" wrapText="1"/>
    </xf>
    <xf numFmtId="164" fontId="0" fillId="0" borderId="6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5" fontId="0" fillId="0" borderId="5" xfId="0" applyNumberFormat="1" applyBorder="1"/>
    <xf numFmtId="165" fontId="0" fillId="0" borderId="0" xfId="0" applyNumberFormat="1"/>
    <xf numFmtId="17" fontId="1" fillId="0" borderId="4" xfId="0" applyNumberFormat="1" applyFont="1" applyBorder="1" applyAlignment="1">
      <alignment horizontal="left"/>
    </xf>
    <xf numFmtId="165" fontId="1" fillId="0" borderId="12" xfId="0" applyNumberFormat="1" applyFont="1" applyBorder="1"/>
    <xf numFmtId="0" fontId="0" fillId="0" borderId="12" xfId="0" applyBorder="1"/>
    <xf numFmtId="165" fontId="1" fillId="0" borderId="0" xfId="1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quotePrefix="1" applyBorder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3" fillId="0" borderId="0" xfId="0" applyFont="1"/>
    <xf numFmtId="164" fontId="0" fillId="0" borderId="0" xfId="1" applyFont="1" applyBorder="1"/>
    <xf numFmtId="164" fontId="0" fillId="0" borderId="8" xfId="1" applyFont="1" applyBorder="1"/>
    <xf numFmtId="164" fontId="0" fillId="0" borderId="11" xfId="1" applyFont="1" applyBorder="1"/>
    <xf numFmtId="164" fontId="3" fillId="0" borderId="0" xfId="1" applyFont="1"/>
    <xf numFmtId="164" fontId="0" fillId="0" borderId="0" xfId="1" applyFont="1"/>
    <xf numFmtId="0" fontId="1" fillId="0" borderId="0" xfId="1" applyNumberFormat="1" applyFont="1"/>
    <xf numFmtId="165" fontId="1" fillId="0" borderId="12" xfId="1" applyNumberFormat="1" applyFont="1" applyBorder="1"/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165" fontId="0" fillId="0" borderId="10" xfId="0" applyNumberFormat="1" applyBorder="1"/>
    <xf numFmtId="164" fontId="0" fillId="0" borderId="5" xfId="0" applyNumberFormat="1" applyBorder="1"/>
    <xf numFmtId="0" fontId="0" fillId="0" borderId="19" xfId="0" quotePrefix="1" applyBorder="1" applyAlignment="1">
      <alignment horizontal="center"/>
    </xf>
    <xf numFmtId="0" fontId="1" fillId="0" borderId="0" xfId="0" quotePrefix="1" applyFont="1" applyAlignment="1">
      <alignment vertical="top"/>
    </xf>
    <xf numFmtId="165" fontId="1" fillId="0" borderId="0" xfId="1" applyNumberFormat="1" applyFont="1" applyFill="1"/>
    <xf numFmtId="164" fontId="0" fillId="0" borderId="10" xfId="1" applyFont="1" applyBorder="1"/>
    <xf numFmtId="17" fontId="0" fillId="0" borderId="0" xfId="0" applyNumberFormat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164" fontId="0" fillId="0" borderId="8" xfId="1" applyFont="1" applyFill="1" applyBorder="1"/>
    <xf numFmtId="166" fontId="0" fillId="0" borderId="8" xfId="1" applyNumberFormat="1" applyFont="1" applyBorder="1"/>
    <xf numFmtId="166" fontId="0" fillId="0" borderId="0" xfId="0" applyNumberFormat="1"/>
    <xf numFmtId="166" fontId="0" fillId="0" borderId="11" xfId="1" applyNumberFormat="1" applyFont="1" applyBorder="1"/>
    <xf numFmtId="164" fontId="0" fillId="0" borderId="11" xfId="1" applyFont="1" applyFill="1" applyBorder="1"/>
    <xf numFmtId="165" fontId="1" fillId="0" borderId="12" xfId="1" applyNumberFormat="1" applyFont="1" applyFill="1" applyBorder="1"/>
    <xf numFmtId="164" fontId="0" fillId="0" borderId="0" xfId="0" applyNumberFormat="1" applyAlignment="1">
      <alignment wrapText="1"/>
    </xf>
  </cellXfs>
  <cellStyles count="6">
    <cellStyle name="Comma" xfId="1" builtinId="3"/>
    <cellStyle name="Comma 2" xfId="5" xr:uid="{22431C6F-CF3A-43D9-9BB3-3A282928E7CE}"/>
    <cellStyle name="Hyperlink 2" xfId="4" xr:uid="{6932B4DF-BE63-4432-8C97-DC53391C09B9}"/>
    <cellStyle name="Normal" xfId="0" builtinId="0"/>
    <cellStyle name="Normal 2" xfId="2" xr:uid="{3DAFA727-0870-4B90-888E-013B06058786}"/>
    <cellStyle name="Percent 2" xfId="3" xr:uid="{7456A2CD-B48F-4238-949F-89AFEEE97B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6F13-54F4-4BD2-A2E6-23CB6E90FED2}">
  <sheetPr>
    <tabColor rgb="FF92D050"/>
  </sheetPr>
  <dimension ref="A1:O98"/>
  <sheetViews>
    <sheetView view="pageBreakPreview" zoomScaleNormal="100" zoomScaleSheetLayoutView="100" workbookViewId="0">
      <selection activeCell="C5" sqref="C5:E67"/>
    </sheetView>
  </sheetViews>
  <sheetFormatPr defaultRowHeight="15" x14ac:dyDescent="0.25"/>
  <cols>
    <col min="1" max="1" width="3.28515625" customWidth="1"/>
    <col min="2" max="2" width="22.42578125" customWidth="1"/>
    <col min="3" max="3" width="15.28515625" customWidth="1"/>
    <col min="4" max="4" width="18.42578125" customWidth="1"/>
    <col min="5" max="5" width="16.7109375" customWidth="1"/>
    <col min="6" max="6" width="2.7109375" customWidth="1"/>
    <col min="7" max="7" width="8.42578125" style="19" customWidth="1"/>
    <col min="9" max="10" width="16.7109375" bestFit="1" customWidth="1"/>
    <col min="11" max="11" width="15.28515625" bestFit="1" customWidth="1"/>
    <col min="12" max="12" width="14.28515625" bestFit="1" customWidth="1"/>
    <col min="13" max="14" width="15.28515625" bestFit="1" customWidth="1"/>
    <col min="15" max="15" width="14.28515625" bestFit="1" customWidth="1"/>
  </cols>
  <sheetData>
    <row r="1" spans="1:7" x14ac:dyDescent="0.25">
      <c r="A1" s="1" t="s">
        <v>0</v>
      </c>
    </row>
    <row r="2" spans="1:7" x14ac:dyDescent="0.25">
      <c r="A2" s="1" t="s">
        <v>4</v>
      </c>
    </row>
    <row r="3" spans="1:7" ht="15.75" thickBot="1" x14ac:dyDescent="0.3"/>
    <row r="4" spans="1:7" ht="45.75" thickBot="1" x14ac:dyDescent="0.3">
      <c r="B4" s="3" t="s">
        <v>3</v>
      </c>
      <c r="C4" s="8" t="s">
        <v>6</v>
      </c>
      <c r="D4" s="8" t="s">
        <v>1</v>
      </c>
      <c r="E4" s="4" t="s">
        <v>2</v>
      </c>
      <c r="G4" s="20" t="s">
        <v>8</v>
      </c>
    </row>
    <row r="5" spans="1:7" x14ac:dyDescent="0.25">
      <c r="B5" s="14" t="s">
        <v>5</v>
      </c>
      <c r="C5" s="12">
        <v>57090899.460000001</v>
      </c>
      <c r="D5" s="39">
        <v>2015760.17</v>
      </c>
      <c r="E5" s="9">
        <v>2015760.17</v>
      </c>
      <c r="G5" s="40" t="s">
        <v>26</v>
      </c>
    </row>
    <row r="6" spans="1:7" x14ac:dyDescent="0.25">
      <c r="B6" s="5">
        <v>43585</v>
      </c>
      <c r="C6" s="13">
        <v>57587788.880000003</v>
      </c>
      <c r="D6" s="2">
        <v>0</v>
      </c>
      <c r="E6" s="10">
        <v>2015760.17</v>
      </c>
      <c r="G6" s="23"/>
    </row>
    <row r="7" spans="1:7" x14ac:dyDescent="0.25">
      <c r="B7" s="5">
        <v>43616</v>
      </c>
      <c r="C7" s="13">
        <v>59287570.399999999</v>
      </c>
      <c r="D7" s="2">
        <v>0</v>
      </c>
      <c r="E7" s="10">
        <v>2015760.17</v>
      </c>
      <c r="G7" s="23"/>
    </row>
    <row r="8" spans="1:7" x14ac:dyDescent="0.25">
      <c r="B8" s="5">
        <v>43646</v>
      </c>
      <c r="C8" s="13">
        <v>60358778.859999999</v>
      </c>
      <c r="D8" s="2">
        <v>0</v>
      </c>
      <c r="E8" s="10">
        <v>2015760.17</v>
      </c>
      <c r="G8" s="23"/>
    </row>
    <row r="9" spans="1:7" x14ac:dyDescent="0.25">
      <c r="B9" s="5">
        <v>43677</v>
      </c>
      <c r="C9" s="13">
        <v>61811351.060000002</v>
      </c>
      <c r="D9" s="2">
        <v>0</v>
      </c>
      <c r="E9" s="10">
        <v>2015760.17</v>
      </c>
      <c r="G9" s="23"/>
    </row>
    <row r="10" spans="1:7" x14ac:dyDescent="0.25">
      <c r="B10" s="5">
        <v>43708</v>
      </c>
      <c r="C10" s="13">
        <v>63619731.649999999</v>
      </c>
      <c r="D10" s="2">
        <v>0</v>
      </c>
      <c r="E10" s="10">
        <v>2015760.17</v>
      </c>
      <c r="G10" s="23"/>
    </row>
    <row r="11" spans="1:7" x14ac:dyDescent="0.25">
      <c r="B11" s="5">
        <v>43738</v>
      </c>
      <c r="C11" s="13">
        <v>65821560.649999999</v>
      </c>
      <c r="D11" s="2">
        <v>0</v>
      </c>
      <c r="E11" s="10">
        <v>2015760.17</v>
      </c>
      <c r="G11" s="23"/>
    </row>
    <row r="12" spans="1:7" x14ac:dyDescent="0.25">
      <c r="B12" s="5">
        <v>43769</v>
      </c>
      <c r="C12" s="13">
        <v>73400433.780000001</v>
      </c>
      <c r="D12" s="2">
        <v>86830.26</v>
      </c>
      <c r="E12" s="10">
        <v>2102590.4299999997</v>
      </c>
      <c r="G12" s="23" t="s">
        <v>11</v>
      </c>
    </row>
    <row r="13" spans="1:7" x14ac:dyDescent="0.25">
      <c r="B13" s="5">
        <v>43799</v>
      </c>
      <c r="C13" s="13">
        <v>88053403.670000002</v>
      </c>
      <c r="D13" s="2">
        <v>783635.59</v>
      </c>
      <c r="E13" s="10">
        <v>2886226.0199999996</v>
      </c>
      <c r="G13" s="21"/>
    </row>
    <row r="14" spans="1:7" x14ac:dyDescent="0.25">
      <c r="B14" s="5">
        <v>43830</v>
      </c>
      <c r="C14" s="13">
        <v>95395592.109999999</v>
      </c>
      <c r="D14" s="2">
        <v>744121.72</v>
      </c>
      <c r="E14" s="10">
        <v>3630347.7399999993</v>
      </c>
      <c r="G14" s="21"/>
    </row>
    <row r="15" spans="1:7" x14ac:dyDescent="0.25">
      <c r="B15" s="5">
        <v>43861</v>
      </c>
      <c r="C15" s="13">
        <v>103971328.41</v>
      </c>
      <c r="D15" s="2">
        <v>769413.73</v>
      </c>
      <c r="E15" s="10">
        <v>4399761.4699999988</v>
      </c>
      <c r="G15" s="21"/>
    </row>
    <row r="16" spans="1:7" x14ac:dyDescent="0.25">
      <c r="B16" s="5">
        <v>43889</v>
      </c>
      <c r="C16" s="13">
        <v>128483008.28</v>
      </c>
      <c r="D16" s="2">
        <v>747309.03</v>
      </c>
      <c r="E16" s="10">
        <v>5147070.4999999991</v>
      </c>
      <c r="G16" s="21"/>
    </row>
    <row r="17" spans="2:15" x14ac:dyDescent="0.25">
      <c r="B17" s="5">
        <v>43921</v>
      </c>
      <c r="C17" s="13">
        <v>157497178.09999999</v>
      </c>
      <c r="D17" s="2">
        <v>820978.16</v>
      </c>
      <c r="E17" s="10">
        <v>5968048.6599999992</v>
      </c>
      <c r="G17" s="21"/>
    </row>
    <row r="18" spans="2:15" x14ac:dyDescent="0.25">
      <c r="B18" s="5">
        <v>43951</v>
      </c>
      <c r="C18" s="13">
        <v>206020543.49000001</v>
      </c>
      <c r="D18" s="2">
        <v>788180.57</v>
      </c>
      <c r="E18" s="10">
        <v>6756229.2299999995</v>
      </c>
      <c r="G18" s="21"/>
    </row>
    <row r="19" spans="2:15" x14ac:dyDescent="0.25">
      <c r="B19" s="5">
        <v>43982</v>
      </c>
      <c r="C19" s="13">
        <v>231607301.69999999</v>
      </c>
      <c r="D19" s="2">
        <v>752421.56</v>
      </c>
      <c r="E19" s="10">
        <v>7508650.7899999991</v>
      </c>
      <c r="G19" s="21"/>
    </row>
    <row r="20" spans="2:15" x14ac:dyDescent="0.25">
      <c r="B20" s="5">
        <v>44012</v>
      </c>
      <c r="C20" s="13">
        <v>253369453.46000001</v>
      </c>
      <c r="D20" s="2">
        <v>724715.84</v>
      </c>
      <c r="E20" s="10">
        <v>8233366.629999999</v>
      </c>
      <c r="G20" s="21"/>
    </row>
    <row r="21" spans="2:15" x14ac:dyDescent="0.25">
      <c r="B21" s="5">
        <v>44043</v>
      </c>
      <c r="C21" s="13">
        <v>274877060.69999999</v>
      </c>
      <c r="D21" s="2">
        <v>766889.5</v>
      </c>
      <c r="E21" s="10">
        <v>9000256.129999999</v>
      </c>
      <c r="G21" s="21"/>
    </row>
    <row r="22" spans="2:15" x14ac:dyDescent="0.25">
      <c r="B22" s="5">
        <v>44074</v>
      </c>
      <c r="C22" s="13">
        <v>295759627.21999997</v>
      </c>
      <c r="D22" s="2">
        <v>788913.66</v>
      </c>
      <c r="E22" s="10">
        <v>9789169.7899999991</v>
      </c>
      <c r="G22" s="21"/>
    </row>
    <row r="23" spans="2:15" x14ac:dyDescent="0.25">
      <c r="B23" s="5">
        <v>44104</v>
      </c>
      <c r="C23" s="13">
        <v>327588650.12</v>
      </c>
      <c r="D23" s="2">
        <v>771005.5</v>
      </c>
      <c r="E23" s="10">
        <v>10560175.289999999</v>
      </c>
      <c r="G23" s="21"/>
    </row>
    <row r="24" spans="2:15" x14ac:dyDescent="0.25">
      <c r="B24" s="5">
        <v>44135</v>
      </c>
      <c r="C24" s="13">
        <v>363722915.03999996</v>
      </c>
      <c r="D24" s="2">
        <v>837528.93</v>
      </c>
      <c r="E24" s="10">
        <v>11397704.219999999</v>
      </c>
      <c r="G24" s="21"/>
    </row>
    <row r="25" spans="2:15" x14ac:dyDescent="0.25">
      <c r="B25" s="5">
        <v>44165</v>
      </c>
      <c r="C25" s="13">
        <v>405521404.15999991</v>
      </c>
      <c r="D25" s="2">
        <v>809468.74</v>
      </c>
      <c r="E25" s="10">
        <v>12207172.959999999</v>
      </c>
      <c r="G25" s="21"/>
      <c r="I25" s="32"/>
      <c r="J25" s="32"/>
      <c r="K25" s="32"/>
      <c r="L25" s="32"/>
      <c r="M25" s="32"/>
      <c r="N25" s="32"/>
      <c r="O25" s="2"/>
    </row>
    <row r="26" spans="2:15" x14ac:dyDescent="0.25">
      <c r="B26" s="5">
        <v>44196</v>
      </c>
      <c r="C26" s="13">
        <v>433459978.55000001</v>
      </c>
      <c r="D26" s="2">
        <v>818820.59</v>
      </c>
      <c r="E26" s="10">
        <v>13025993.549999999</v>
      </c>
      <c r="G26" s="21"/>
      <c r="I26" s="32"/>
      <c r="J26" s="32"/>
      <c r="K26" s="32"/>
      <c r="L26" s="32"/>
      <c r="M26" s="32"/>
      <c r="N26" s="32"/>
    </row>
    <row r="27" spans="2:15" x14ac:dyDescent="0.25">
      <c r="B27" s="5">
        <v>44227</v>
      </c>
      <c r="C27" s="13">
        <v>486216556</v>
      </c>
      <c r="D27" s="2">
        <v>873940.62</v>
      </c>
      <c r="E27" s="10">
        <v>13899934.169999998</v>
      </c>
      <c r="G27" s="21"/>
      <c r="I27" s="32"/>
      <c r="J27" s="32"/>
      <c r="K27" s="32"/>
      <c r="L27" s="32"/>
      <c r="M27" s="32"/>
      <c r="N27" s="32"/>
    </row>
    <row r="28" spans="2:15" x14ac:dyDescent="0.25">
      <c r="B28" s="5">
        <v>44255</v>
      </c>
      <c r="C28" s="13">
        <v>538781460.95000005</v>
      </c>
      <c r="D28" s="2">
        <v>812064.22</v>
      </c>
      <c r="E28" s="10">
        <v>14711998.389999999</v>
      </c>
      <c r="G28" s="21"/>
      <c r="I28" s="32"/>
      <c r="J28" s="32"/>
      <c r="K28" s="32"/>
      <c r="L28" s="32"/>
      <c r="M28" s="32"/>
      <c r="N28" s="32"/>
    </row>
    <row r="29" spans="2:15" x14ac:dyDescent="0.25">
      <c r="B29" s="5">
        <v>44286</v>
      </c>
      <c r="C29" s="13">
        <v>644161788.26999998</v>
      </c>
      <c r="D29" s="2">
        <v>919216.96</v>
      </c>
      <c r="E29" s="10">
        <v>15631215.349999998</v>
      </c>
      <c r="G29" s="21"/>
      <c r="I29" s="32"/>
      <c r="J29" s="32"/>
      <c r="K29" s="32"/>
      <c r="L29" s="32"/>
      <c r="M29" s="32"/>
      <c r="N29" s="32"/>
    </row>
    <row r="30" spans="2:15" x14ac:dyDescent="0.25">
      <c r="B30" s="5">
        <v>44316</v>
      </c>
      <c r="C30" s="13">
        <v>700621393.02999997</v>
      </c>
      <c r="D30" s="2">
        <v>927987.93</v>
      </c>
      <c r="E30" s="10">
        <v>16559203.279999997</v>
      </c>
      <c r="G30" s="21"/>
      <c r="I30" s="32"/>
      <c r="J30" s="32"/>
      <c r="K30" s="32"/>
      <c r="L30" s="32"/>
      <c r="M30" s="32"/>
      <c r="N30" s="32"/>
    </row>
    <row r="31" spans="2:15" x14ac:dyDescent="0.25">
      <c r="B31" s="5">
        <v>44347</v>
      </c>
      <c r="C31" s="13">
        <v>710116891.80999994</v>
      </c>
      <c r="D31" s="2">
        <v>1027149.96</v>
      </c>
      <c r="E31" s="10">
        <v>17586353.239999998</v>
      </c>
      <c r="G31" s="21"/>
      <c r="I31" s="32"/>
      <c r="J31" s="32"/>
      <c r="K31" s="32"/>
      <c r="L31" s="32"/>
      <c r="M31" s="32"/>
      <c r="N31" s="32"/>
    </row>
    <row r="32" spans="2:15" x14ac:dyDescent="0.25">
      <c r="B32" s="5">
        <v>44377</v>
      </c>
      <c r="C32" s="13">
        <v>737799709.92999995</v>
      </c>
      <c r="D32" s="2">
        <v>1061331.6299999999</v>
      </c>
      <c r="E32" s="10">
        <v>18647684.869999997</v>
      </c>
      <c r="G32" s="21"/>
      <c r="I32" s="32"/>
      <c r="K32" s="32"/>
      <c r="L32" s="32"/>
      <c r="M32" s="32"/>
      <c r="N32" s="32"/>
    </row>
    <row r="33" spans="2:14" x14ac:dyDescent="0.25">
      <c r="B33" s="5">
        <v>44408</v>
      </c>
      <c r="C33" s="13">
        <v>748459690.85000002</v>
      </c>
      <c r="D33" s="2">
        <v>1140964.7</v>
      </c>
      <c r="E33" s="10">
        <v>19788649.569999997</v>
      </c>
      <c r="G33" s="21"/>
      <c r="I33" s="32"/>
      <c r="K33" s="32"/>
      <c r="L33" s="32"/>
      <c r="M33" s="32"/>
      <c r="N33" s="32"/>
    </row>
    <row r="34" spans="2:14" x14ac:dyDescent="0.25">
      <c r="B34" s="5">
        <v>44439</v>
      </c>
      <c r="C34" s="13">
        <v>762691842.18999994</v>
      </c>
      <c r="D34" s="2">
        <v>1162273.81</v>
      </c>
      <c r="E34" s="10">
        <v>20950923.379999995</v>
      </c>
      <c r="G34" s="21"/>
      <c r="I34" s="32"/>
      <c r="J34" s="32"/>
      <c r="K34" s="32"/>
      <c r="L34" s="32"/>
      <c r="M34" s="32"/>
      <c r="N34" s="32"/>
    </row>
    <row r="35" spans="2:14" x14ac:dyDescent="0.25">
      <c r="B35" s="5">
        <v>44469</v>
      </c>
      <c r="C35" s="13">
        <v>813244413.41000009</v>
      </c>
      <c r="D35" s="2">
        <v>965218.86</v>
      </c>
      <c r="E35" s="10">
        <v>21916142.239999995</v>
      </c>
      <c r="G35" s="21"/>
      <c r="I35" s="32"/>
      <c r="J35" s="32"/>
      <c r="K35" s="32"/>
      <c r="L35" s="32"/>
      <c r="M35" s="32"/>
      <c r="N35" s="32"/>
    </row>
    <row r="36" spans="2:14" x14ac:dyDescent="0.25">
      <c r="B36" s="5">
        <v>44500</v>
      </c>
      <c r="C36" s="13">
        <v>839804928.29999995</v>
      </c>
      <c r="D36" s="2">
        <v>1207895.26</v>
      </c>
      <c r="E36" s="10">
        <v>23124037.499999996</v>
      </c>
      <c r="G36" s="21"/>
      <c r="I36" s="32"/>
      <c r="J36" s="32"/>
      <c r="K36" s="32"/>
      <c r="L36" s="32"/>
      <c r="M36" s="32"/>
      <c r="N36" s="32"/>
    </row>
    <row r="37" spans="2:14" x14ac:dyDescent="0.25">
      <c r="B37" s="5">
        <v>44530</v>
      </c>
      <c r="C37" s="13">
        <v>863560702.5999999</v>
      </c>
      <c r="D37" s="2">
        <v>1161128.19</v>
      </c>
      <c r="E37" s="10">
        <v>24285165.689999998</v>
      </c>
      <c r="G37" s="21"/>
      <c r="I37" s="32"/>
      <c r="J37" s="32"/>
      <c r="K37" s="32"/>
      <c r="L37" s="32"/>
      <c r="M37" s="32"/>
      <c r="N37" s="32"/>
    </row>
    <row r="38" spans="2:14" x14ac:dyDescent="0.25">
      <c r="B38" s="5">
        <v>44561</v>
      </c>
      <c r="C38" s="13">
        <v>889733555.76999998</v>
      </c>
      <c r="D38" s="2">
        <v>1235374.5900000001</v>
      </c>
      <c r="E38" s="10">
        <v>25520540.279999997</v>
      </c>
      <c r="G38" s="21"/>
      <c r="I38" s="32"/>
      <c r="J38" s="32"/>
      <c r="K38" s="32"/>
      <c r="L38" s="32"/>
      <c r="M38" s="32"/>
      <c r="N38" s="32"/>
    </row>
    <row r="39" spans="2:14" x14ac:dyDescent="0.25">
      <c r="B39" s="5">
        <v>44562</v>
      </c>
      <c r="C39" s="13">
        <v>915342118.25</v>
      </c>
      <c r="D39" s="2">
        <v>1179095.47</v>
      </c>
      <c r="E39" s="10">
        <v>26699635.749999996</v>
      </c>
      <c r="G39" s="21"/>
      <c r="I39" s="32"/>
      <c r="J39" s="32"/>
      <c r="K39" s="32"/>
      <c r="L39" s="32"/>
      <c r="M39" s="32"/>
      <c r="N39" s="32"/>
    </row>
    <row r="40" spans="2:14" x14ac:dyDescent="0.25">
      <c r="B40" s="5">
        <v>44593</v>
      </c>
      <c r="C40" s="13">
        <v>958712781.53999996</v>
      </c>
      <c r="D40" s="2">
        <v>1118976.71</v>
      </c>
      <c r="E40" s="10">
        <v>27818612.459999997</v>
      </c>
      <c r="G40" s="21"/>
      <c r="I40" s="32"/>
      <c r="J40" s="32"/>
      <c r="K40" s="32"/>
      <c r="L40" s="32"/>
      <c r="M40" s="32"/>
      <c r="N40" s="32"/>
    </row>
    <row r="41" spans="2:14" x14ac:dyDescent="0.25">
      <c r="B41" s="5">
        <v>44621</v>
      </c>
      <c r="C41" s="13">
        <v>1005671490.97</v>
      </c>
      <c r="D41" s="2">
        <v>1394136.57</v>
      </c>
      <c r="E41" s="10">
        <v>29212749.029999997</v>
      </c>
      <c r="G41" s="21"/>
      <c r="I41" s="32"/>
      <c r="J41" s="32"/>
      <c r="K41" s="32"/>
      <c r="L41" s="32"/>
      <c r="M41" s="32"/>
      <c r="N41" s="32"/>
    </row>
    <row r="42" spans="2:14" x14ac:dyDescent="0.25">
      <c r="B42" s="5">
        <v>44652</v>
      </c>
      <c r="C42" s="13">
        <v>1063672636.29</v>
      </c>
      <c r="D42" s="2">
        <v>1397583.68</v>
      </c>
      <c r="E42" s="10">
        <v>30610332.709999997</v>
      </c>
      <c r="G42" s="21"/>
      <c r="I42" s="32"/>
      <c r="J42" s="32"/>
      <c r="K42" s="32"/>
      <c r="L42" s="32"/>
      <c r="M42" s="32"/>
      <c r="N42" s="32"/>
    </row>
    <row r="43" spans="2:14" x14ac:dyDescent="0.25">
      <c r="B43" s="5">
        <v>44682</v>
      </c>
      <c r="C43" s="13">
        <v>1094047023.6199999</v>
      </c>
      <c r="D43" s="2">
        <v>1863428.67</v>
      </c>
      <c r="E43" s="10">
        <v>32473761.379999995</v>
      </c>
      <c r="G43" s="21"/>
      <c r="I43" s="32"/>
      <c r="J43" s="32"/>
      <c r="K43" s="32"/>
      <c r="L43" s="32"/>
      <c r="M43" s="32"/>
      <c r="N43" s="32"/>
    </row>
    <row r="44" spans="2:14" x14ac:dyDescent="0.25">
      <c r="B44" s="5">
        <v>44713</v>
      </c>
      <c r="C44" s="13">
        <v>1115653653.76</v>
      </c>
      <c r="D44" s="2">
        <v>2167212.86</v>
      </c>
      <c r="E44" s="10">
        <v>34640974.239999995</v>
      </c>
      <c r="G44" s="21"/>
      <c r="I44" s="32"/>
      <c r="J44" s="32"/>
      <c r="K44" s="32"/>
      <c r="L44" s="32"/>
      <c r="M44" s="32"/>
      <c r="N44" s="32"/>
    </row>
    <row r="45" spans="2:14" x14ac:dyDescent="0.25">
      <c r="B45" s="5">
        <v>44743</v>
      </c>
      <c r="C45" s="13">
        <v>1169544338.23</v>
      </c>
      <c r="D45" s="2">
        <v>2709170.53</v>
      </c>
      <c r="E45" s="10">
        <v>37350144.769999996</v>
      </c>
      <c r="G45" s="21"/>
      <c r="I45" s="32"/>
      <c r="J45" s="32"/>
      <c r="K45" s="32"/>
      <c r="L45" s="32"/>
      <c r="M45" s="32"/>
      <c r="N45" s="32"/>
    </row>
    <row r="46" spans="2:14" x14ac:dyDescent="0.25">
      <c r="B46" s="5">
        <v>44774</v>
      </c>
      <c r="C46" s="13">
        <v>903189870.71000004</v>
      </c>
      <c r="D46" s="2">
        <v>3019426.52</v>
      </c>
      <c r="E46" s="10">
        <v>40369571.289999999</v>
      </c>
      <c r="G46" s="21"/>
      <c r="I46" s="32"/>
      <c r="J46" s="32"/>
      <c r="K46" s="32"/>
      <c r="L46" s="32"/>
      <c r="M46" s="32"/>
      <c r="N46" s="32"/>
    </row>
    <row r="47" spans="2:14" x14ac:dyDescent="0.25">
      <c r="B47" s="5">
        <v>44805</v>
      </c>
      <c r="C47" s="13">
        <v>927109676.41999996</v>
      </c>
      <c r="D47" s="2">
        <v>2372577.29</v>
      </c>
      <c r="E47" s="10">
        <v>42742148.579999998</v>
      </c>
      <c r="G47" s="21"/>
      <c r="I47" s="32"/>
      <c r="J47" s="32"/>
      <c r="K47" s="32"/>
      <c r="L47" s="32"/>
      <c r="M47" s="32"/>
      <c r="N47" s="32"/>
    </row>
    <row r="48" spans="2:14" x14ac:dyDescent="0.25">
      <c r="B48" s="5">
        <v>44835</v>
      </c>
      <c r="C48" s="13">
        <v>670664247.89999998</v>
      </c>
      <c r="D48" s="2">
        <v>2018053.52</v>
      </c>
      <c r="E48" s="10">
        <v>44760202.100000001</v>
      </c>
      <c r="G48" s="21"/>
      <c r="I48" s="32"/>
      <c r="J48" s="32"/>
      <c r="K48" s="32"/>
      <c r="L48" s="32"/>
      <c r="M48" s="32"/>
      <c r="N48" s="32"/>
    </row>
    <row r="49" spans="2:14" x14ac:dyDescent="0.25">
      <c r="B49" s="5">
        <v>44866</v>
      </c>
      <c r="C49" s="13">
        <v>594741322.52999997</v>
      </c>
      <c r="D49" s="2">
        <v>2478873.37</v>
      </c>
      <c r="E49" s="10">
        <v>47239075.469999999</v>
      </c>
      <c r="G49" s="21"/>
      <c r="I49" s="32"/>
      <c r="J49" s="32"/>
      <c r="K49" s="32"/>
      <c r="L49" s="32"/>
      <c r="M49" s="32"/>
      <c r="N49" s="32"/>
    </row>
    <row r="50" spans="2:14" x14ac:dyDescent="0.25">
      <c r="B50" s="5">
        <v>44896</v>
      </c>
      <c r="C50" s="13">
        <v>602803994.33000004</v>
      </c>
      <c r="D50" s="2">
        <v>2283872.200000003</v>
      </c>
      <c r="E50" s="10">
        <v>49522947.670000002</v>
      </c>
      <c r="G50" s="21"/>
      <c r="I50" s="32"/>
      <c r="J50" s="32"/>
      <c r="K50" s="32"/>
      <c r="L50" s="32"/>
      <c r="M50" s="32"/>
      <c r="N50" s="32"/>
    </row>
    <row r="51" spans="2:14" x14ac:dyDescent="0.25">
      <c r="B51" s="5">
        <v>44927</v>
      </c>
      <c r="C51" s="13">
        <v>623780820.07000005</v>
      </c>
      <c r="D51" s="2">
        <v>2486322.2599999998</v>
      </c>
      <c r="E51" s="10">
        <v>52009269.93</v>
      </c>
      <c r="G51" s="21"/>
      <c r="I51" s="32"/>
      <c r="J51" s="32"/>
      <c r="K51" s="32"/>
      <c r="L51" s="32"/>
      <c r="M51" s="32"/>
      <c r="N51" s="32"/>
    </row>
    <row r="52" spans="2:14" x14ac:dyDescent="0.25">
      <c r="B52" s="5">
        <v>44958</v>
      </c>
      <c r="C52" s="13">
        <v>667547416.33000004</v>
      </c>
      <c r="D52" s="2">
        <v>2360571.7400000002</v>
      </c>
      <c r="E52" s="10">
        <v>54369841.670000002</v>
      </c>
      <c r="G52" s="21"/>
      <c r="I52" s="32"/>
      <c r="J52" s="32"/>
      <c r="K52" s="32"/>
      <c r="L52" s="32"/>
      <c r="M52" s="32"/>
      <c r="N52" s="32"/>
    </row>
    <row r="53" spans="2:14" x14ac:dyDescent="0.25">
      <c r="B53" s="5">
        <v>44986</v>
      </c>
      <c r="C53" s="13">
        <v>708661831.96000004</v>
      </c>
      <c r="D53" s="2">
        <v>2554932.37</v>
      </c>
      <c r="E53" s="10">
        <v>56924774.039999999</v>
      </c>
      <c r="G53" s="21"/>
      <c r="I53" s="32"/>
      <c r="J53" s="32"/>
      <c r="K53" s="32"/>
      <c r="L53" s="32"/>
      <c r="M53" s="32"/>
      <c r="N53" s="32"/>
    </row>
    <row r="54" spans="2:14" x14ac:dyDescent="0.25">
      <c r="B54" s="5">
        <v>45017</v>
      </c>
      <c r="C54" s="13">
        <v>756601821.59000003</v>
      </c>
      <c r="D54" s="2">
        <v>2715255.37</v>
      </c>
      <c r="E54" s="10">
        <v>59640029.409999996</v>
      </c>
      <c r="G54" s="21"/>
      <c r="I54" s="32"/>
      <c r="J54" s="32"/>
      <c r="K54" s="32"/>
      <c r="L54" s="32"/>
      <c r="M54" s="32"/>
      <c r="N54" s="32"/>
    </row>
    <row r="55" spans="2:14" x14ac:dyDescent="0.25">
      <c r="B55" s="5">
        <v>45047</v>
      </c>
      <c r="C55" s="13">
        <v>736153072.66999996</v>
      </c>
      <c r="D55" s="2">
        <v>2914110.92</v>
      </c>
      <c r="E55" s="10">
        <v>62554140.329999998</v>
      </c>
      <c r="G55" s="21"/>
      <c r="I55" s="32"/>
      <c r="J55" s="32"/>
      <c r="K55" s="32"/>
      <c r="L55" s="32"/>
      <c r="M55" s="32"/>
      <c r="N55" s="32"/>
    </row>
    <row r="56" spans="2:14" x14ac:dyDescent="0.25">
      <c r="B56" s="5">
        <v>45078</v>
      </c>
      <c r="C56" s="13">
        <v>757159033.42999995</v>
      </c>
      <c r="D56" s="2">
        <v>2862951.24</v>
      </c>
      <c r="E56" s="10">
        <v>65417091.57</v>
      </c>
      <c r="G56" s="21"/>
      <c r="I56" s="32"/>
      <c r="J56" s="32"/>
      <c r="K56" s="32"/>
      <c r="L56" s="32"/>
      <c r="M56" s="32"/>
      <c r="N56" s="32"/>
    </row>
    <row r="57" spans="2:14" x14ac:dyDescent="0.25">
      <c r="B57" s="5">
        <v>45108</v>
      </c>
      <c r="C57" s="13">
        <v>627716270.64999998</v>
      </c>
      <c r="D57" s="2">
        <v>2796855.78</v>
      </c>
      <c r="E57" s="10">
        <v>68213947.349999994</v>
      </c>
      <c r="G57" s="21"/>
      <c r="I57" s="32"/>
      <c r="J57" s="32"/>
      <c r="K57" s="32"/>
      <c r="L57" s="32"/>
      <c r="M57" s="32"/>
      <c r="N57" s="32"/>
    </row>
    <row r="58" spans="2:14" x14ac:dyDescent="0.25">
      <c r="B58" s="5">
        <v>45139</v>
      </c>
      <c r="C58" s="13">
        <v>510545911.50999999</v>
      </c>
      <c r="D58" s="2">
        <v>2541742.14</v>
      </c>
      <c r="E58" s="10">
        <v>70755689.489999995</v>
      </c>
      <c r="G58" s="21"/>
      <c r="I58" s="32"/>
      <c r="J58" s="32"/>
      <c r="K58" s="32"/>
      <c r="L58" s="32"/>
      <c r="M58" s="32"/>
      <c r="N58" s="32"/>
    </row>
    <row r="59" spans="2:14" x14ac:dyDescent="0.25">
      <c r="B59" s="5">
        <v>45170</v>
      </c>
      <c r="C59" s="13">
        <v>523088739.11000001</v>
      </c>
      <c r="D59" s="2">
        <v>2496523.4</v>
      </c>
      <c r="E59" s="10">
        <v>73252212.890000001</v>
      </c>
      <c r="G59" s="21"/>
      <c r="I59" s="32"/>
      <c r="J59" s="32"/>
      <c r="K59" s="32"/>
      <c r="L59" s="32"/>
      <c r="M59" s="32"/>
      <c r="N59" s="32"/>
    </row>
    <row r="60" spans="2:14" x14ac:dyDescent="0.25">
      <c r="B60" s="5">
        <v>45200</v>
      </c>
      <c r="C60" s="13">
        <v>540258765.39999998</v>
      </c>
      <c r="D60" s="2">
        <v>2194344.71</v>
      </c>
      <c r="E60" s="10">
        <v>75446557.599999994</v>
      </c>
      <c r="G60" s="21"/>
      <c r="I60" s="32"/>
      <c r="J60" s="32"/>
      <c r="K60" s="32"/>
      <c r="L60" s="32"/>
      <c r="M60" s="32"/>
      <c r="N60" s="32"/>
    </row>
    <row r="61" spans="2:14" x14ac:dyDescent="0.25">
      <c r="B61" s="5">
        <v>45231</v>
      </c>
      <c r="C61" s="13">
        <v>472598804.42000002</v>
      </c>
      <c r="D61" s="2">
        <v>2373507.98</v>
      </c>
      <c r="E61" s="10">
        <v>77820065.579999998</v>
      </c>
      <c r="G61" s="21"/>
      <c r="I61" s="32"/>
      <c r="J61" s="32"/>
      <c r="K61" s="32"/>
      <c r="L61" s="32"/>
      <c r="M61" s="32"/>
      <c r="N61" s="32"/>
    </row>
    <row r="62" spans="2:14" x14ac:dyDescent="0.25">
      <c r="B62" s="5">
        <v>45261</v>
      </c>
      <c r="C62" s="13">
        <v>485474098.47000003</v>
      </c>
      <c r="D62" s="2">
        <v>7876496.9500000002</v>
      </c>
      <c r="E62" s="10">
        <v>85696562.530000001</v>
      </c>
      <c r="G62" s="21"/>
      <c r="I62" s="32"/>
      <c r="J62" s="32"/>
      <c r="K62" s="32"/>
      <c r="L62" s="32"/>
      <c r="M62" s="32"/>
      <c r="N62" s="32"/>
    </row>
    <row r="63" spans="2:14" x14ac:dyDescent="0.25">
      <c r="B63" s="5">
        <v>45292</v>
      </c>
      <c r="C63" s="13">
        <v>477597601.51999998</v>
      </c>
      <c r="D63" s="2">
        <v>7876496.9500000002</v>
      </c>
      <c r="E63" s="10">
        <v>93573059.480000004</v>
      </c>
      <c r="G63" s="21"/>
      <c r="I63" s="32"/>
      <c r="J63" s="32"/>
      <c r="K63" s="32"/>
      <c r="L63" s="32"/>
      <c r="M63" s="32"/>
      <c r="N63" s="32"/>
    </row>
    <row r="64" spans="2:14" x14ac:dyDescent="0.25">
      <c r="B64" s="5">
        <v>45323</v>
      </c>
      <c r="C64" s="13">
        <v>469721104.56999999</v>
      </c>
      <c r="D64" s="2">
        <v>7876496.9500000002</v>
      </c>
      <c r="E64" s="10">
        <v>101449556.43000001</v>
      </c>
      <c r="G64" s="21"/>
      <c r="I64" s="32"/>
      <c r="J64" s="32"/>
      <c r="K64" s="32"/>
      <c r="L64" s="32"/>
      <c r="M64" s="32"/>
      <c r="N64" s="32"/>
    </row>
    <row r="65" spans="1:14" x14ac:dyDescent="0.25">
      <c r="B65" s="5">
        <v>45352</v>
      </c>
      <c r="C65" s="13">
        <v>461844607.62</v>
      </c>
      <c r="D65" s="2">
        <v>7876496.9500000002</v>
      </c>
      <c r="E65" s="10">
        <v>109326053.38000001</v>
      </c>
      <c r="G65" s="21"/>
      <c r="I65" s="32"/>
      <c r="J65" s="32"/>
      <c r="K65" s="32"/>
      <c r="L65" s="32"/>
      <c r="M65" s="32"/>
      <c r="N65" s="32"/>
    </row>
    <row r="66" spans="1:14" x14ac:dyDescent="0.25">
      <c r="B66" s="5">
        <v>45383</v>
      </c>
      <c r="C66" s="13">
        <v>453968110.66999996</v>
      </c>
      <c r="D66" s="2">
        <v>7876496.9500000002</v>
      </c>
      <c r="E66" s="10">
        <v>117202550.33000001</v>
      </c>
      <c r="G66" s="21"/>
      <c r="I66" s="32"/>
      <c r="J66" s="32"/>
      <c r="K66" s="32"/>
      <c r="L66" s="32"/>
      <c r="M66" s="32"/>
      <c r="N66" s="32"/>
    </row>
    <row r="67" spans="1:14" x14ac:dyDescent="0.25">
      <c r="B67" s="5">
        <v>45413</v>
      </c>
      <c r="C67" s="13">
        <v>571170661</v>
      </c>
      <c r="D67" s="2">
        <v>-117202550.33</v>
      </c>
      <c r="E67" s="10">
        <v>0</v>
      </c>
      <c r="G67" s="21"/>
      <c r="I67" s="32"/>
      <c r="J67" s="32"/>
      <c r="K67" s="32"/>
      <c r="L67" s="32"/>
      <c r="M67" s="32"/>
      <c r="N67" s="32"/>
    </row>
    <row r="68" spans="1:14" x14ac:dyDescent="0.25">
      <c r="B68" s="5">
        <v>45444</v>
      </c>
      <c r="C68" s="13">
        <v>0</v>
      </c>
      <c r="D68" s="2">
        <v>0</v>
      </c>
      <c r="E68" s="10">
        <f t="shared" ref="E68:E74" si="0">E67+D68</f>
        <v>0</v>
      </c>
      <c r="G68" s="21"/>
      <c r="I68" s="32"/>
      <c r="J68" s="32"/>
      <c r="K68" s="32"/>
      <c r="L68" s="32"/>
      <c r="M68" s="32"/>
      <c r="N68" s="32"/>
    </row>
    <row r="69" spans="1:14" x14ac:dyDescent="0.25">
      <c r="B69" s="5">
        <v>45474</v>
      </c>
      <c r="C69" s="13">
        <v>0</v>
      </c>
      <c r="D69" s="2">
        <v>0</v>
      </c>
      <c r="E69" s="10">
        <f t="shared" si="0"/>
        <v>0</v>
      </c>
      <c r="G69" s="21"/>
      <c r="I69" s="32"/>
      <c r="J69" s="32"/>
      <c r="K69" s="32"/>
      <c r="L69" s="32"/>
      <c r="M69" s="32"/>
      <c r="N69" s="32"/>
    </row>
    <row r="70" spans="1:14" x14ac:dyDescent="0.25">
      <c r="B70" s="5">
        <v>45505</v>
      </c>
      <c r="C70" s="13">
        <v>0</v>
      </c>
      <c r="D70" s="2">
        <v>0</v>
      </c>
      <c r="E70" s="10">
        <f t="shared" si="0"/>
        <v>0</v>
      </c>
      <c r="G70" s="21"/>
      <c r="I70" s="32"/>
      <c r="J70" s="32"/>
      <c r="K70" s="32"/>
      <c r="L70" s="32"/>
      <c r="M70" s="32"/>
      <c r="N70" s="32"/>
    </row>
    <row r="71" spans="1:14" x14ac:dyDescent="0.25">
      <c r="B71" s="5">
        <v>45536</v>
      </c>
      <c r="C71" s="13">
        <v>0</v>
      </c>
      <c r="D71" s="2">
        <v>0</v>
      </c>
      <c r="E71" s="10">
        <f t="shared" si="0"/>
        <v>0</v>
      </c>
      <c r="G71" s="21"/>
      <c r="I71" s="32"/>
      <c r="J71" s="32"/>
      <c r="K71" s="32"/>
      <c r="L71" s="32"/>
      <c r="M71" s="32"/>
      <c r="N71" s="32"/>
    </row>
    <row r="72" spans="1:14" x14ac:dyDescent="0.25">
      <c r="B72" s="5">
        <v>45566</v>
      </c>
      <c r="C72" s="13">
        <v>0</v>
      </c>
      <c r="D72" s="2">
        <v>0</v>
      </c>
      <c r="E72" s="10">
        <f t="shared" si="0"/>
        <v>0</v>
      </c>
      <c r="G72" s="21"/>
      <c r="I72" s="32"/>
      <c r="J72" s="32"/>
      <c r="K72" s="32"/>
      <c r="L72" s="32"/>
      <c r="M72" s="32"/>
      <c r="N72" s="32"/>
    </row>
    <row r="73" spans="1:14" x14ac:dyDescent="0.25">
      <c r="B73" s="5">
        <v>45597</v>
      </c>
      <c r="C73" s="13">
        <v>0</v>
      </c>
      <c r="D73" s="2">
        <v>0</v>
      </c>
      <c r="E73" s="10">
        <f t="shared" si="0"/>
        <v>0</v>
      </c>
      <c r="G73" s="21"/>
      <c r="I73" s="32"/>
      <c r="J73" s="32"/>
      <c r="K73" s="32"/>
      <c r="L73" s="32"/>
      <c r="M73" s="32"/>
      <c r="N73" s="32"/>
    </row>
    <row r="74" spans="1:14" ht="15.75" thickBot="1" x14ac:dyDescent="0.3">
      <c r="B74" s="6">
        <v>45627</v>
      </c>
      <c r="C74" s="38">
        <v>0</v>
      </c>
      <c r="D74" s="7">
        <v>0</v>
      </c>
      <c r="E74" s="11">
        <f t="shared" si="0"/>
        <v>0</v>
      </c>
      <c r="G74" s="22"/>
      <c r="I74" s="32"/>
      <c r="J74" s="32"/>
      <c r="K74" s="32"/>
      <c r="L74" s="32"/>
      <c r="M74" s="32"/>
      <c r="N74" s="32"/>
    </row>
    <row r="75" spans="1:14" x14ac:dyDescent="0.25">
      <c r="B75" s="44"/>
      <c r="C75" s="13"/>
      <c r="D75" s="2"/>
      <c r="E75" s="2"/>
      <c r="I75" s="32"/>
      <c r="J75" s="32"/>
      <c r="K75" s="32"/>
      <c r="L75" s="32"/>
      <c r="M75" s="32"/>
      <c r="N75" s="32"/>
    </row>
    <row r="76" spans="1:14" x14ac:dyDescent="0.25">
      <c r="B76" s="2"/>
      <c r="C76" s="2"/>
      <c r="D76" s="2"/>
      <c r="E76" s="2"/>
      <c r="F76" s="2"/>
      <c r="H76" s="2"/>
    </row>
    <row r="77" spans="1:14" x14ac:dyDescent="0.25">
      <c r="A77" s="1" t="s">
        <v>8</v>
      </c>
      <c r="B77" s="2"/>
      <c r="C77" s="2"/>
      <c r="D77" s="2"/>
      <c r="E77" s="2"/>
      <c r="F77" s="2"/>
      <c r="H77" s="2"/>
    </row>
    <row r="78" spans="1:14" ht="27.6" customHeight="1" x14ac:dyDescent="0.25">
      <c r="A78" s="41" t="s">
        <v>9</v>
      </c>
      <c r="B78" s="54" t="s">
        <v>25</v>
      </c>
      <c r="C78" s="54"/>
      <c r="D78" s="54"/>
      <c r="E78" s="54"/>
      <c r="F78" s="54"/>
      <c r="G78" s="54"/>
      <c r="H78" s="54"/>
    </row>
    <row r="79" spans="1:14" ht="30.6" customHeight="1" x14ac:dyDescent="0.25">
      <c r="A79" s="41" t="s">
        <v>10</v>
      </c>
      <c r="B79" s="54" t="s">
        <v>27</v>
      </c>
      <c r="C79" s="54"/>
      <c r="D79" s="54"/>
      <c r="E79" s="54"/>
      <c r="F79" s="54"/>
      <c r="G79" s="54"/>
      <c r="H79" s="54"/>
    </row>
    <row r="80" spans="1:14" ht="33" customHeight="1" x14ac:dyDescent="0.25">
      <c r="A80" s="41" t="s">
        <v>11</v>
      </c>
      <c r="B80" s="54" t="s">
        <v>19</v>
      </c>
      <c r="C80" s="54"/>
      <c r="D80" s="54"/>
      <c r="E80" s="54"/>
      <c r="F80" s="54"/>
      <c r="G80" s="54"/>
      <c r="H80" s="54"/>
    </row>
    <row r="81" spans="1:8" x14ac:dyDescent="0.25">
      <c r="B81" s="2"/>
      <c r="C81" s="2"/>
      <c r="D81" s="2"/>
      <c r="E81" s="2"/>
      <c r="F81" s="2"/>
      <c r="H81" s="2"/>
    </row>
    <row r="82" spans="1:8" x14ac:dyDescent="0.25">
      <c r="B82" s="2"/>
      <c r="C82" s="2"/>
      <c r="D82" s="2"/>
      <c r="E82" s="2"/>
      <c r="F82" s="2"/>
      <c r="H82" s="2"/>
    </row>
    <row r="83" spans="1:8" x14ac:dyDescent="0.25">
      <c r="A83" s="24" t="s">
        <v>15</v>
      </c>
      <c r="B83" s="24"/>
      <c r="C83" s="2"/>
      <c r="D83" s="2"/>
      <c r="E83" s="2"/>
      <c r="F83" s="2"/>
      <c r="H83" s="2"/>
    </row>
    <row r="84" spans="1:8" x14ac:dyDescent="0.25">
      <c r="B84" s="2"/>
      <c r="C84" s="2"/>
      <c r="D84" s="26" t="s">
        <v>12</v>
      </c>
      <c r="E84" s="2"/>
      <c r="F84" s="2"/>
      <c r="H84" s="2"/>
    </row>
    <row r="85" spans="1:8" x14ac:dyDescent="0.25">
      <c r="B85" s="18" t="s">
        <v>14</v>
      </c>
      <c r="C85" s="13">
        <f>+C74</f>
        <v>0</v>
      </c>
      <c r="D85" s="25" t="s">
        <v>13</v>
      </c>
      <c r="E85" s="2"/>
      <c r="F85" s="2"/>
      <c r="H85" s="2"/>
    </row>
    <row r="86" spans="1:8" x14ac:dyDescent="0.25">
      <c r="B86" t="s">
        <v>7</v>
      </c>
      <c r="C86" s="13">
        <f>+E74</f>
        <v>0</v>
      </c>
      <c r="D86" s="25" t="s">
        <v>13</v>
      </c>
    </row>
    <row r="87" spans="1:8" x14ac:dyDescent="0.25">
      <c r="B87" s="16"/>
      <c r="C87" s="15">
        <f>SUM(C85:C86)</f>
        <v>0</v>
      </c>
      <c r="D87" s="25"/>
      <c r="F87" s="13"/>
    </row>
    <row r="89" spans="1:8" x14ac:dyDescent="0.25">
      <c r="B89" s="1" t="s">
        <v>16</v>
      </c>
      <c r="C89" s="42">
        <v>0</v>
      </c>
    </row>
    <row r="91" spans="1:8" x14ac:dyDescent="0.25">
      <c r="B91" s="27"/>
    </row>
    <row r="92" spans="1:8" x14ac:dyDescent="0.25">
      <c r="A92" s="24" t="s">
        <v>17</v>
      </c>
      <c r="B92" s="24"/>
      <c r="C92" s="2"/>
      <c r="D92" s="2"/>
    </row>
    <row r="93" spans="1:8" x14ac:dyDescent="0.25">
      <c r="B93" s="2"/>
      <c r="C93" s="2"/>
      <c r="D93" s="26" t="s">
        <v>12</v>
      </c>
    </row>
    <row r="94" spans="1:8" x14ac:dyDescent="0.25">
      <c r="B94" s="18" t="s">
        <v>14</v>
      </c>
      <c r="C94" s="13">
        <f>+C74</f>
        <v>0</v>
      </c>
      <c r="D94" s="25" t="s">
        <v>13</v>
      </c>
    </row>
    <row r="95" spans="1:8" x14ac:dyDescent="0.25">
      <c r="B95" t="s">
        <v>7</v>
      </c>
      <c r="C95" s="13">
        <f>+C86</f>
        <v>0</v>
      </c>
      <c r="D95" s="25" t="s">
        <v>13</v>
      </c>
    </row>
    <row r="96" spans="1:8" x14ac:dyDescent="0.25">
      <c r="B96" s="16"/>
      <c r="C96" s="15">
        <f>SUM(C94:C95)</f>
        <v>0</v>
      </c>
      <c r="D96" s="25"/>
    </row>
    <row r="98" spans="2:3" x14ac:dyDescent="0.25">
      <c r="B98" s="1" t="s">
        <v>18</v>
      </c>
      <c r="C98" s="17">
        <v>0</v>
      </c>
    </row>
  </sheetData>
  <mergeCells count="3">
    <mergeCell ref="B78:H78"/>
    <mergeCell ref="B79:H79"/>
    <mergeCell ref="B80:H80"/>
  </mergeCells>
  <pageMargins left="0.70866141732283472" right="0.70866141732283472" top="0.74803149606299213" bottom="0.74803149606299213" header="0.31496062992125984" footer="0.31496062992125984"/>
  <pageSetup scale="89" orientation="portrait" horizontalDpi="1200" verticalDpi="1200" r:id="rId1"/>
  <headerFooter>
    <oddHeader>&amp;REB-2025-0192</oddHeader>
    <oddFooter>&amp;A&amp;RPage &amp;P&amp;L&amp;"Times New Roman,Regular"&amp;8 52147907.4</oddFooter>
  </headerFooter>
  <rowBreaks count="1" manualBreakCount="1">
    <brk id="50" max="7" man="1"/>
  </rowBreaks>
  <ignoredErrors>
    <ignoredError sqref="G12 A78:A8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7879-15A7-4D20-A947-CC12EE4A1EA6}">
  <sheetPr>
    <tabColor rgb="FF92D050"/>
  </sheetPr>
  <dimension ref="A1:E63"/>
  <sheetViews>
    <sheetView view="pageBreakPreview" zoomScaleNormal="100" zoomScaleSheetLayoutView="100" workbookViewId="0">
      <selection activeCell="C5" sqref="C5:E53"/>
    </sheetView>
  </sheetViews>
  <sheetFormatPr defaultRowHeight="15" x14ac:dyDescent="0.25"/>
  <cols>
    <col min="1" max="1" width="3.28515625" customWidth="1"/>
    <col min="2" max="2" width="10.42578125" bestFit="1" customWidth="1"/>
    <col min="3" max="3" width="16.5703125" bestFit="1" customWidth="1"/>
    <col min="4" max="4" width="13.5703125" customWidth="1"/>
    <col min="5" max="5" width="17.42578125" customWidth="1"/>
  </cols>
  <sheetData>
    <row r="1" spans="1:5" x14ac:dyDescent="0.25">
      <c r="A1" s="1" t="s">
        <v>0</v>
      </c>
    </row>
    <row r="2" spans="1:5" x14ac:dyDescent="0.25">
      <c r="A2" s="1" t="s">
        <v>28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44196</v>
      </c>
      <c r="C5" s="2">
        <v>17399652.039999999</v>
      </c>
      <c r="D5" s="28">
        <v>0</v>
      </c>
      <c r="E5" s="29">
        <v>0</v>
      </c>
    </row>
    <row r="6" spans="1:5" x14ac:dyDescent="0.25">
      <c r="B6" s="5">
        <v>44227</v>
      </c>
      <c r="C6" s="2">
        <v>17399652.039999999</v>
      </c>
      <c r="D6" s="28">
        <v>8423.3383985424643</v>
      </c>
      <c r="E6" s="29">
        <v>8423.3383985424643</v>
      </c>
    </row>
    <row r="7" spans="1:5" x14ac:dyDescent="0.25">
      <c r="B7" s="5">
        <v>44255</v>
      </c>
      <c r="C7" s="2">
        <v>17399652.039999999</v>
      </c>
      <c r="D7" s="28">
        <v>7608.1766180383565</v>
      </c>
      <c r="E7" s="29">
        <v>16031.515016580821</v>
      </c>
    </row>
    <row r="8" spans="1:5" x14ac:dyDescent="0.25">
      <c r="B8" s="5">
        <v>44286</v>
      </c>
      <c r="C8" s="2">
        <v>17399652.039999999</v>
      </c>
      <c r="D8" s="28">
        <v>8423.3383985424643</v>
      </c>
      <c r="E8" s="29">
        <v>24454.853415123285</v>
      </c>
    </row>
    <row r="9" spans="1:5" x14ac:dyDescent="0.25">
      <c r="B9" s="5">
        <v>44316</v>
      </c>
      <c r="C9" s="2">
        <v>17399652.039999999</v>
      </c>
      <c r="D9" s="28">
        <v>8151.6178050410954</v>
      </c>
      <c r="E9" s="29">
        <v>32606.471220164382</v>
      </c>
    </row>
    <row r="10" spans="1:5" x14ac:dyDescent="0.25">
      <c r="B10" s="5">
        <v>44347</v>
      </c>
      <c r="C10" s="2">
        <v>17399652.039999999</v>
      </c>
      <c r="D10" s="28">
        <v>8423.3383985424643</v>
      </c>
      <c r="E10" s="29">
        <v>41029.809618706844</v>
      </c>
    </row>
    <row r="11" spans="1:5" x14ac:dyDescent="0.25">
      <c r="B11" s="5">
        <v>44377</v>
      </c>
      <c r="C11" s="2">
        <v>17399652.039999999</v>
      </c>
      <c r="D11" s="28">
        <v>8151.6178050410954</v>
      </c>
      <c r="E11" s="29">
        <v>49181.42742374794</v>
      </c>
    </row>
    <row r="12" spans="1:5" x14ac:dyDescent="0.25">
      <c r="B12" s="5">
        <v>44408</v>
      </c>
      <c r="C12" s="2">
        <v>17399652.039999999</v>
      </c>
      <c r="D12" s="28">
        <v>8423.3383985424643</v>
      </c>
      <c r="E12" s="29">
        <v>57604.765822290407</v>
      </c>
    </row>
    <row r="13" spans="1:5" x14ac:dyDescent="0.25">
      <c r="B13" s="5">
        <v>44439</v>
      </c>
      <c r="C13" s="2">
        <v>17399652.039999999</v>
      </c>
      <c r="D13" s="28">
        <v>8423.3383985424643</v>
      </c>
      <c r="E13" s="29">
        <v>66028.104220832873</v>
      </c>
    </row>
    <row r="14" spans="1:5" x14ac:dyDescent="0.25">
      <c r="B14" s="5">
        <v>44469</v>
      </c>
      <c r="C14" s="2">
        <v>17399652.039999999</v>
      </c>
      <c r="D14" s="28">
        <v>8151.6178050410954</v>
      </c>
      <c r="E14" s="29">
        <v>74179.722025873969</v>
      </c>
    </row>
    <row r="15" spans="1:5" x14ac:dyDescent="0.25">
      <c r="B15" s="5">
        <v>44500</v>
      </c>
      <c r="C15" s="2">
        <v>17399652.039999999</v>
      </c>
      <c r="D15" s="28">
        <v>8423.3383985424643</v>
      </c>
      <c r="E15" s="29">
        <v>82603.060424416428</v>
      </c>
    </row>
    <row r="16" spans="1:5" x14ac:dyDescent="0.25">
      <c r="B16" s="5">
        <v>44530</v>
      </c>
      <c r="C16" s="2">
        <v>17399652.039999999</v>
      </c>
      <c r="D16" s="28">
        <v>8151.6178050410954</v>
      </c>
      <c r="E16" s="29">
        <v>90754.678229457524</v>
      </c>
    </row>
    <row r="17" spans="2:5" x14ac:dyDescent="0.25">
      <c r="B17" s="5">
        <v>44561</v>
      </c>
      <c r="C17" s="2">
        <v>17399652.039999999</v>
      </c>
      <c r="D17" s="28">
        <v>8423.3383985424643</v>
      </c>
      <c r="E17" s="29">
        <v>99178.016627999983</v>
      </c>
    </row>
    <row r="18" spans="2:5" x14ac:dyDescent="0.25">
      <c r="B18" s="5">
        <v>44562</v>
      </c>
      <c r="C18" s="2">
        <v>17399652.039999999</v>
      </c>
      <c r="D18" s="28">
        <v>8423.3383985424643</v>
      </c>
      <c r="E18" s="29">
        <v>107601.35502654244</v>
      </c>
    </row>
    <row r="19" spans="2:5" x14ac:dyDescent="0.25">
      <c r="B19" s="5">
        <v>44593</v>
      </c>
      <c r="C19" s="2">
        <v>17399652.039999999</v>
      </c>
      <c r="D19" s="28">
        <v>7608.1766180383565</v>
      </c>
      <c r="E19" s="29">
        <v>115209.5316445808</v>
      </c>
    </row>
    <row r="20" spans="2:5" x14ac:dyDescent="0.25">
      <c r="B20" s="5">
        <v>44621</v>
      </c>
      <c r="C20" s="2">
        <v>17399652.039999999</v>
      </c>
      <c r="D20" s="28">
        <v>8423.3383985424643</v>
      </c>
      <c r="E20" s="29">
        <v>123632.87004312326</v>
      </c>
    </row>
    <row r="21" spans="2:5" x14ac:dyDescent="0.25">
      <c r="B21" s="5">
        <v>44652</v>
      </c>
      <c r="C21" s="2">
        <v>17062632.149999999</v>
      </c>
      <c r="D21" s="28">
        <v>14587.105545863013</v>
      </c>
      <c r="E21" s="29">
        <v>138219.97558898627</v>
      </c>
    </row>
    <row r="22" spans="2:5" x14ac:dyDescent="0.25">
      <c r="B22" s="5">
        <v>44682</v>
      </c>
      <c r="C22" s="2">
        <v>16561020.26</v>
      </c>
      <c r="D22" s="28">
        <v>14781.381605013699</v>
      </c>
      <c r="E22" s="29">
        <v>153001.35719399998</v>
      </c>
    </row>
    <row r="23" spans="2:5" x14ac:dyDescent="0.25">
      <c r="B23" s="5">
        <v>44713</v>
      </c>
      <c r="C23" s="2">
        <v>16059408.369999999</v>
      </c>
      <c r="D23" s="28">
        <v>13884.033423452054</v>
      </c>
      <c r="E23" s="29">
        <v>166885.39061745204</v>
      </c>
    </row>
    <row r="24" spans="2:5" x14ac:dyDescent="0.25">
      <c r="B24" s="5">
        <v>44743</v>
      </c>
      <c r="C24" s="2">
        <v>15557796.479999999</v>
      </c>
      <c r="D24" s="28">
        <v>30006.894543397255</v>
      </c>
      <c r="E24" s="29">
        <v>196892.28516084928</v>
      </c>
    </row>
    <row r="25" spans="2:5" x14ac:dyDescent="0.25">
      <c r="B25" s="5">
        <v>44774</v>
      </c>
      <c r="C25" s="2">
        <v>15056184.59</v>
      </c>
      <c r="D25" s="28">
        <v>29069.63616263013</v>
      </c>
      <c r="E25" s="29">
        <v>225961.92132347942</v>
      </c>
    </row>
    <row r="26" spans="2:5" x14ac:dyDescent="0.25">
      <c r="B26" s="5">
        <v>44805</v>
      </c>
      <c r="C26" s="2">
        <v>14554572.59</v>
      </c>
      <c r="D26" s="28">
        <v>27224.881724383558</v>
      </c>
      <c r="E26" s="29">
        <v>253186.80304786298</v>
      </c>
    </row>
    <row r="27" spans="2:5" x14ac:dyDescent="0.25">
      <c r="B27" s="5">
        <v>44835</v>
      </c>
      <c r="C27" s="2">
        <v>14052962.309999999</v>
      </c>
      <c r="D27" s="28">
        <v>47838.686948556162</v>
      </c>
      <c r="E27" s="29">
        <v>301025.48999641917</v>
      </c>
    </row>
    <row r="28" spans="2:5" x14ac:dyDescent="0.25">
      <c r="B28" s="5">
        <v>44866</v>
      </c>
      <c r="C28" s="2">
        <v>13551350.669999998</v>
      </c>
      <c r="D28" s="28">
        <v>44699.970525780809</v>
      </c>
      <c r="E28" s="29">
        <v>345725.46052219998</v>
      </c>
    </row>
    <row r="29" spans="2:5" x14ac:dyDescent="0.25">
      <c r="B29" s="5">
        <v>44896</v>
      </c>
      <c r="C29" s="2">
        <v>13049739.029999999</v>
      </c>
      <c r="D29" s="28">
        <v>46562.247667942458</v>
      </c>
      <c r="E29" s="29">
        <v>392287.70819014241</v>
      </c>
    </row>
    <row r="30" spans="2:5" x14ac:dyDescent="0.25">
      <c r="B30" s="5">
        <v>44927</v>
      </c>
      <c r="C30" s="2">
        <v>12687246.279999999</v>
      </c>
      <c r="D30" s="2">
        <v>52424.198190928772</v>
      </c>
      <c r="E30" s="29">
        <v>444711.9063810712</v>
      </c>
    </row>
    <row r="31" spans="2:5" x14ac:dyDescent="0.25">
      <c r="B31" s="5">
        <v>44958</v>
      </c>
      <c r="C31" s="2">
        <v>12324753.529999999</v>
      </c>
      <c r="D31" s="2">
        <v>46035.58622803288</v>
      </c>
      <c r="E31" s="29">
        <v>490747.49260910408</v>
      </c>
    </row>
    <row r="32" spans="2:5" x14ac:dyDescent="0.25">
      <c r="B32" s="5">
        <v>44986</v>
      </c>
      <c r="C32" s="2">
        <v>11962260.779999999</v>
      </c>
      <c r="D32" s="2">
        <v>49511.742742572605</v>
      </c>
      <c r="E32" s="29">
        <v>540259.2353516767</v>
      </c>
    </row>
    <row r="33" spans="2:5" x14ac:dyDescent="0.25">
      <c r="B33" s="5">
        <v>45017</v>
      </c>
      <c r="C33" s="2">
        <v>11599768.029999999</v>
      </c>
      <c r="D33" s="2">
        <v>48963.335904986299</v>
      </c>
      <c r="E33" s="29">
        <v>589222.57125666295</v>
      </c>
    </row>
    <row r="34" spans="2:5" x14ac:dyDescent="0.25">
      <c r="B34" s="5">
        <v>45047</v>
      </c>
      <c r="C34" s="2">
        <v>11237275.279999999</v>
      </c>
      <c r="D34" s="2">
        <v>49062.251738942461</v>
      </c>
      <c r="E34" s="29">
        <v>638284.82299560541</v>
      </c>
    </row>
    <row r="35" spans="2:5" x14ac:dyDescent="0.25">
      <c r="B35" s="5">
        <v>45078</v>
      </c>
      <c r="C35" s="2">
        <v>10874782.529999999</v>
      </c>
      <c r="D35" s="2">
        <v>45995.86100909589</v>
      </c>
      <c r="E35" s="29">
        <v>684280.68400470132</v>
      </c>
    </row>
    <row r="36" spans="2:5" x14ac:dyDescent="0.25">
      <c r="B36" s="5">
        <v>45108</v>
      </c>
      <c r="C36" s="2">
        <v>10512289.779999999</v>
      </c>
      <c r="D36" s="2">
        <v>45995.861013189038</v>
      </c>
      <c r="E36" s="29">
        <v>730276.5450178904</v>
      </c>
    </row>
    <row r="37" spans="2:5" x14ac:dyDescent="0.25">
      <c r="B37" s="5">
        <v>45139</v>
      </c>
      <c r="C37" s="2">
        <v>10149797.029999999</v>
      </c>
      <c r="D37" s="2">
        <v>44462.665650312323</v>
      </c>
      <c r="E37" s="29">
        <v>774739.21066820272</v>
      </c>
    </row>
    <row r="38" spans="2:5" x14ac:dyDescent="0.25">
      <c r="B38" s="5">
        <v>45170</v>
      </c>
      <c r="C38" s="2">
        <v>9787304.2799999993</v>
      </c>
      <c r="D38" s="2">
        <v>41544.648665260269</v>
      </c>
      <c r="E38" s="29">
        <v>816283.85933346301</v>
      </c>
    </row>
    <row r="39" spans="2:5" x14ac:dyDescent="0.25">
      <c r="B39" s="5">
        <v>45200</v>
      </c>
      <c r="C39" s="2">
        <v>9424811.5299999993</v>
      </c>
      <c r="D39" s="2">
        <v>45635.652477073963</v>
      </c>
      <c r="E39" s="29">
        <v>861919.51181053696</v>
      </c>
    </row>
    <row r="40" spans="2:5" x14ac:dyDescent="0.25">
      <c r="B40" s="5">
        <v>45231</v>
      </c>
      <c r="C40" s="2">
        <v>9062318.7799999993</v>
      </c>
      <c r="D40" s="2">
        <v>42527.848191534242</v>
      </c>
      <c r="E40" s="29">
        <v>904447.36000207125</v>
      </c>
    </row>
    <row r="41" spans="2:5" x14ac:dyDescent="0.25">
      <c r="B41" s="5">
        <v>45261</v>
      </c>
      <c r="C41" s="2">
        <v>8699826.0299999993</v>
      </c>
      <c r="D41" s="2">
        <v>42255.23378543013</v>
      </c>
      <c r="E41" s="29">
        <v>946702.59378750133</v>
      </c>
    </row>
    <row r="42" spans="2:5" x14ac:dyDescent="0.25">
      <c r="B42" s="5">
        <v>45292</v>
      </c>
      <c r="C42" s="2">
        <v>8337333.2799999993</v>
      </c>
      <c r="D42" s="2">
        <v>40454.191039499994</v>
      </c>
      <c r="E42" s="29">
        <v>987156.78482700128</v>
      </c>
    </row>
    <row r="43" spans="2:5" x14ac:dyDescent="0.25">
      <c r="B43" s="5">
        <v>45323</v>
      </c>
      <c r="C43" s="2">
        <v>7974840.5299999993</v>
      </c>
      <c r="D43" s="2">
        <v>36267.399767999996</v>
      </c>
      <c r="E43" s="29">
        <v>1023424.1845950013</v>
      </c>
    </row>
    <row r="44" spans="2:5" x14ac:dyDescent="0.25">
      <c r="B44" s="5">
        <v>45352</v>
      </c>
      <c r="C44" s="2">
        <v>7612347.7799999993</v>
      </c>
      <c r="D44" s="2">
        <v>37083.008464499995</v>
      </c>
      <c r="E44" s="29">
        <v>1060507.1930595012</v>
      </c>
    </row>
    <row r="45" spans="2:5" x14ac:dyDescent="0.25">
      <c r="B45" s="5">
        <v>45383</v>
      </c>
      <c r="C45" s="2">
        <v>7249855.0299999993</v>
      </c>
      <c r="D45" s="2">
        <v>34255.565009999991</v>
      </c>
      <c r="E45" s="29">
        <v>1094762.7580695013</v>
      </c>
    </row>
    <row r="46" spans="2:5" x14ac:dyDescent="0.25">
      <c r="B46" s="5">
        <v>45413</v>
      </c>
      <c r="C46" s="2">
        <v>6887362.2799999993</v>
      </c>
      <c r="D46" s="2">
        <v>33711.825889499996</v>
      </c>
      <c r="E46" s="29">
        <v>1128474.5839590013</v>
      </c>
    </row>
    <row r="47" spans="2:5" x14ac:dyDescent="0.25">
      <c r="B47" s="5">
        <v>45444</v>
      </c>
      <c r="C47" s="2">
        <v>6524869.5299999993</v>
      </c>
      <c r="D47" s="2">
        <v>30993.130259999994</v>
      </c>
      <c r="E47" s="29">
        <v>1159467.7142190014</v>
      </c>
    </row>
    <row r="48" spans="2:5" x14ac:dyDescent="0.25">
      <c r="B48" s="5">
        <v>45474</v>
      </c>
      <c r="C48" s="2">
        <v>6162376.7799999993</v>
      </c>
      <c r="D48" s="2">
        <v>28737.949951803275</v>
      </c>
      <c r="E48" s="29">
        <v>1188205.6641708047</v>
      </c>
    </row>
    <row r="49" spans="1:5" x14ac:dyDescent="0.25">
      <c r="B49" s="5">
        <v>45505</v>
      </c>
      <c r="C49" s="2">
        <v>5799884.0299999993</v>
      </c>
      <c r="D49" s="2">
        <v>27141.397184043712</v>
      </c>
      <c r="E49" s="29">
        <v>1215347.0613548483</v>
      </c>
    </row>
    <row r="50" spans="1:5" x14ac:dyDescent="0.25">
      <c r="B50" s="5">
        <v>45536</v>
      </c>
      <c r="C50" s="2">
        <v>5437391.2799999993</v>
      </c>
      <c r="D50" s="2">
        <v>24720.817177049175</v>
      </c>
      <c r="E50" s="29">
        <v>1240067.8785318974</v>
      </c>
    </row>
    <row r="51" spans="1:5" x14ac:dyDescent="0.25">
      <c r="B51" s="5">
        <v>45566</v>
      </c>
      <c r="C51" s="2">
        <v>5074898.5299999993</v>
      </c>
      <c r="D51" s="2">
        <v>20263.939087213108</v>
      </c>
      <c r="E51" s="29">
        <v>1260331.8176191105</v>
      </c>
    </row>
    <row r="52" spans="1:5" x14ac:dyDescent="0.25">
      <c r="B52" s="5">
        <v>45597</v>
      </c>
      <c r="C52" s="2">
        <v>4712405.7799999993</v>
      </c>
      <c r="D52" s="2">
        <v>18302.912731147535</v>
      </c>
      <c r="E52" s="29">
        <v>1278634.7303502581</v>
      </c>
    </row>
    <row r="53" spans="1:5" ht="15.75" thickBot="1" x14ac:dyDescent="0.3">
      <c r="B53" s="6">
        <v>45627</v>
      </c>
      <c r="C53" s="7">
        <v>3656868.6399999987</v>
      </c>
      <c r="D53" s="7">
        <v>17562.080557158464</v>
      </c>
      <c r="E53" s="30">
        <v>1296196.8109074165</v>
      </c>
    </row>
    <row r="56" spans="1:5" x14ac:dyDescent="0.25">
      <c r="A56" s="1" t="s">
        <v>20</v>
      </c>
      <c r="B56" s="1"/>
    </row>
    <row r="58" spans="1:5" x14ac:dyDescent="0.25">
      <c r="B58" s="18" t="s">
        <v>22</v>
      </c>
      <c r="D58" s="13">
        <f>C53+0.5</f>
        <v>3656869.1399999987</v>
      </c>
    </row>
    <row r="59" spans="1:5" x14ac:dyDescent="0.25">
      <c r="B59" t="s">
        <v>7</v>
      </c>
      <c r="D59" s="13">
        <f>E53</f>
        <v>1296196.8109074165</v>
      </c>
      <c r="E59" s="13"/>
    </row>
    <row r="60" spans="1:5" x14ac:dyDescent="0.25">
      <c r="B60" s="16"/>
      <c r="C60" s="16"/>
      <c r="D60" s="34">
        <f>+D58+D59</f>
        <v>4953065.9509074148</v>
      </c>
    </row>
    <row r="62" spans="1:5" x14ac:dyDescent="0.25">
      <c r="B62" s="33" t="s">
        <v>23</v>
      </c>
      <c r="C62" s="31"/>
      <c r="D62" s="17">
        <v>4953066</v>
      </c>
      <c r="E62" s="13"/>
    </row>
    <row r="63" spans="1:5" x14ac:dyDescent="0.25">
      <c r="B63" s="31"/>
      <c r="C63" s="31"/>
      <c r="D63" s="31"/>
      <c r="E63" s="31"/>
    </row>
  </sheetData>
  <pageMargins left="0.70866141732283472" right="0.70866141732283472" top="0.74803149606299213" bottom="0.74803149606299213" header="0.31496062992125984" footer="0.31496062992125984"/>
  <pageSetup orientation="portrait" r:id="rId1"/>
  <headerFooter>
    <oddHeader>&amp;REB-2025-0192</oddHeader>
    <oddFooter>&amp;A&amp;RPage &amp;P&amp;L&amp;"Times New Roman,Regular"&amp;8 52147907.4</oddFooter>
  </headerFooter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6AFC-BFFF-4D2C-8770-3E034F1BAB75}">
  <sheetPr>
    <tabColor rgb="FF92D050"/>
  </sheetPr>
  <dimension ref="A1:E65"/>
  <sheetViews>
    <sheetView view="pageBreakPreview" topLeftCell="A31" zoomScaleNormal="100" zoomScaleSheetLayoutView="100" workbookViewId="0">
      <selection activeCell="E46" sqref="C5:E46"/>
    </sheetView>
  </sheetViews>
  <sheetFormatPr defaultRowHeight="15" x14ac:dyDescent="0.25"/>
  <cols>
    <col min="1" max="1" width="3.28515625" customWidth="1"/>
    <col min="2" max="2" width="10.42578125" bestFit="1" customWidth="1"/>
    <col min="3" max="3" width="16.5703125" bestFit="1" customWidth="1"/>
    <col min="4" max="4" width="13.5703125" customWidth="1"/>
    <col min="5" max="5" width="17.42578125" customWidth="1"/>
  </cols>
  <sheetData>
    <row r="1" spans="1:5" x14ac:dyDescent="0.25">
      <c r="A1" s="1" t="s">
        <v>0</v>
      </c>
    </row>
    <row r="2" spans="1:5" x14ac:dyDescent="0.25">
      <c r="A2" s="1" t="s">
        <v>28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44196</v>
      </c>
      <c r="C5" s="2">
        <v>0</v>
      </c>
      <c r="D5" s="28">
        <v>0</v>
      </c>
      <c r="E5" s="29">
        <v>0</v>
      </c>
    </row>
    <row r="6" spans="1:5" x14ac:dyDescent="0.25">
      <c r="B6" s="5">
        <v>44227</v>
      </c>
      <c r="C6" s="2">
        <v>150179.83000000002</v>
      </c>
      <c r="D6" s="28">
        <v>0</v>
      </c>
      <c r="E6" s="29">
        <v>0</v>
      </c>
    </row>
    <row r="7" spans="1:5" x14ac:dyDescent="0.25">
      <c r="B7" s="5">
        <v>44255</v>
      </c>
      <c r="C7" s="2">
        <v>3523458.88</v>
      </c>
      <c r="D7" s="28">
        <v>65.667673610958914</v>
      </c>
      <c r="E7" s="29">
        <v>65.667673610958914</v>
      </c>
    </row>
    <row r="8" spans="1:5" x14ac:dyDescent="0.25">
      <c r="B8" s="5">
        <v>44286</v>
      </c>
      <c r="C8" s="2">
        <v>7367059.6999999993</v>
      </c>
      <c r="D8" s="28">
        <v>1705.7402304</v>
      </c>
      <c r="E8" s="29">
        <v>1771.4079040109589</v>
      </c>
    </row>
    <row r="9" spans="1:5" x14ac:dyDescent="0.25">
      <c r="B9" s="5">
        <v>44316</v>
      </c>
      <c r="C9" s="2">
        <v>8563793.2100000009</v>
      </c>
      <c r="D9" s="28">
        <v>3451.4170101369859</v>
      </c>
      <c r="E9" s="29">
        <v>5222.8249141479446</v>
      </c>
    </row>
    <row r="10" spans="1:5" x14ac:dyDescent="0.25">
      <c r="B10" s="5">
        <v>44347</v>
      </c>
      <c r="C10" s="2">
        <v>11043423.67</v>
      </c>
      <c r="D10" s="28">
        <v>4145.8144115260275</v>
      </c>
      <c r="E10" s="29">
        <v>9368.6393256739721</v>
      </c>
    </row>
    <row r="11" spans="1:5" x14ac:dyDescent="0.25">
      <c r="B11" s="5">
        <v>44377</v>
      </c>
      <c r="C11" s="2">
        <v>13313577.879999999</v>
      </c>
      <c r="D11" s="28">
        <v>5173.7683495068495</v>
      </c>
      <c r="E11" s="29">
        <v>14542.407675180821</v>
      </c>
    </row>
    <row r="12" spans="1:5" x14ac:dyDescent="0.25">
      <c r="B12" s="5">
        <v>44408</v>
      </c>
      <c r="C12" s="2">
        <v>14722805.35</v>
      </c>
      <c r="D12" s="28">
        <v>6445.2307161534245</v>
      </c>
      <c r="E12" s="29">
        <v>20987.638391334243</v>
      </c>
    </row>
    <row r="13" spans="1:5" x14ac:dyDescent="0.25">
      <c r="B13" s="5">
        <v>44439</v>
      </c>
      <c r="C13" s="2">
        <v>16102841.989999998</v>
      </c>
      <c r="D13" s="28">
        <v>7127.4512475205474</v>
      </c>
      <c r="E13" s="29">
        <v>28115.089638854792</v>
      </c>
    </row>
    <row r="14" spans="1:5" x14ac:dyDescent="0.25">
      <c r="B14" s="5">
        <v>44469</v>
      </c>
      <c r="C14" s="2">
        <v>17482670.82</v>
      </c>
      <c r="D14" s="28">
        <v>7544.0711788767112</v>
      </c>
      <c r="E14" s="29">
        <v>35659.160817731507</v>
      </c>
    </row>
    <row r="15" spans="1:5" x14ac:dyDescent="0.25">
      <c r="B15" s="5">
        <v>44500</v>
      </c>
      <c r="C15" s="2">
        <v>21575163.129999999</v>
      </c>
      <c r="D15" s="28">
        <v>8463.5285860109598</v>
      </c>
      <c r="E15" s="29">
        <v>44122.689403742464</v>
      </c>
    </row>
    <row r="16" spans="1:5" x14ac:dyDescent="0.25">
      <c r="B16" s="5">
        <v>44530</v>
      </c>
      <c r="C16" s="2">
        <v>23910090.43</v>
      </c>
      <c r="D16" s="28">
        <v>10107.816151315068</v>
      </c>
      <c r="E16" s="29">
        <v>54230.505555057534</v>
      </c>
    </row>
    <row r="17" spans="2:5" x14ac:dyDescent="0.25">
      <c r="B17" s="5">
        <v>44561</v>
      </c>
      <c r="C17" s="2">
        <v>41931998.619999997</v>
      </c>
      <c r="D17" s="28">
        <v>11575.10405200274</v>
      </c>
      <c r="E17" s="29">
        <v>65805.60960706028</v>
      </c>
    </row>
    <row r="18" spans="2:5" x14ac:dyDescent="0.25">
      <c r="B18" s="5">
        <v>44562</v>
      </c>
      <c r="C18" s="2">
        <v>43186712.640000001</v>
      </c>
      <c r="D18" s="28">
        <v>20299.6826196</v>
      </c>
      <c r="E18" s="29">
        <v>86105.292226660284</v>
      </c>
    </row>
    <row r="19" spans="2:5" x14ac:dyDescent="0.25">
      <c r="B19" s="5">
        <v>44593</v>
      </c>
      <c r="C19" s="2">
        <v>43477451.049999997</v>
      </c>
      <c r="D19" s="28">
        <v>18883.833800942466</v>
      </c>
      <c r="E19" s="29">
        <v>104989.12602760275</v>
      </c>
    </row>
    <row r="20" spans="2:5" x14ac:dyDescent="0.25">
      <c r="B20" s="5">
        <v>44621</v>
      </c>
      <c r="C20" s="2">
        <v>47674656.509999998</v>
      </c>
      <c r="D20" s="28">
        <v>21047.850960369862</v>
      </c>
      <c r="E20" s="29">
        <v>126036.97698797261</v>
      </c>
    </row>
    <row r="21" spans="2:5" x14ac:dyDescent="0.25">
      <c r="B21" s="5">
        <v>44652</v>
      </c>
      <c r="C21" s="2">
        <v>48322366.149999999</v>
      </c>
      <c r="D21" s="28">
        <v>39968.342170027398</v>
      </c>
      <c r="E21" s="29">
        <v>166005.319158</v>
      </c>
    </row>
    <row r="22" spans="2:5" x14ac:dyDescent="0.25">
      <c r="B22" s="5">
        <v>44682</v>
      </c>
      <c r="C22" s="2">
        <v>48382360.189999998</v>
      </c>
      <c r="D22" s="28">
        <v>41861.731990767126</v>
      </c>
      <c r="E22" s="29">
        <v>207867.05114876712</v>
      </c>
    </row>
    <row r="23" spans="2:5" x14ac:dyDescent="0.25">
      <c r="B23" s="5">
        <v>44713</v>
      </c>
      <c r="C23" s="2">
        <v>48431713.180000007</v>
      </c>
      <c r="D23" s="28">
        <v>40561.649912712324</v>
      </c>
      <c r="E23" s="29">
        <v>248428.70106147946</v>
      </c>
    </row>
    <row r="24" spans="2:5" x14ac:dyDescent="0.25">
      <c r="B24" s="5">
        <v>44743</v>
      </c>
      <c r="C24" s="2">
        <v>49809037.460000001</v>
      </c>
      <c r="D24" s="28">
        <v>90494.324352767129</v>
      </c>
      <c r="E24" s="29">
        <v>338923.0254142466</v>
      </c>
    </row>
    <row r="25" spans="2:5" x14ac:dyDescent="0.25">
      <c r="B25" s="5">
        <v>44774</v>
      </c>
      <c r="C25" s="2">
        <v>49861688.670000002</v>
      </c>
      <c r="D25" s="28">
        <v>93067.845336219165</v>
      </c>
      <c r="E25" s="29">
        <v>431990.87075046578</v>
      </c>
    </row>
    <row r="26" spans="2:5" x14ac:dyDescent="0.25">
      <c r="B26" s="5">
        <v>44805</v>
      </c>
      <c r="C26" s="2">
        <v>50111552.769999996</v>
      </c>
      <c r="D26" s="28">
        <v>90160.861704657524</v>
      </c>
      <c r="E26" s="29">
        <v>522151.73245512333</v>
      </c>
    </row>
    <row r="27" spans="2:5" x14ac:dyDescent="0.25">
      <c r="B27" s="5">
        <v>44835</v>
      </c>
      <c r="C27" s="2">
        <v>50155530.159999996</v>
      </c>
      <c r="D27" s="28">
        <v>164709.12289909314</v>
      </c>
      <c r="E27" s="29">
        <v>686860.85535421642</v>
      </c>
    </row>
    <row r="28" spans="2:5" x14ac:dyDescent="0.25">
      <c r="B28" s="5">
        <v>44866</v>
      </c>
      <c r="C28" s="2">
        <v>50321851.120000005</v>
      </c>
      <c r="D28" s="28">
        <v>159535.80963221914</v>
      </c>
      <c r="E28" s="29">
        <v>846396.66498643556</v>
      </c>
    </row>
    <row r="29" spans="2:5" x14ac:dyDescent="0.25">
      <c r="B29" s="5">
        <v>44896</v>
      </c>
      <c r="C29" s="2">
        <v>68174053.929999992</v>
      </c>
      <c r="D29" s="28">
        <v>163379.34188675068</v>
      </c>
      <c r="E29" s="29">
        <v>1009776.0068731862</v>
      </c>
    </row>
    <row r="30" spans="2:5" x14ac:dyDescent="0.25">
      <c r="B30" s="5">
        <v>44927</v>
      </c>
      <c r="C30" s="2">
        <v>68175939.530000001</v>
      </c>
      <c r="D30" s="28">
        <v>273872.9185686548</v>
      </c>
      <c r="E30" s="29">
        <v>1283648.9254418411</v>
      </c>
    </row>
    <row r="31" spans="2:5" x14ac:dyDescent="0.25">
      <c r="B31" s="5">
        <v>44958</v>
      </c>
      <c r="C31" s="2">
        <v>69416763.140000001</v>
      </c>
      <c r="D31" s="28">
        <v>247375.9296261151</v>
      </c>
      <c r="E31" s="29">
        <v>1531024.8550679563</v>
      </c>
    </row>
    <row r="32" spans="2:5" x14ac:dyDescent="0.25">
      <c r="B32" s="5">
        <v>44986</v>
      </c>
      <c r="C32" s="2">
        <v>69951762.859999999</v>
      </c>
      <c r="D32" s="28">
        <v>278865.20491008769</v>
      </c>
      <c r="E32" s="29">
        <v>1809890.0599780439</v>
      </c>
    </row>
    <row r="33" spans="2:5" x14ac:dyDescent="0.25">
      <c r="B33" s="5">
        <v>45017</v>
      </c>
      <c r="C33" s="2">
        <v>69654610.609999999</v>
      </c>
      <c r="D33" s="28">
        <v>286323.10606257536</v>
      </c>
      <c r="E33" s="29">
        <v>2096213.1660406194</v>
      </c>
    </row>
    <row r="34" spans="2:5" x14ac:dyDescent="0.25">
      <c r="B34" s="5">
        <v>45047</v>
      </c>
      <c r="C34" s="2">
        <v>69852024.810000002</v>
      </c>
      <c r="D34" s="28">
        <v>294610.3776978575</v>
      </c>
      <c r="E34" s="29">
        <v>2390823.5437384769</v>
      </c>
    </row>
    <row r="35" spans="2:5" x14ac:dyDescent="0.25">
      <c r="B35" s="5">
        <v>45078</v>
      </c>
      <c r="C35" s="2">
        <v>69909639.269999996</v>
      </c>
      <c r="D35" s="28">
        <v>285914.86319490412</v>
      </c>
      <c r="E35" s="29">
        <v>2676738.4069333812</v>
      </c>
    </row>
    <row r="36" spans="2:5" x14ac:dyDescent="0.25">
      <c r="B36" s="5">
        <v>45108</v>
      </c>
      <c r="C36" s="2">
        <v>70044587.430000007</v>
      </c>
      <c r="D36" s="28">
        <v>295689.04412335891</v>
      </c>
      <c r="E36" s="29">
        <v>2972427.4510567402</v>
      </c>
    </row>
    <row r="37" spans="2:5" x14ac:dyDescent="0.25">
      <c r="B37" s="5">
        <v>45139</v>
      </c>
      <c r="C37" s="2">
        <v>70108729.399999991</v>
      </c>
      <c r="D37" s="28">
        <v>296259.81938201096</v>
      </c>
      <c r="E37" s="29">
        <v>3268687.2704387512</v>
      </c>
    </row>
    <row r="38" spans="2:5" x14ac:dyDescent="0.25">
      <c r="B38" s="5">
        <v>45170</v>
      </c>
      <c r="C38" s="2">
        <v>70504266.25999999</v>
      </c>
      <c r="D38" s="28">
        <v>286965.59376328764</v>
      </c>
      <c r="E38" s="29">
        <v>3555652.8642020389</v>
      </c>
    </row>
    <row r="39" spans="2:5" x14ac:dyDescent="0.25">
      <c r="B39" s="5">
        <v>45200</v>
      </c>
      <c r="C39" s="2">
        <v>70562220.170000002</v>
      </c>
      <c r="D39" s="28">
        <v>328743.04314491502</v>
      </c>
      <c r="E39" s="29">
        <v>3884395.9073469536</v>
      </c>
    </row>
    <row r="40" spans="2:5" x14ac:dyDescent="0.25">
      <c r="B40" s="5">
        <v>45231</v>
      </c>
      <c r="C40" s="2">
        <v>70644068.069999993</v>
      </c>
      <c r="D40" s="28">
        <v>318399.93594517803</v>
      </c>
      <c r="E40" s="29">
        <v>4202795.843292132</v>
      </c>
    </row>
    <row r="41" spans="2:5" x14ac:dyDescent="0.25">
      <c r="B41" s="5">
        <v>45261</v>
      </c>
      <c r="C41" s="2">
        <v>2925521.76</v>
      </c>
      <c r="D41" s="28">
        <v>-4121062.0974018276</v>
      </c>
      <c r="E41" s="29">
        <v>81733.745890304446</v>
      </c>
    </row>
    <row r="42" spans="2:5" x14ac:dyDescent="0.25">
      <c r="B42" s="5">
        <v>45292</v>
      </c>
      <c r="C42" s="2">
        <v>2925521.76</v>
      </c>
      <c r="D42" s="28">
        <v>13603.676183999998</v>
      </c>
      <c r="E42" s="29">
        <v>95337.422074304443</v>
      </c>
    </row>
    <row r="43" spans="2:5" x14ac:dyDescent="0.25">
      <c r="B43" s="5">
        <v>45323</v>
      </c>
      <c r="C43" s="2">
        <v>2925521.76</v>
      </c>
      <c r="D43" s="28">
        <v>12726.019655999999</v>
      </c>
      <c r="E43" s="29">
        <v>108063.44173030445</v>
      </c>
    </row>
    <row r="44" spans="2:5" x14ac:dyDescent="0.25">
      <c r="B44" s="5">
        <v>45352</v>
      </c>
      <c r="C44" s="2">
        <v>2925521.76</v>
      </c>
      <c r="D44" s="28">
        <v>13603.676183999998</v>
      </c>
      <c r="E44" s="29">
        <v>121667.11791430444</v>
      </c>
    </row>
    <row r="45" spans="2:5" x14ac:dyDescent="0.25">
      <c r="B45" s="5">
        <v>45383</v>
      </c>
      <c r="C45" s="2">
        <v>2925521.76</v>
      </c>
      <c r="D45" s="28">
        <v>13164.847919999998</v>
      </c>
      <c r="E45" s="29">
        <v>134831.96583430443</v>
      </c>
    </row>
    <row r="46" spans="2:5" x14ac:dyDescent="0.25">
      <c r="B46" s="5">
        <v>45413</v>
      </c>
      <c r="C46" s="2">
        <v>2925521.76</v>
      </c>
      <c r="D46" s="28">
        <v>-134831.96583430443</v>
      </c>
      <c r="E46" s="29">
        <v>0</v>
      </c>
    </row>
    <row r="47" spans="2:5" x14ac:dyDescent="0.25">
      <c r="B47" s="5">
        <v>45444</v>
      </c>
      <c r="C47" s="2">
        <v>0</v>
      </c>
      <c r="D47" s="28"/>
      <c r="E47" s="49">
        <v>0</v>
      </c>
    </row>
    <row r="48" spans="2:5" x14ac:dyDescent="0.25">
      <c r="B48" s="5">
        <v>45474</v>
      </c>
      <c r="C48" s="2">
        <v>0</v>
      </c>
      <c r="D48" s="28"/>
      <c r="E48" s="50">
        <f t="shared" ref="E48:E53" si="0">E47+D48</f>
        <v>0</v>
      </c>
    </row>
    <row r="49" spans="1:5" x14ac:dyDescent="0.25">
      <c r="B49" s="5">
        <v>45505</v>
      </c>
      <c r="C49" s="2">
        <v>0</v>
      </c>
      <c r="D49" s="28"/>
      <c r="E49" s="49">
        <f t="shared" si="0"/>
        <v>0</v>
      </c>
    </row>
    <row r="50" spans="1:5" x14ac:dyDescent="0.25">
      <c r="B50" s="5">
        <v>45536</v>
      </c>
      <c r="C50" s="2">
        <v>0</v>
      </c>
      <c r="D50" s="28"/>
      <c r="E50" s="49">
        <f t="shared" si="0"/>
        <v>0</v>
      </c>
    </row>
    <row r="51" spans="1:5" x14ac:dyDescent="0.25">
      <c r="B51" s="5">
        <v>45566</v>
      </c>
      <c r="C51" s="2">
        <v>0</v>
      </c>
      <c r="D51" s="28"/>
      <c r="E51" s="49">
        <f t="shared" si="0"/>
        <v>0</v>
      </c>
    </row>
    <row r="52" spans="1:5" x14ac:dyDescent="0.25">
      <c r="B52" s="5">
        <v>45597</v>
      </c>
      <c r="C52" s="2">
        <v>0</v>
      </c>
      <c r="D52" s="28"/>
      <c r="E52" s="49">
        <f t="shared" si="0"/>
        <v>0</v>
      </c>
    </row>
    <row r="53" spans="1:5" ht="15.75" thickBot="1" x14ac:dyDescent="0.3">
      <c r="B53" s="6">
        <v>45627</v>
      </c>
      <c r="C53" s="7">
        <v>0</v>
      </c>
      <c r="D53" s="43"/>
      <c r="E53" s="51">
        <f t="shared" si="0"/>
        <v>0</v>
      </c>
    </row>
    <row r="54" spans="1:5" x14ac:dyDescent="0.25">
      <c r="B54" s="44"/>
      <c r="C54" s="2"/>
      <c r="D54" s="28"/>
      <c r="E54" s="28"/>
    </row>
    <row r="55" spans="1:5" x14ac:dyDescent="0.25">
      <c r="B55" s="44"/>
      <c r="C55" s="2"/>
      <c r="D55" s="28"/>
      <c r="E55" s="28"/>
    </row>
    <row r="58" spans="1:5" x14ac:dyDescent="0.25">
      <c r="A58" s="1" t="s">
        <v>20</v>
      </c>
      <c r="B58" s="1"/>
    </row>
    <row r="60" spans="1:5" x14ac:dyDescent="0.25">
      <c r="B60" s="18" t="s">
        <v>22</v>
      </c>
      <c r="D60" s="13">
        <f>C53</f>
        <v>0</v>
      </c>
    </row>
    <row r="61" spans="1:5" x14ac:dyDescent="0.25">
      <c r="B61" t="s">
        <v>7</v>
      </c>
      <c r="D61" s="13">
        <f>E53</f>
        <v>0</v>
      </c>
    </row>
    <row r="62" spans="1:5" x14ac:dyDescent="0.25">
      <c r="B62" s="16"/>
      <c r="C62" s="16"/>
      <c r="D62" s="34">
        <f>+D60+D61</f>
        <v>0</v>
      </c>
    </row>
    <row r="64" spans="1:5" x14ac:dyDescent="0.25">
      <c r="B64" s="33" t="s">
        <v>23</v>
      </c>
      <c r="C64" s="31"/>
      <c r="D64" s="17">
        <v>0</v>
      </c>
      <c r="E64" s="13"/>
    </row>
    <row r="65" spans="2:5" x14ac:dyDescent="0.25">
      <c r="B65" s="31"/>
      <c r="C65" s="31"/>
      <c r="D65" s="31"/>
      <c r="E65" s="31"/>
    </row>
  </sheetData>
  <pageMargins left="0.70866141732283472" right="0.70866141732283472" top="0.74803149606299213" bottom="0.74803149606299213" header="0.31496062992125984" footer="0.31496062992125984"/>
  <pageSetup scale="90" orientation="portrait" r:id="rId1"/>
  <headerFooter>
    <oddHeader>&amp;REB-2025-0192</oddHeader>
    <oddFooter>&amp;A&amp;RPage &amp;P&amp;L&amp;"Times New Roman,Regular"&amp;8 52147907.4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2782-A7E3-4E2F-9089-CF3122E5D299}">
  <sheetPr>
    <tabColor rgb="FF92D050"/>
  </sheetPr>
  <dimension ref="A1:H88"/>
  <sheetViews>
    <sheetView view="pageBreakPreview" topLeftCell="A62" zoomScaleNormal="100" zoomScaleSheetLayoutView="100" workbookViewId="0">
      <selection activeCell="E77" sqref="C5:E77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</cols>
  <sheetData>
    <row r="1" spans="1:5" x14ac:dyDescent="0.25">
      <c r="A1" s="1" t="s">
        <v>0</v>
      </c>
    </row>
    <row r="2" spans="1:5" x14ac:dyDescent="0.25">
      <c r="A2" s="1" t="s">
        <v>24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43465</v>
      </c>
      <c r="C5" s="2">
        <v>108159.41</v>
      </c>
      <c r="D5" s="28">
        <v>0</v>
      </c>
      <c r="E5" s="29">
        <v>0</v>
      </c>
    </row>
    <row r="6" spans="1:5" x14ac:dyDescent="0.25">
      <c r="B6" s="5">
        <v>43496</v>
      </c>
      <c r="C6" s="2">
        <v>145056.54999999999</v>
      </c>
      <c r="D6" s="28">
        <v>225.06047094520548</v>
      </c>
      <c r="E6" s="29">
        <v>225.06047094520548</v>
      </c>
    </row>
    <row r="7" spans="1:5" x14ac:dyDescent="0.25">
      <c r="B7" s="5">
        <v>43524</v>
      </c>
      <c r="C7" s="2">
        <v>172176.02000000002</v>
      </c>
      <c r="D7" s="28">
        <v>272.62683095890412</v>
      </c>
      <c r="E7" s="29">
        <v>497.68730190410963</v>
      </c>
    </row>
    <row r="8" spans="1:5" x14ac:dyDescent="0.25">
      <c r="B8" s="5">
        <v>43555</v>
      </c>
      <c r="C8" s="2">
        <v>272626.61</v>
      </c>
      <c r="D8" s="28">
        <v>358.26763613698637</v>
      </c>
      <c r="E8" s="29">
        <v>855.95493804109606</v>
      </c>
    </row>
    <row r="9" spans="1:5" x14ac:dyDescent="0.25">
      <c r="B9" s="5">
        <v>43585</v>
      </c>
      <c r="C9" s="2">
        <v>303312.06</v>
      </c>
      <c r="D9" s="28">
        <v>488.48713134246572</v>
      </c>
      <c r="E9" s="29">
        <v>1344.4420693835618</v>
      </c>
    </row>
    <row r="10" spans="1:5" x14ac:dyDescent="0.25">
      <c r="B10" s="5">
        <v>43616</v>
      </c>
      <c r="C10" s="2">
        <v>334938.12</v>
      </c>
      <c r="D10" s="28">
        <v>561.58435656986296</v>
      </c>
      <c r="E10" s="29">
        <v>1906.0264259534247</v>
      </c>
    </row>
    <row r="11" spans="1:5" x14ac:dyDescent="0.25">
      <c r="B11" s="5">
        <v>43646</v>
      </c>
      <c r="C11" s="2">
        <v>355151.82</v>
      </c>
      <c r="D11" s="28">
        <v>600.13569994520537</v>
      </c>
      <c r="E11" s="29">
        <v>2506.1621258986302</v>
      </c>
    </row>
    <row r="12" spans="1:5" x14ac:dyDescent="0.25">
      <c r="B12" s="5">
        <v>43677</v>
      </c>
      <c r="C12" s="2">
        <v>370571.84</v>
      </c>
      <c r="D12" s="28">
        <v>657.56602727671236</v>
      </c>
      <c r="E12" s="29">
        <v>3163.7281531753424</v>
      </c>
    </row>
    <row r="13" spans="1:5" x14ac:dyDescent="0.25">
      <c r="B13" s="5">
        <v>43708</v>
      </c>
      <c r="C13" s="2">
        <v>711972.8600000001</v>
      </c>
      <c r="D13" s="28">
        <v>686.11629992328778</v>
      </c>
      <c r="E13" s="29">
        <v>3849.8444530986303</v>
      </c>
    </row>
    <row r="14" spans="1:5" x14ac:dyDescent="0.25">
      <c r="B14" s="5">
        <v>43738</v>
      </c>
      <c r="C14" s="2">
        <v>726801.05</v>
      </c>
      <c r="D14" s="28">
        <v>1275.6993162739727</v>
      </c>
      <c r="E14" s="29">
        <v>5125.5437693726035</v>
      </c>
    </row>
    <row r="15" spans="1:5" x14ac:dyDescent="0.25">
      <c r="B15" s="5">
        <v>43769</v>
      </c>
      <c r="C15" s="2">
        <v>751934.44</v>
      </c>
      <c r="D15" s="28">
        <v>1345.6771221643837</v>
      </c>
      <c r="E15" s="29">
        <v>6471.2208915369874</v>
      </c>
    </row>
    <row r="16" spans="1:5" x14ac:dyDescent="0.25">
      <c r="B16" s="5">
        <v>43799</v>
      </c>
      <c r="C16" s="2">
        <v>1348533.77</v>
      </c>
      <c r="D16" s="28">
        <v>1347.3017089315067</v>
      </c>
      <c r="E16" s="29">
        <v>7818.5226004684937</v>
      </c>
    </row>
    <row r="17" spans="2:5" x14ac:dyDescent="0.25">
      <c r="B17" s="5">
        <v>43830</v>
      </c>
      <c r="C17" s="2">
        <v>1623685.5499999998</v>
      </c>
      <c r="D17" s="28">
        <v>2496.8195116876714</v>
      </c>
      <c r="E17" s="29">
        <v>10315.342112156166</v>
      </c>
    </row>
    <row r="18" spans="2:5" x14ac:dyDescent="0.25">
      <c r="B18" s="5">
        <v>43861</v>
      </c>
      <c r="C18" s="2">
        <v>1635676.96</v>
      </c>
      <c r="D18" s="28">
        <v>2998.0510783879777</v>
      </c>
      <c r="E18" s="29">
        <v>13313.393190544144</v>
      </c>
    </row>
    <row r="19" spans="2:5" x14ac:dyDescent="0.25">
      <c r="B19" s="5">
        <v>43890</v>
      </c>
      <c r="C19" s="2">
        <v>1667863.6099999999</v>
      </c>
      <c r="D19" s="28">
        <v>2825.3414593224043</v>
      </c>
      <c r="E19" s="29">
        <v>16138.734649866548</v>
      </c>
    </row>
    <row r="20" spans="2:5" x14ac:dyDescent="0.25">
      <c r="B20" s="5">
        <v>43921</v>
      </c>
      <c r="C20" s="2">
        <v>1718577.99</v>
      </c>
      <c r="D20" s="28">
        <v>3079.6235727814205</v>
      </c>
      <c r="E20" s="29">
        <v>19218.35822264797</v>
      </c>
    </row>
    <row r="21" spans="2:5" x14ac:dyDescent="0.25">
      <c r="B21" s="5">
        <v>43951</v>
      </c>
      <c r="C21" s="2">
        <v>1747086.53</v>
      </c>
      <c r="D21" s="28">
        <v>3070.9016542622949</v>
      </c>
      <c r="E21" s="29">
        <v>22289.259876910266</v>
      </c>
    </row>
    <row r="22" spans="2:5" x14ac:dyDescent="0.25">
      <c r="B22" s="5">
        <v>43982</v>
      </c>
      <c r="C22" s="2">
        <v>1846096.2899999998</v>
      </c>
      <c r="D22" s="28">
        <v>3225.9045818961749</v>
      </c>
      <c r="E22" s="29">
        <v>25515.164458806441</v>
      </c>
    </row>
    <row r="23" spans="2:5" x14ac:dyDescent="0.25">
      <c r="B23" s="5">
        <v>44012</v>
      </c>
      <c r="C23" s="2">
        <v>1939259.67</v>
      </c>
      <c r="D23" s="28">
        <v>3298.7622231147534</v>
      </c>
      <c r="E23" s="29">
        <v>28813.926681921195</v>
      </c>
    </row>
    <row r="24" spans="2:5" x14ac:dyDescent="0.25">
      <c r="B24" s="5">
        <v>44042</v>
      </c>
      <c r="C24" s="2">
        <v>1955308.02</v>
      </c>
      <c r="D24" s="28">
        <v>936.24913576229505</v>
      </c>
      <c r="E24" s="29">
        <v>29750.175817683492</v>
      </c>
    </row>
    <row r="25" spans="2:5" x14ac:dyDescent="0.25">
      <c r="B25" s="5">
        <v>44074</v>
      </c>
      <c r="C25" s="2">
        <v>2221530.08</v>
      </c>
      <c r="D25" s="28">
        <v>943.99706867213115</v>
      </c>
      <c r="E25" s="29">
        <v>30694.172886355624</v>
      </c>
    </row>
    <row r="26" spans="2:5" x14ac:dyDescent="0.25">
      <c r="B26" s="5">
        <v>44104</v>
      </c>
      <c r="C26" s="2">
        <v>2251947.5</v>
      </c>
      <c r="D26" s="28">
        <v>1037.9279881967213</v>
      </c>
      <c r="E26" s="29">
        <v>31732.100874552343</v>
      </c>
    </row>
    <row r="27" spans="2:5" x14ac:dyDescent="0.25">
      <c r="B27" s="5">
        <v>44135</v>
      </c>
      <c r="C27" s="2">
        <v>2293724.35</v>
      </c>
      <c r="D27" s="28">
        <v>1087.210719262295</v>
      </c>
      <c r="E27" s="29">
        <v>32819.311593814637</v>
      </c>
    </row>
    <row r="28" spans="2:5" x14ac:dyDescent="0.25">
      <c r="B28" s="5">
        <v>44165</v>
      </c>
      <c r="C28" s="2">
        <v>2329952.37</v>
      </c>
      <c r="D28" s="28">
        <v>1071.6580979508196</v>
      </c>
      <c r="E28" s="29">
        <v>33890.969691765458</v>
      </c>
    </row>
    <row r="29" spans="2:5" x14ac:dyDescent="0.25">
      <c r="B29" s="5">
        <v>44196</v>
      </c>
      <c r="C29" s="2">
        <v>2011949.77</v>
      </c>
      <c r="D29" s="28">
        <v>1124.8704474836065</v>
      </c>
      <c r="E29" s="29">
        <v>35015.840139249063</v>
      </c>
    </row>
    <row r="30" spans="2:5" x14ac:dyDescent="0.25">
      <c r="B30" s="5">
        <v>44227</v>
      </c>
      <c r="C30" s="2">
        <v>2040934.87</v>
      </c>
      <c r="D30" s="2">
        <v>969.4742951260273</v>
      </c>
      <c r="E30" s="29">
        <v>35985.31443437509</v>
      </c>
    </row>
    <row r="31" spans="2:5" x14ac:dyDescent="0.25">
      <c r="B31" s="5">
        <v>44255</v>
      </c>
      <c r="C31" s="2">
        <v>2120369.88</v>
      </c>
      <c r="D31" s="2">
        <v>892.41974041643846</v>
      </c>
      <c r="E31" s="29">
        <v>36877.734174791527</v>
      </c>
    </row>
    <row r="32" spans="2:5" x14ac:dyDescent="0.25">
      <c r="B32" s="5">
        <v>44286</v>
      </c>
      <c r="C32" s="2">
        <v>2152695.85</v>
      </c>
      <c r="D32" s="2">
        <v>1026.4913912219176</v>
      </c>
      <c r="E32" s="29">
        <v>37904.225566013447</v>
      </c>
    </row>
    <row r="33" spans="2:5" x14ac:dyDescent="0.25">
      <c r="B33" s="5">
        <v>44316</v>
      </c>
      <c r="C33" s="2">
        <v>2184263.88</v>
      </c>
      <c r="D33" s="2">
        <v>1008.5232612328767</v>
      </c>
      <c r="E33" s="29">
        <v>38912.748827246323</v>
      </c>
    </row>
    <row r="34" spans="2:5" x14ac:dyDescent="0.25">
      <c r="B34" s="5">
        <v>44347</v>
      </c>
      <c r="C34" s="2">
        <v>2238446.79</v>
      </c>
      <c r="D34" s="2">
        <v>1057.4230893041095</v>
      </c>
      <c r="E34" s="29">
        <v>39970.171916550433</v>
      </c>
    </row>
    <row r="35" spans="2:5" x14ac:dyDescent="0.25">
      <c r="B35" s="5">
        <v>44377</v>
      </c>
      <c r="C35" s="2">
        <v>2259365.62</v>
      </c>
      <c r="D35" s="2">
        <v>1048.6969892876712</v>
      </c>
      <c r="E35" s="29">
        <v>41018.868905838106</v>
      </c>
    </row>
    <row r="36" spans="2:5" x14ac:dyDescent="0.25">
      <c r="B36" s="5">
        <v>44408</v>
      </c>
      <c r="C36" s="2">
        <v>2484595.2800000003</v>
      </c>
      <c r="D36" s="2">
        <v>1093.7805617917809</v>
      </c>
      <c r="E36" s="29">
        <v>42112.64946762989</v>
      </c>
    </row>
    <row r="37" spans="2:5" x14ac:dyDescent="0.25">
      <c r="B37" s="5">
        <v>44439</v>
      </c>
      <c r="C37" s="2">
        <v>2741691.7199999997</v>
      </c>
      <c r="D37" s="2">
        <v>1202.8163999342466</v>
      </c>
      <c r="E37" s="29">
        <v>43315.465867564133</v>
      </c>
    </row>
    <row r="38" spans="2:5" x14ac:dyDescent="0.25">
      <c r="B38" s="5">
        <v>44469</v>
      </c>
      <c r="C38" s="2">
        <v>2934074.19</v>
      </c>
      <c r="D38" s="2">
        <v>1284.4637921095889</v>
      </c>
      <c r="E38" s="29">
        <v>44599.929659673719</v>
      </c>
    </row>
    <row r="39" spans="2:5" x14ac:dyDescent="0.25">
      <c r="B39" s="5">
        <v>44500</v>
      </c>
      <c r="C39" s="2">
        <v>3133946.65</v>
      </c>
      <c r="D39" s="2">
        <v>1420.4134503369864</v>
      </c>
      <c r="E39" s="29">
        <v>46020.343110010705</v>
      </c>
    </row>
    <row r="40" spans="2:5" x14ac:dyDescent="0.25">
      <c r="B40" s="5">
        <v>44530</v>
      </c>
      <c r="C40" s="2">
        <v>3156654.55</v>
      </c>
      <c r="D40" s="2">
        <v>1468.2325401369862</v>
      </c>
      <c r="E40" s="29">
        <v>47488.575650147694</v>
      </c>
    </row>
    <row r="41" spans="2:5" x14ac:dyDescent="0.25">
      <c r="B41" s="5">
        <v>44561</v>
      </c>
      <c r="C41" s="2">
        <v>3194911.44</v>
      </c>
      <c r="D41" s="2">
        <v>1528.1667369452055</v>
      </c>
      <c r="E41" s="29">
        <v>49016.742387092898</v>
      </c>
    </row>
    <row r="42" spans="2:5" x14ac:dyDescent="0.25">
      <c r="B42" s="5">
        <v>44562</v>
      </c>
      <c r="C42" s="2">
        <v>3223707.33</v>
      </c>
      <c r="D42" s="2">
        <v>1539.3572642410959</v>
      </c>
      <c r="E42" s="29">
        <v>50556.099651333992</v>
      </c>
    </row>
    <row r="43" spans="2:5" x14ac:dyDescent="0.25">
      <c r="B43" s="5">
        <v>44593</v>
      </c>
      <c r="C43" s="2">
        <v>3301516.8600000003</v>
      </c>
      <c r="D43" s="2">
        <v>1409.5991503232879</v>
      </c>
      <c r="E43" s="29">
        <v>51965.69880165728</v>
      </c>
    </row>
    <row r="44" spans="2:5" x14ac:dyDescent="0.25">
      <c r="B44" s="5">
        <v>44621</v>
      </c>
      <c r="C44" s="2">
        <v>3332428.8800000004</v>
      </c>
      <c r="D44" s="2">
        <v>1598.2959703068495</v>
      </c>
      <c r="E44" s="29">
        <v>53563.994771964128</v>
      </c>
    </row>
    <row r="45" spans="2:5" x14ac:dyDescent="0.25">
      <c r="B45" s="5">
        <v>44652</v>
      </c>
      <c r="C45" s="2">
        <v>3533430.0999999996</v>
      </c>
      <c r="D45" s="2">
        <v>2793.7622939178082</v>
      </c>
      <c r="E45" s="29">
        <v>56357.757065881939</v>
      </c>
    </row>
    <row r="46" spans="2:5" x14ac:dyDescent="0.25">
      <c r="B46" s="5">
        <v>44682</v>
      </c>
      <c r="C46" s="2">
        <v>3297209.8500000006</v>
      </c>
      <c r="D46" s="2">
        <v>3061.0153359452056</v>
      </c>
      <c r="E46" s="29">
        <v>59418.772401827147</v>
      </c>
    </row>
    <row r="47" spans="2:5" x14ac:dyDescent="0.25">
      <c r="B47" s="5">
        <v>44713</v>
      </c>
      <c r="C47" s="2">
        <v>3067294.7699999996</v>
      </c>
      <c r="D47" s="2">
        <v>2764.2362030136987</v>
      </c>
      <c r="E47" s="29">
        <v>62183.008604840848</v>
      </c>
    </row>
    <row r="48" spans="2:5" x14ac:dyDescent="0.25">
      <c r="B48" s="5">
        <v>44743</v>
      </c>
      <c r="C48" s="2">
        <v>3192718.4299999997</v>
      </c>
      <c r="D48" s="2">
        <v>5731.2192688767109</v>
      </c>
      <c r="E48" s="29">
        <v>67914.227873717566</v>
      </c>
    </row>
    <row r="49" spans="2:8" x14ac:dyDescent="0.25">
      <c r="B49" s="5">
        <v>44774</v>
      </c>
      <c r="C49" s="2">
        <v>3014064.09</v>
      </c>
      <c r="D49" s="2">
        <v>5965.5725185205474</v>
      </c>
      <c r="E49" s="29">
        <v>73879.800392238118</v>
      </c>
    </row>
    <row r="50" spans="2:8" x14ac:dyDescent="0.25">
      <c r="B50" s="5">
        <v>44805</v>
      </c>
      <c r="C50" s="2">
        <v>3488461.4699999997</v>
      </c>
      <c r="D50" s="2">
        <v>5450.0884915068482</v>
      </c>
      <c r="E50" s="29">
        <v>79329.888883744963</v>
      </c>
    </row>
    <row r="51" spans="2:8" x14ac:dyDescent="0.25">
      <c r="B51" s="5">
        <v>44835</v>
      </c>
      <c r="C51" s="2">
        <v>3287959.96</v>
      </c>
      <c r="D51" s="2">
        <v>11466.04719331233</v>
      </c>
      <c r="E51" s="29">
        <v>90795.936077057297</v>
      </c>
    </row>
    <row r="52" spans="2:8" x14ac:dyDescent="0.25">
      <c r="B52" s="5">
        <v>44866</v>
      </c>
      <c r="C52" s="2">
        <v>3057515.23</v>
      </c>
      <c r="D52" s="2">
        <v>10458.415105643835</v>
      </c>
      <c r="E52" s="29">
        <v>101254.35118270112</v>
      </c>
    </row>
    <row r="53" spans="2:8" x14ac:dyDescent="0.25">
      <c r="B53" s="5">
        <v>44896</v>
      </c>
      <c r="C53" s="2">
        <v>2826419.78</v>
      </c>
      <c r="D53" s="2">
        <v>10049.591839536986</v>
      </c>
      <c r="E53" s="29">
        <v>111303.94302223811</v>
      </c>
    </row>
    <row r="54" spans="2:8" x14ac:dyDescent="0.25">
      <c r="B54" s="5">
        <v>44927</v>
      </c>
      <c r="C54" s="2">
        <v>2763579.2600000002</v>
      </c>
      <c r="D54" s="2">
        <v>11495.133209487673</v>
      </c>
      <c r="E54" s="29">
        <v>122799.07623172578</v>
      </c>
      <c r="G54" s="2"/>
      <c r="H54" s="2"/>
    </row>
    <row r="55" spans="2:8" x14ac:dyDescent="0.25">
      <c r="B55" s="5">
        <v>44958</v>
      </c>
      <c r="C55" s="2">
        <v>2712720.81</v>
      </c>
      <c r="D55" s="2">
        <v>10158.918066030139</v>
      </c>
      <c r="E55" s="29">
        <v>132957.99429775591</v>
      </c>
      <c r="H55" s="2"/>
    </row>
    <row r="56" spans="2:8" x14ac:dyDescent="0.25">
      <c r="B56" s="5">
        <v>44986</v>
      </c>
      <c r="C56" s="2">
        <v>2645367.91</v>
      </c>
      <c r="D56" s="2">
        <v>11048.969057314611</v>
      </c>
      <c r="E56" s="29">
        <v>144006.96335507053</v>
      </c>
      <c r="H56" s="2"/>
    </row>
    <row r="57" spans="2:8" x14ac:dyDescent="0.25">
      <c r="B57" s="5">
        <v>45017</v>
      </c>
      <c r="C57" s="2">
        <v>2566883.2200000002</v>
      </c>
      <c r="D57" s="2">
        <v>10985.543116643836</v>
      </c>
      <c r="E57" s="29">
        <v>154992.50647171435</v>
      </c>
      <c r="H57" s="2"/>
    </row>
    <row r="58" spans="2:8" x14ac:dyDescent="0.25">
      <c r="B58" s="5">
        <v>45047</v>
      </c>
      <c r="C58" s="2">
        <v>2961688.7300000004</v>
      </c>
      <c r="D58" s="2">
        <v>11024.704736723288</v>
      </c>
      <c r="E58" s="29">
        <v>166017.21120843763</v>
      </c>
      <c r="H58" s="2"/>
    </row>
    <row r="59" spans="2:8" x14ac:dyDescent="0.25">
      <c r="B59" s="5">
        <v>45078</v>
      </c>
      <c r="C59" s="2">
        <v>2861941.8500000006</v>
      </c>
      <c r="D59" s="2">
        <v>12289.843189767125</v>
      </c>
      <c r="E59" s="29">
        <v>178307.05439820475</v>
      </c>
      <c r="H59" s="2"/>
    </row>
    <row r="60" spans="2:8" x14ac:dyDescent="0.25">
      <c r="B60" s="5">
        <v>45108</v>
      </c>
      <c r="C60" s="2">
        <v>2762194.97</v>
      </c>
      <c r="D60" s="2">
        <v>12282.551153136988</v>
      </c>
      <c r="E60" s="29">
        <v>190589.60555134175</v>
      </c>
      <c r="H60" s="2"/>
    </row>
    <row r="61" spans="2:8" x14ac:dyDescent="0.25">
      <c r="B61" s="5">
        <v>45139</v>
      </c>
      <c r="C61" s="2">
        <v>2662448.0900000003</v>
      </c>
      <c r="D61" s="2">
        <v>11865.597676847949</v>
      </c>
      <c r="E61" s="29">
        <v>202455.2032281897</v>
      </c>
      <c r="H61" s="2"/>
    </row>
    <row r="62" spans="2:8" x14ac:dyDescent="0.25">
      <c r="B62" s="5">
        <v>45170</v>
      </c>
      <c r="C62" s="2">
        <v>2562701.2100000004</v>
      </c>
      <c r="D62" s="2">
        <v>11079.333097315073</v>
      </c>
      <c r="E62" s="29">
        <v>213534.53632550477</v>
      </c>
      <c r="H62" s="2"/>
    </row>
    <row r="63" spans="2:8" x14ac:dyDescent="0.25">
      <c r="B63" s="5">
        <v>45200</v>
      </c>
      <c r="C63" s="2">
        <v>2462954.3300000005</v>
      </c>
      <c r="D63" s="2">
        <v>12161.442183984251</v>
      </c>
      <c r="E63" s="29">
        <v>225695.97850948901</v>
      </c>
      <c r="H63" s="2"/>
    </row>
    <row r="64" spans="2:8" x14ac:dyDescent="0.25">
      <c r="B64" s="5">
        <v>45231</v>
      </c>
      <c r="C64" s="2">
        <v>2363207.4500000002</v>
      </c>
      <c r="D64" s="2">
        <v>11324.311599575347</v>
      </c>
      <c r="E64" s="29">
        <v>237020.29010906437</v>
      </c>
      <c r="H64" s="2"/>
    </row>
    <row r="65" spans="1:8" x14ac:dyDescent="0.25">
      <c r="B65" s="5">
        <v>45261</v>
      </c>
      <c r="C65" s="2">
        <v>2263460.5700000003</v>
      </c>
      <c r="D65" s="2">
        <v>11242.1351218048</v>
      </c>
      <c r="E65" s="48">
        <v>248262.42523086918</v>
      </c>
      <c r="H65" s="2"/>
    </row>
    <row r="66" spans="1:8" x14ac:dyDescent="0.25">
      <c r="B66" s="5">
        <v>45292</v>
      </c>
      <c r="C66" s="2">
        <v>2105149.370000001</v>
      </c>
      <c r="D66" s="2">
        <v>10753.021258500008</v>
      </c>
      <c r="E66" s="48">
        <v>259015.44648936918</v>
      </c>
      <c r="H66" s="2"/>
    </row>
    <row r="67" spans="1:8" x14ac:dyDescent="0.25">
      <c r="B67" s="5">
        <v>45323</v>
      </c>
      <c r="C67" s="2">
        <v>1946838.1700000009</v>
      </c>
      <c r="D67" s="2">
        <v>9450.8310032500067</v>
      </c>
      <c r="E67" s="48">
        <v>268466.27749261918</v>
      </c>
      <c r="H67" s="2"/>
    </row>
    <row r="68" spans="1:8" x14ac:dyDescent="0.25">
      <c r="B68" s="5">
        <v>45352</v>
      </c>
      <c r="C68" s="2">
        <v>1788526.9700000007</v>
      </c>
      <c r="D68" s="2">
        <v>9452.2036450000051</v>
      </c>
      <c r="E68" s="48">
        <v>277918.48113761918</v>
      </c>
      <c r="H68" s="2"/>
    </row>
    <row r="69" spans="1:8" x14ac:dyDescent="0.25">
      <c r="B69" s="5">
        <v>45383</v>
      </c>
      <c r="C69" s="2">
        <v>1630215.7700000009</v>
      </c>
      <c r="D69" s="2">
        <v>8517.8659725000052</v>
      </c>
      <c r="E69" s="48">
        <v>286436.34711011918</v>
      </c>
      <c r="H69" s="2"/>
    </row>
    <row r="70" spans="1:8" x14ac:dyDescent="0.25">
      <c r="B70" s="5">
        <v>45413</v>
      </c>
      <c r="C70" s="2">
        <v>1471904.5700000008</v>
      </c>
      <c r="D70" s="2">
        <v>8151.3860315000065</v>
      </c>
      <c r="E70" s="48">
        <v>294587.73314161919</v>
      </c>
      <c r="H70" s="2"/>
    </row>
    <row r="71" spans="1:8" x14ac:dyDescent="0.25">
      <c r="B71" s="5">
        <v>45444</v>
      </c>
      <c r="C71" s="2">
        <v>1313593.370000001</v>
      </c>
      <c r="D71" s="2">
        <v>7259.0102175000047</v>
      </c>
      <c r="E71" s="48">
        <v>301846.74335911917</v>
      </c>
      <c r="H71" s="2"/>
    </row>
    <row r="72" spans="1:8" x14ac:dyDescent="0.25">
      <c r="B72" s="5">
        <v>45474</v>
      </c>
      <c r="C72" s="2">
        <v>1155282.17</v>
      </c>
      <c r="D72" s="2">
        <v>6488.6986837158529</v>
      </c>
      <c r="E72" s="48">
        <v>308335.442042835</v>
      </c>
      <c r="H72" s="2"/>
    </row>
    <row r="73" spans="1:8" x14ac:dyDescent="0.25">
      <c r="B73" s="5">
        <v>45505</v>
      </c>
      <c r="C73" s="2">
        <v>996970.97000000067</v>
      </c>
      <c r="D73" s="2">
        <v>5872.6466263205884</v>
      </c>
      <c r="E73" s="48">
        <v>314208.08866915561</v>
      </c>
      <c r="H73" s="2"/>
    </row>
    <row r="74" spans="1:8" x14ac:dyDescent="0.25">
      <c r="B74" s="5">
        <v>45536</v>
      </c>
      <c r="C74" s="2">
        <v>838659.77000000048</v>
      </c>
      <c r="D74" s="2">
        <v>5087.0270021857968</v>
      </c>
      <c r="E74" s="48">
        <v>319295.11567134142</v>
      </c>
      <c r="H74" s="2"/>
    </row>
    <row r="75" spans="1:8" x14ac:dyDescent="0.25">
      <c r="B75" s="5">
        <v>45566</v>
      </c>
      <c r="C75" s="2">
        <v>680348.57000000123</v>
      </c>
      <c r="D75" s="2">
        <v>3926.6128943715885</v>
      </c>
      <c r="E75" s="48">
        <v>323221.72856571304</v>
      </c>
      <c r="H75" s="2"/>
    </row>
    <row r="76" spans="1:8" x14ac:dyDescent="0.25">
      <c r="B76" s="5">
        <v>45597</v>
      </c>
      <c r="C76" s="2">
        <v>522037.37000000104</v>
      </c>
      <c r="D76" s="2">
        <v>3295.4884612021897</v>
      </c>
      <c r="E76" s="48">
        <v>326517.21702691523</v>
      </c>
      <c r="H76" s="2"/>
    </row>
    <row r="77" spans="1:8" ht="15.75" thickBot="1" x14ac:dyDescent="0.3">
      <c r="B77" s="6">
        <v>45627</v>
      </c>
      <c r="C77" s="7">
        <v>363726.16999999993</v>
      </c>
      <c r="D77" s="7">
        <v>2884.0632587796031</v>
      </c>
      <c r="E77" s="52">
        <v>329401.28028569481</v>
      </c>
      <c r="H77" s="2"/>
    </row>
    <row r="78" spans="1:8" x14ac:dyDescent="0.25">
      <c r="B78" s="44"/>
      <c r="C78" s="2"/>
      <c r="D78" s="2"/>
      <c r="E78" s="28"/>
      <c r="H78" s="2"/>
    </row>
    <row r="80" spans="1:8" x14ac:dyDescent="0.25">
      <c r="A80" s="1" t="s">
        <v>17</v>
      </c>
      <c r="B80" s="1"/>
    </row>
    <row r="82" spans="2:5" x14ac:dyDescent="0.25">
      <c r="B82" s="18" t="s">
        <v>22</v>
      </c>
      <c r="D82" s="13">
        <f>C77</f>
        <v>363726.16999999993</v>
      </c>
    </row>
    <row r="83" spans="2:5" x14ac:dyDescent="0.25">
      <c r="B83" t="s">
        <v>7</v>
      </c>
      <c r="D83" s="13">
        <f>E77</f>
        <v>329401.28028569481</v>
      </c>
    </row>
    <row r="84" spans="2:5" x14ac:dyDescent="0.25">
      <c r="B84" s="16"/>
      <c r="C84" s="16"/>
      <c r="D84" s="53">
        <f>+D82+D83</f>
        <v>693127.45028569479</v>
      </c>
    </row>
    <row r="86" spans="2:5" x14ac:dyDescent="0.25">
      <c r="B86" s="33" t="s">
        <v>23</v>
      </c>
      <c r="C86" s="31"/>
      <c r="D86" s="42">
        <v>693127</v>
      </c>
      <c r="E86" s="13"/>
    </row>
    <row r="87" spans="2:5" x14ac:dyDescent="0.25">
      <c r="B87" s="31"/>
      <c r="C87" s="31"/>
      <c r="D87" s="31"/>
      <c r="E87" s="31"/>
    </row>
    <row r="88" spans="2:5" x14ac:dyDescent="0.25">
      <c r="D88" s="32"/>
    </row>
  </sheetData>
  <pageMargins left="0.70866141732283472" right="0.70866141732283472" top="0.74803149606299213" bottom="0.74803149606299213" header="0.31496062992125984" footer="0.31496062992125984"/>
  <pageSetup scale="53" orientation="portrait" r:id="rId1"/>
  <headerFooter>
    <oddHeader>&amp;REB-2025-0192</oddHeader>
    <oddFooter>&amp;A&amp;RPage &amp;P&amp;L&amp;"Times New Roman,Regular"&amp;8 52147907.4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219D-75DB-4B66-BCC0-F7B53D6A42ED}">
  <sheetPr>
    <tabColor rgb="FF92D050"/>
  </sheetPr>
  <dimension ref="A1:E50"/>
  <sheetViews>
    <sheetView view="pageBreakPreview" topLeftCell="A37" zoomScaleNormal="100" zoomScaleSheetLayoutView="100" workbookViewId="0">
      <selection activeCell="H57" sqref="H57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</cols>
  <sheetData>
    <row r="1" spans="1:5" x14ac:dyDescent="0.25">
      <c r="A1" s="1" t="s">
        <v>0</v>
      </c>
    </row>
    <row r="2" spans="1:5" x14ac:dyDescent="0.25">
      <c r="A2" s="1" t="s">
        <v>29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44562</v>
      </c>
      <c r="C5" s="2">
        <v>0</v>
      </c>
      <c r="D5" s="28">
        <v>0</v>
      </c>
      <c r="E5" s="29">
        <v>0</v>
      </c>
    </row>
    <row r="6" spans="1:5" x14ac:dyDescent="0.25">
      <c r="B6" s="5">
        <v>44593</v>
      </c>
      <c r="C6" s="2">
        <v>0</v>
      </c>
      <c r="D6" s="28">
        <v>0</v>
      </c>
      <c r="E6" s="29">
        <v>0</v>
      </c>
    </row>
    <row r="7" spans="1:5" x14ac:dyDescent="0.25">
      <c r="B7" s="5">
        <v>44621</v>
      </c>
      <c r="C7" s="2">
        <v>0</v>
      </c>
      <c r="D7" s="28">
        <v>0</v>
      </c>
      <c r="E7" s="29">
        <v>0</v>
      </c>
    </row>
    <row r="8" spans="1:5" x14ac:dyDescent="0.25">
      <c r="B8" s="5">
        <v>44652</v>
      </c>
      <c r="C8" s="2">
        <v>0</v>
      </c>
      <c r="D8" s="28">
        <v>0</v>
      </c>
      <c r="E8" s="29">
        <v>0</v>
      </c>
    </row>
    <row r="9" spans="1:5" x14ac:dyDescent="0.25">
      <c r="B9" s="5">
        <v>44682</v>
      </c>
      <c r="C9" s="2">
        <v>0</v>
      </c>
      <c r="D9" s="28">
        <v>0</v>
      </c>
      <c r="E9" s="29">
        <v>0</v>
      </c>
    </row>
    <row r="10" spans="1:5" x14ac:dyDescent="0.25">
      <c r="B10" s="5">
        <v>44713</v>
      </c>
      <c r="C10" s="2">
        <v>30.973463270387015</v>
      </c>
      <c r="D10" s="28">
        <v>0</v>
      </c>
      <c r="E10" s="29">
        <v>0</v>
      </c>
    </row>
    <row r="11" spans="1:5" x14ac:dyDescent="0.25">
      <c r="B11" s="5">
        <v>44743</v>
      </c>
      <c r="C11" s="2">
        <v>138.77958420524294</v>
      </c>
      <c r="D11" s="28">
        <v>0.06</v>
      </c>
      <c r="E11" s="29">
        <v>0.06</v>
      </c>
    </row>
    <row r="12" spans="1:5" x14ac:dyDescent="0.25">
      <c r="B12" s="5">
        <v>44774</v>
      </c>
      <c r="C12" s="2">
        <v>144405.11801722276</v>
      </c>
      <c r="D12" s="28">
        <v>0.26</v>
      </c>
      <c r="E12" s="29">
        <v>0.32</v>
      </c>
    </row>
    <row r="13" spans="1:5" x14ac:dyDescent="0.25">
      <c r="B13" s="5">
        <v>44805</v>
      </c>
      <c r="C13" s="2">
        <v>535444.51476723899</v>
      </c>
      <c r="D13" s="28">
        <v>261.12</v>
      </c>
      <c r="E13" s="29">
        <v>261.44</v>
      </c>
    </row>
    <row r="14" spans="1:5" x14ac:dyDescent="0.25">
      <c r="B14" s="5">
        <v>44835</v>
      </c>
      <c r="C14" s="2">
        <v>1095332.8313787591</v>
      </c>
      <c r="D14" s="28">
        <v>1759.93</v>
      </c>
      <c r="E14" s="29">
        <v>2021.3700000000001</v>
      </c>
    </row>
    <row r="15" spans="1:5" x14ac:dyDescent="0.25">
      <c r="B15" s="5">
        <v>44866</v>
      </c>
      <c r="C15" s="2">
        <v>2156946.4997070963</v>
      </c>
      <c r="D15" s="28">
        <v>3484.06</v>
      </c>
      <c r="E15" s="29">
        <v>5505.43</v>
      </c>
    </row>
    <row r="16" spans="1:5" x14ac:dyDescent="0.25">
      <c r="B16" s="5">
        <v>44896</v>
      </c>
      <c r="C16" s="2">
        <v>3383187.02</v>
      </c>
      <c r="D16" s="28">
        <v>7089.5599999999995</v>
      </c>
      <c r="E16" s="29">
        <v>12594.99</v>
      </c>
    </row>
    <row r="17" spans="2:5" x14ac:dyDescent="0.25">
      <c r="B17" s="5">
        <v>44927</v>
      </c>
      <c r="C17" s="2">
        <v>4559520.75</v>
      </c>
      <c r="D17" s="28">
        <v>13576.63</v>
      </c>
      <c r="E17" s="29">
        <v>26171.62</v>
      </c>
    </row>
    <row r="18" spans="2:5" x14ac:dyDescent="0.25">
      <c r="B18" s="5">
        <v>44958</v>
      </c>
      <c r="C18" s="2">
        <v>5634119.04</v>
      </c>
      <c r="D18" s="28">
        <v>16544.190000000002</v>
      </c>
      <c r="E18" s="29">
        <v>42715.81</v>
      </c>
    </row>
    <row r="19" spans="2:5" x14ac:dyDescent="0.25">
      <c r="B19" s="5">
        <v>44986</v>
      </c>
      <c r="C19" s="2">
        <v>6902761.46</v>
      </c>
      <c r="D19" s="28">
        <v>22633.72</v>
      </c>
      <c r="E19" s="29">
        <v>65349.53</v>
      </c>
    </row>
    <row r="20" spans="2:5" x14ac:dyDescent="0.25">
      <c r="B20" s="5">
        <v>45017</v>
      </c>
      <c r="C20" s="2">
        <v>8114242.25</v>
      </c>
      <c r="D20" s="28">
        <v>28254.04</v>
      </c>
      <c r="E20" s="29">
        <v>93603.57</v>
      </c>
    </row>
    <row r="21" spans="2:5" x14ac:dyDescent="0.25">
      <c r="B21" s="5">
        <v>45047</v>
      </c>
      <c r="C21" s="2">
        <v>9413163.4499999993</v>
      </c>
      <c r="D21" s="28">
        <v>34319.910000000003</v>
      </c>
      <c r="E21" s="29">
        <v>127923.48000000001</v>
      </c>
    </row>
    <row r="22" spans="2:5" x14ac:dyDescent="0.25">
      <c r="B22" s="5">
        <v>45078</v>
      </c>
      <c r="C22" s="2">
        <v>10729443.07</v>
      </c>
      <c r="D22" s="28">
        <v>38529.5</v>
      </c>
      <c r="E22" s="29">
        <v>166452.98000000001</v>
      </c>
    </row>
    <row r="23" spans="2:5" x14ac:dyDescent="0.25">
      <c r="B23" s="5">
        <v>45108</v>
      </c>
      <c r="C23" s="2">
        <v>12379444.120000001</v>
      </c>
      <c r="D23" s="28">
        <v>45381.130000000005</v>
      </c>
      <c r="E23" s="29">
        <v>211834.11000000002</v>
      </c>
    </row>
    <row r="24" spans="2:5" x14ac:dyDescent="0.25">
      <c r="B24" s="5">
        <v>45139</v>
      </c>
      <c r="C24" s="2">
        <v>14228370.98</v>
      </c>
      <c r="D24" s="28">
        <v>52359.96</v>
      </c>
      <c r="E24" s="29">
        <v>264194.07</v>
      </c>
    </row>
    <row r="25" spans="2:5" x14ac:dyDescent="0.25">
      <c r="B25" s="5">
        <v>45170</v>
      </c>
      <c r="C25" s="2">
        <v>16177847.6</v>
      </c>
      <c r="D25" s="28">
        <v>58238.869999999995</v>
      </c>
      <c r="E25" s="29">
        <v>322432.94</v>
      </c>
    </row>
    <row r="26" spans="2:5" x14ac:dyDescent="0.25">
      <c r="B26" s="5">
        <v>45200</v>
      </c>
      <c r="C26" s="2">
        <v>18696893.370000001</v>
      </c>
      <c r="D26" s="28">
        <v>75433.09</v>
      </c>
      <c r="E26" s="29">
        <v>397866.03</v>
      </c>
    </row>
    <row r="27" spans="2:5" x14ac:dyDescent="0.25">
      <c r="B27" s="5">
        <v>45231</v>
      </c>
      <c r="C27" s="2">
        <v>20940602.259999998</v>
      </c>
      <c r="D27" s="28">
        <v>84366.53</v>
      </c>
      <c r="E27" s="29">
        <v>482232.56000000006</v>
      </c>
    </row>
    <row r="28" spans="2:5" x14ac:dyDescent="0.25">
      <c r="B28" s="5">
        <v>45261</v>
      </c>
      <c r="C28" s="2">
        <v>23252898.460000001</v>
      </c>
      <c r="D28" s="28">
        <v>97640.58</v>
      </c>
      <c r="E28" s="29">
        <v>579873.14</v>
      </c>
    </row>
    <row r="29" spans="2:5" x14ac:dyDescent="0.25">
      <c r="B29" s="5">
        <v>45292</v>
      </c>
      <c r="C29" s="2">
        <v>23268567.146485172</v>
      </c>
      <c r="D29" s="28">
        <v>108125.97783899998</v>
      </c>
      <c r="E29" s="29">
        <v>687999.11783899995</v>
      </c>
    </row>
    <row r="30" spans="2:5" x14ac:dyDescent="0.25">
      <c r="B30" s="5">
        <v>45323</v>
      </c>
      <c r="C30" s="2">
        <v>22963188.579826601</v>
      </c>
      <c r="D30" s="28">
        <v>101218.26708721049</v>
      </c>
      <c r="E30" s="29">
        <v>789217.38492621039</v>
      </c>
    </row>
    <row r="31" spans="2:5" x14ac:dyDescent="0.25">
      <c r="B31" s="5">
        <v>45352</v>
      </c>
      <c r="C31" s="2">
        <v>22996019.003264338</v>
      </c>
      <c r="D31" s="28">
        <v>106778.8268961937</v>
      </c>
      <c r="E31" s="29">
        <v>895996.21182240406</v>
      </c>
    </row>
    <row r="32" spans="2:5" x14ac:dyDescent="0.25">
      <c r="B32" s="5">
        <v>45383</v>
      </c>
      <c r="C32" s="2">
        <v>22816512.290869389</v>
      </c>
      <c r="D32" s="28">
        <v>103482.0855146895</v>
      </c>
      <c r="E32" s="29">
        <v>999478.29733709362</v>
      </c>
    </row>
    <row r="33" spans="1:5" x14ac:dyDescent="0.25">
      <c r="B33" s="5">
        <v>45413</v>
      </c>
      <c r="C33" s="2">
        <v>22860687.809210159</v>
      </c>
      <c r="D33" s="28">
        <v>106096.78215254264</v>
      </c>
      <c r="E33" s="29">
        <v>1105575.0794896362</v>
      </c>
    </row>
    <row r="34" spans="1:5" x14ac:dyDescent="0.25">
      <c r="B34" s="5">
        <v>45444</v>
      </c>
      <c r="C34" s="2">
        <v>22926488.498944223</v>
      </c>
      <c r="D34" s="28">
        <v>102873.09514144569</v>
      </c>
      <c r="E34" s="29">
        <v>1208448.174631082</v>
      </c>
    </row>
    <row r="35" spans="1:5" x14ac:dyDescent="0.25">
      <c r="B35" s="5">
        <v>45474</v>
      </c>
      <c r="C35" s="2">
        <v>23602670.090722792</v>
      </c>
      <c r="D35" s="28">
        <v>100976.77448168877</v>
      </c>
      <c r="E35" s="29">
        <v>1309424.9491127708</v>
      </c>
    </row>
    <row r="36" spans="1:5" x14ac:dyDescent="0.25">
      <c r="B36" s="5">
        <v>45505</v>
      </c>
      <c r="C36" s="2">
        <v>23239501.78537764</v>
      </c>
      <c r="D36" s="28">
        <v>103954.92947061514</v>
      </c>
      <c r="E36" s="29">
        <v>1413379.8785833861</v>
      </c>
    </row>
    <row r="37" spans="1:5" x14ac:dyDescent="0.25">
      <c r="B37" s="5">
        <v>45536</v>
      </c>
      <c r="C37" s="2">
        <v>23025662.029653799</v>
      </c>
      <c r="D37" s="28">
        <v>99053.614167183376</v>
      </c>
      <c r="E37" s="29">
        <v>1512433.4927505695</v>
      </c>
    </row>
    <row r="38" spans="1:5" x14ac:dyDescent="0.25">
      <c r="B38" s="5">
        <v>45566</v>
      </c>
      <c r="C38" s="2">
        <v>22943226.103234317</v>
      </c>
      <c r="D38" s="28">
        <v>85811.483629638737</v>
      </c>
      <c r="E38" s="29">
        <v>1598244.9763802083</v>
      </c>
    </row>
    <row r="39" spans="1:5" x14ac:dyDescent="0.25">
      <c r="B39" s="5">
        <v>45597</v>
      </c>
      <c r="C39" s="2">
        <v>22631875.928858183</v>
      </c>
      <c r="D39" s="28">
        <v>82746.061355927042</v>
      </c>
      <c r="E39" s="29">
        <v>1680991.0377361353</v>
      </c>
    </row>
    <row r="40" spans="1:5" ht="15.75" thickBot="1" x14ac:dyDescent="0.3">
      <c r="B40" s="6">
        <v>45627</v>
      </c>
      <c r="C40" s="7">
        <v>21299015.623225257</v>
      </c>
      <c r="D40" s="43">
        <v>84343.931057274734</v>
      </c>
      <c r="E40" s="30">
        <v>1765334.9687934101</v>
      </c>
    </row>
    <row r="42" spans="1:5" x14ac:dyDescent="0.25">
      <c r="A42" s="1" t="s">
        <v>20</v>
      </c>
      <c r="B42" s="1"/>
    </row>
    <row r="44" spans="1:5" x14ac:dyDescent="0.25">
      <c r="B44" s="18" t="s">
        <v>22</v>
      </c>
      <c r="D44" s="13">
        <f>+C40-0.5</f>
        <v>21299015.123225257</v>
      </c>
    </row>
    <row r="45" spans="1:5" x14ac:dyDescent="0.25">
      <c r="B45" t="s">
        <v>7</v>
      </c>
      <c r="D45" s="13">
        <f>+E40</f>
        <v>1765334.9687934101</v>
      </c>
    </row>
    <row r="46" spans="1:5" x14ac:dyDescent="0.25">
      <c r="B46" s="16"/>
      <c r="C46" s="16"/>
      <c r="D46" s="34">
        <f>+D44+D45</f>
        <v>23064350.092018668</v>
      </c>
      <c r="E46" s="13"/>
    </row>
    <row r="48" spans="1:5" x14ac:dyDescent="0.25">
      <c r="B48" s="33" t="s">
        <v>23</v>
      </c>
      <c r="C48" s="31"/>
      <c r="D48" s="17">
        <v>23064350</v>
      </c>
      <c r="E48" s="13"/>
    </row>
    <row r="49" spans="2:5" x14ac:dyDescent="0.25">
      <c r="B49" s="31"/>
      <c r="C49" s="31"/>
      <c r="D49" s="31"/>
      <c r="E49" s="31"/>
    </row>
    <row r="50" spans="2:5" x14ac:dyDescent="0.25">
      <c r="D50" s="13"/>
    </row>
  </sheetData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&amp;REB-2025-0192</oddHeader>
    <oddFooter>&amp;A&amp;RPage &amp;P&amp;L&amp;"Times New Roman,Regular"&amp;8 52147907.4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B62F-9A7E-4FC2-A6F2-BE0784079614}">
  <sheetPr>
    <tabColor rgb="FF92D050"/>
  </sheetPr>
  <dimension ref="A1:E51"/>
  <sheetViews>
    <sheetView view="pageBreakPreview" topLeftCell="A25" zoomScaleNormal="100" zoomScaleSheetLayoutView="100" workbookViewId="0">
      <selection activeCell="K54" sqref="K54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</cols>
  <sheetData>
    <row r="1" spans="1:5" x14ac:dyDescent="0.25">
      <c r="A1" s="1" t="s">
        <v>0</v>
      </c>
    </row>
    <row r="2" spans="1:5" x14ac:dyDescent="0.25">
      <c r="A2" s="1" t="s">
        <v>30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44562</v>
      </c>
      <c r="C5" s="2">
        <v>0</v>
      </c>
      <c r="D5" s="28">
        <v>0</v>
      </c>
      <c r="E5" s="29">
        <v>0</v>
      </c>
    </row>
    <row r="6" spans="1:5" x14ac:dyDescent="0.25">
      <c r="B6" s="5">
        <v>44593</v>
      </c>
      <c r="C6" s="2">
        <v>0</v>
      </c>
      <c r="D6" s="28">
        <v>0</v>
      </c>
      <c r="E6" s="29">
        <v>0</v>
      </c>
    </row>
    <row r="7" spans="1:5" x14ac:dyDescent="0.25">
      <c r="B7" s="5">
        <v>44621</v>
      </c>
      <c r="C7" s="2">
        <v>0</v>
      </c>
      <c r="D7" s="28">
        <v>0</v>
      </c>
      <c r="E7" s="29">
        <v>0</v>
      </c>
    </row>
    <row r="8" spans="1:5" x14ac:dyDescent="0.25">
      <c r="B8" s="5">
        <v>44652</v>
      </c>
      <c r="C8" s="2">
        <v>0</v>
      </c>
      <c r="D8" s="28">
        <v>0</v>
      </c>
      <c r="E8" s="29">
        <v>0</v>
      </c>
    </row>
    <row r="9" spans="1:5" x14ac:dyDescent="0.25">
      <c r="B9" s="5">
        <v>44682</v>
      </c>
      <c r="C9" s="2">
        <v>0</v>
      </c>
      <c r="D9" s="28">
        <v>0</v>
      </c>
      <c r="E9" s="29">
        <v>0</v>
      </c>
    </row>
    <row r="10" spans="1:5" x14ac:dyDescent="0.25">
      <c r="B10" s="5">
        <v>44713</v>
      </c>
      <c r="C10" s="2">
        <v>0</v>
      </c>
      <c r="D10" s="28">
        <v>0</v>
      </c>
      <c r="E10" s="29">
        <v>0</v>
      </c>
    </row>
    <row r="11" spans="1:5" x14ac:dyDescent="0.25">
      <c r="B11" s="5">
        <v>44743</v>
      </c>
      <c r="C11" s="2">
        <v>0</v>
      </c>
      <c r="D11" s="28">
        <v>0</v>
      </c>
      <c r="E11" s="29">
        <v>0</v>
      </c>
    </row>
    <row r="12" spans="1:5" x14ac:dyDescent="0.25">
      <c r="B12" s="5">
        <v>44774</v>
      </c>
      <c r="C12" s="2">
        <v>0</v>
      </c>
      <c r="D12" s="28">
        <v>0</v>
      </c>
      <c r="E12" s="29">
        <v>0</v>
      </c>
    </row>
    <row r="13" spans="1:5" x14ac:dyDescent="0.25">
      <c r="B13" s="5">
        <v>44805</v>
      </c>
      <c r="C13" s="2">
        <v>4044.449701362887</v>
      </c>
      <c r="D13" s="28">
        <v>0</v>
      </c>
      <c r="E13" s="29">
        <v>0</v>
      </c>
    </row>
    <row r="14" spans="1:5" x14ac:dyDescent="0.25">
      <c r="B14" s="5">
        <v>44835</v>
      </c>
      <c r="C14" s="2">
        <v>9512.5923887736153</v>
      </c>
      <c r="D14" s="28">
        <v>8.5699999999999985</v>
      </c>
      <c r="E14" s="29">
        <v>8.5699999999999985</v>
      </c>
    </row>
    <row r="15" spans="1:5" x14ac:dyDescent="0.25">
      <c r="B15" s="5">
        <v>44866</v>
      </c>
      <c r="C15" s="2">
        <v>14771.596232271333</v>
      </c>
      <c r="D15" s="28">
        <v>30.259999999999998</v>
      </c>
      <c r="E15" s="29">
        <v>38.83</v>
      </c>
    </row>
    <row r="16" spans="1:5" x14ac:dyDescent="0.25">
      <c r="B16" s="5">
        <v>44896</v>
      </c>
      <c r="C16" s="2">
        <v>21994.14</v>
      </c>
      <c r="D16" s="28">
        <v>48.56</v>
      </c>
      <c r="E16" s="29">
        <v>87.39</v>
      </c>
    </row>
    <row r="17" spans="2:5" x14ac:dyDescent="0.25">
      <c r="B17" s="5">
        <v>44927</v>
      </c>
      <c r="C17" s="2">
        <v>23051.32</v>
      </c>
      <c r="D17" s="28">
        <v>88.360000000000014</v>
      </c>
      <c r="E17" s="29">
        <v>175.75</v>
      </c>
    </row>
    <row r="18" spans="2:5" x14ac:dyDescent="0.25">
      <c r="B18" s="5">
        <v>44958</v>
      </c>
      <c r="C18" s="2">
        <v>24107.63</v>
      </c>
      <c r="D18" s="28">
        <v>83.64</v>
      </c>
      <c r="E18" s="29">
        <v>259.39</v>
      </c>
    </row>
    <row r="19" spans="2:5" x14ac:dyDescent="0.25">
      <c r="B19" s="5">
        <v>44986</v>
      </c>
      <c r="C19" s="2">
        <v>25163.07</v>
      </c>
      <c r="D19" s="28">
        <v>96.84</v>
      </c>
      <c r="E19" s="29">
        <v>356.23</v>
      </c>
    </row>
    <row r="20" spans="2:5" x14ac:dyDescent="0.25">
      <c r="B20" s="5">
        <v>45017</v>
      </c>
      <c r="C20" s="2">
        <v>26217.63</v>
      </c>
      <c r="D20" s="28">
        <v>102.99</v>
      </c>
      <c r="E20" s="29">
        <v>459.22</v>
      </c>
    </row>
    <row r="21" spans="2:5" x14ac:dyDescent="0.25">
      <c r="B21" s="5">
        <v>45047</v>
      </c>
      <c r="C21" s="2">
        <v>30171.06</v>
      </c>
      <c r="D21" s="28">
        <v>110.89</v>
      </c>
      <c r="E21" s="29">
        <v>570.11</v>
      </c>
    </row>
    <row r="22" spans="2:5" x14ac:dyDescent="0.25">
      <c r="B22" s="5">
        <v>45078</v>
      </c>
      <c r="C22" s="2">
        <v>37482.03</v>
      </c>
      <c r="D22" s="28">
        <v>123.5</v>
      </c>
      <c r="E22" s="29">
        <v>693.61</v>
      </c>
    </row>
    <row r="23" spans="2:5" x14ac:dyDescent="0.25">
      <c r="B23" s="5">
        <v>45108</v>
      </c>
      <c r="C23" s="2">
        <v>49641.09</v>
      </c>
      <c r="D23" s="28">
        <v>158.54000000000002</v>
      </c>
      <c r="E23" s="29">
        <v>852.15000000000009</v>
      </c>
    </row>
    <row r="24" spans="2:5" x14ac:dyDescent="0.25">
      <c r="B24" s="5">
        <v>45139</v>
      </c>
      <c r="C24" s="2">
        <v>70586.8</v>
      </c>
      <c r="D24" s="28">
        <v>209.95999999999998</v>
      </c>
      <c r="E24" s="29">
        <v>1062.1100000000001</v>
      </c>
    </row>
    <row r="25" spans="2:5" x14ac:dyDescent="0.25">
      <c r="B25" s="5">
        <v>45170</v>
      </c>
      <c r="C25" s="2">
        <v>91781.46</v>
      </c>
      <c r="D25" s="28">
        <v>288.93</v>
      </c>
      <c r="E25" s="29">
        <v>1351.0400000000002</v>
      </c>
    </row>
    <row r="26" spans="2:5" x14ac:dyDescent="0.25">
      <c r="B26" s="5">
        <v>45200</v>
      </c>
      <c r="C26" s="2">
        <v>102999.23999999999</v>
      </c>
      <c r="D26" s="28">
        <v>427.95</v>
      </c>
      <c r="E26" s="29">
        <v>1778.9900000000002</v>
      </c>
    </row>
    <row r="27" spans="2:5" x14ac:dyDescent="0.25">
      <c r="B27" s="5">
        <v>45231</v>
      </c>
      <c r="C27" s="2">
        <v>296758.12</v>
      </c>
      <c r="D27" s="28">
        <v>464.76</v>
      </c>
      <c r="E27" s="29">
        <v>2243.75</v>
      </c>
    </row>
    <row r="28" spans="2:5" x14ac:dyDescent="0.25">
      <c r="B28" s="5">
        <v>45261</v>
      </c>
      <c r="C28" s="2">
        <v>202703.28999999998</v>
      </c>
      <c r="D28" s="28">
        <v>1383.7</v>
      </c>
      <c r="E28" s="29">
        <v>3627.45</v>
      </c>
    </row>
    <row r="29" spans="2:5" x14ac:dyDescent="0.25">
      <c r="B29" s="5">
        <v>45292</v>
      </c>
      <c r="C29" s="2">
        <v>202865.75951566451</v>
      </c>
      <c r="D29" s="28">
        <v>942.57</v>
      </c>
      <c r="E29" s="29">
        <v>4570.0199999999995</v>
      </c>
    </row>
    <row r="30" spans="2:5" x14ac:dyDescent="0.25">
      <c r="B30" s="5">
        <v>45323</v>
      </c>
      <c r="C30" s="2">
        <v>206407.63084627732</v>
      </c>
      <c r="D30" s="28">
        <v>883.11</v>
      </c>
      <c r="E30" s="29">
        <v>5453.1299999999992</v>
      </c>
    </row>
    <row r="31" spans="2:5" x14ac:dyDescent="0.25">
      <c r="B31" s="5">
        <v>45352</v>
      </c>
      <c r="C31" s="2">
        <v>209943.55158101325</v>
      </c>
      <c r="D31" s="28">
        <v>961.17000000000007</v>
      </c>
      <c r="E31" s="29">
        <v>6414.2999999999993</v>
      </c>
    </row>
    <row r="32" spans="2:5" x14ac:dyDescent="0.25">
      <c r="B32" s="5">
        <v>45383</v>
      </c>
      <c r="C32" s="2">
        <v>213473.52171987237</v>
      </c>
      <c r="D32" s="28">
        <v>946.73</v>
      </c>
      <c r="E32" s="29">
        <v>7361.0299999999988</v>
      </c>
    </row>
    <row r="33" spans="1:5" x14ac:dyDescent="0.25">
      <c r="B33" s="5">
        <v>45413</v>
      </c>
      <c r="C33" s="2">
        <v>216997.54126285465</v>
      </c>
      <c r="D33" s="28">
        <v>995.38</v>
      </c>
      <c r="E33" s="29">
        <v>8356.409999999998</v>
      </c>
    </row>
    <row r="34" spans="1:5" x14ac:dyDescent="0.25">
      <c r="B34" s="5">
        <v>45444</v>
      </c>
      <c r="C34" s="2">
        <v>220515.61020996008</v>
      </c>
      <c r="D34" s="28">
        <v>979.8</v>
      </c>
      <c r="E34" s="29">
        <v>9336.2099999999973</v>
      </c>
    </row>
    <row r="35" spans="1:5" x14ac:dyDescent="0.25">
      <c r="B35" s="5">
        <v>45474</v>
      </c>
      <c r="C35" s="2">
        <v>224027.72856118865</v>
      </c>
      <c r="D35" s="28">
        <v>975.11</v>
      </c>
      <c r="E35" s="29">
        <v>10311.319999999998</v>
      </c>
    </row>
    <row r="36" spans="1:5" x14ac:dyDescent="0.25">
      <c r="B36" s="5">
        <v>45505</v>
      </c>
      <c r="C36" s="2">
        <v>227533.89631654034</v>
      </c>
      <c r="D36" s="28">
        <v>991.23</v>
      </c>
      <c r="E36" s="29">
        <v>11302.549999999997</v>
      </c>
    </row>
    <row r="37" spans="1:5" x14ac:dyDescent="0.25">
      <c r="B37" s="5">
        <v>45536</v>
      </c>
      <c r="C37" s="2">
        <v>231034.11347601525</v>
      </c>
      <c r="D37" s="28">
        <v>974.82</v>
      </c>
      <c r="E37" s="29">
        <v>12277.369999999997</v>
      </c>
    </row>
    <row r="38" spans="1:5" x14ac:dyDescent="0.25">
      <c r="B38" s="5">
        <v>45566</v>
      </c>
      <c r="C38" s="2">
        <v>234528.38003961329</v>
      </c>
      <c r="D38" s="28">
        <v>865.94</v>
      </c>
      <c r="E38" s="29">
        <v>13143.309999999998</v>
      </c>
    </row>
    <row r="39" spans="1:5" x14ac:dyDescent="0.25">
      <c r="B39" s="5">
        <v>45597</v>
      </c>
      <c r="C39" s="2">
        <v>238016.69600733448</v>
      </c>
      <c r="D39" s="28">
        <v>851.14</v>
      </c>
      <c r="E39" s="29">
        <v>13994.449999999997</v>
      </c>
    </row>
    <row r="40" spans="1:5" ht="15.75" thickBot="1" x14ac:dyDescent="0.3">
      <c r="B40" s="6">
        <v>45627</v>
      </c>
      <c r="C40" s="7">
        <v>241499.06137917883</v>
      </c>
      <c r="D40" s="43">
        <v>893.05</v>
      </c>
      <c r="E40" s="30">
        <v>14887.499999999996</v>
      </c>
    </row>
    <row r="41" spans="1:5" x14ac:dyDescent="0.25">
      <c r="B41" s="44"/>
      <c r="C41" s="2"/>
      <c r="D41" s="28"/>
      <c r="E41" s="28"/>
    </row>
    <row r="43" spans="1:5" x14ac:dyDescent="0.25">
      <c r="A43" s="1" t="s">
        <v>17</v>
      </c>
      <c r="B43" s="1"/>
    </row>
    <row r="45" spans="1:5" x14ac:dyDescent="0.25">
      <c r="B45" s="18" t="s">
        <v>22</v>
      </c>
      <c r="D45" s="13">
        <f>+C40-0.5</f>
        <v>241498.56137917883</v>
      </c>
      <c r="E45" s="13"/>
    </row>
    <row r="46" spans="1:5" x14ac:dyDescent="0.25">
      <c r="B46" t="s">
        <v>7</v>
      </c>
      <c r="D46" s="13">
        <f>+E40</f>
        <v>14887.499999999996</v>
      </c>
    </row>
    <row r="47" spans="1:5" x14ac:dyDescent="0.25">
      <c r="B47" s="16"/>
      <c r="C47" s="16"/>
      <c r="D47" s="34">
        <f>+D45+D46</f>
        <v>256386.06137917883</v>
      </c>
    </row>
    <row r="49" spans="2:5" x14ac:dyDescent="0.25">
      <c r="B49" s="33" t="s">
        <v>23</v>
      </c>
      <c r="C49" s="31"/>
      <c r="D49" s="17">
        <v>256386</v>
      </c>
      <c r="E49" s="13"/>
    </row>
    <row r="50" spans="2:5" x14ac:dyDescent="0.25">
      <c r="B50" s="31"/>
      <c r="C50" s="31"/>
      <c r="D50" s="31"/>
      <c r="E50" s="31"/>
    </row>
    <row r="51" spans="2:5" x14ac:dyDescent="0.25">
      <c r="D51" s="13"/>
    </row>
  </sheetData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&amp;REB-2025-0192</oddHeader>
    <oddFooter>&amp;A&amp;RPage &amp;P&amp;L&amp;"Times New Roman,Regular"&amp;8 52147907.4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54D8-94DB-4E8B-883B-D3370169DB29}">
  <sheetPr>
    <tabColor rgb="FF92D050"/>
  </sheetPr>
  <dimension ref="A1:E59"/>
  <sheetViews>
    <sheetView view="pageBreakPreview" topLeftCell="A34" zoomScaleNormal="100" zoomScaleSheetLayoutView="100" workbookViewId="0">
      <selection activeCell="N58" sqref="N58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</cols>
  <sheetData>
    <row r="1" spans="1:5" x14ac:dyDescent="0.25">
      <c r="A1" s="1" t="s">
        <v>0</v>
      </c>
    </row>
    <row r="2" spans="1:5" x14ac:dyDescent="0.25">
      <c r="A2" s="1" t="s">
        <v>31</v>
      </c>
    </row>
    <row r="3" spans="1:5" ht="15.75" thickBot="1" x14ac:dyDescent="0.3"/>
    <row r="4" spans="1:5" ht="45" x14ac:dyDescent="0.25">
      <c r="B4" s="35" t="s">
        <v>3</v>
      </c>
      <c r="C4" s="36" t="s">
        <v>21</v>
      </c>
      <c r="D4" s="36" t="s">
        <v>1</v>
      </c>
      <c r="E4" s="37" t="s">
        <v>2</v>
      </c>
    </row>
    <row r="5" spans="1:5" x14ac:dyDescent="0.25">
      <c r="B5" s="5">
        <v>44562</v>
      </c>
      <c r="C5" s="2">
        <v>0</v>
      </c>
      <c r="D5" s="28">
        <v>0</v>
      </c>
      <c r="E5" s="29">
        <v>0</v>
      </c>
    </row>
    <row r="6" spans="1:5" x14ac:dyDescent="0.25">
      <c r="B6" s="5">
        <v>44593</v>
      </c>
      <c r="C6" s="2">
        <v>0</v>
      </c>
      <c r="D6" s="28">
        <v>0</v>
      </c>
      <c r="E6" s="29">
        <v>0</v>
      </c>
    </row>
    <row r="7" spans="1:5" x14ac:dyDescent="0.25">
      <c r="B7" s="5">
        <v>44621</v>
      </c>
      <c r="C7" s="2">
        <v>0</v>
      </c>
      <c r="D7" s="28">
        <v>0</v>
      </c>
      <c r="E7" s="29">
        <v>0</v>
      </c>
    </row>
    <row r="8" spans="1:5" x14ac:dyDescent="0.25">
      <c r="B8" s="5">
        <v>44652</v>
      </c>
      <c r="C8" s="2">
        <v>-572293.69136813388</v>
      </c>
      <c r="D8" s="28">
        <v>0</v>
      </c>
      <c r="E8" s="29">
        <v>0</v>
      </c>
    </row>
    <row r="9" spans="1:5" x14ac:dyDescent="0.25">
      <c r="B9" s="5">
        <v>44682</v>
      </c>
      <c r="C9" s="2">
        <v>-2250137.1715779402</v>
      </c>
      <c r="D9" s="28">
        <v>-495.78</v>
      </c>
      <c r="E9" s="29">
        <v>-495.78</v>
      </c>
    </row>
    <row r="10" spans="1:5" x14ac:dyDescent="0.25">
      <c r="B10" s="5">
        <v>44713</v>
      </c>
      <c r="C10" s="2">
        <v>-4575239.9263424296</v>
      </c>
      <c r="D10" s="28">
        <v>-1886.41</v>
      </c>
      <c r="E10" s="29">
        <v>-2382.19</v>
      </c>
    </row>
    <row r="11" spans="1:5" x14ac:dyDescent="0.25">
      <c r="B11" s="5">
        <v>44743</v>
      </c>
      <c r="C11" s="2">
        <v>-8144925.8219499793</v>
      </c>
      <c r="D11" s="28">
        <v>-8548.8000000000011</v>
      </c>
      <c r="E11" s="29">
        <v>-10930.990000000002</v>
      </c>
    </row>
    <row r="12" spans="1:5" x14ac:dyDescent="0.25">
      <c r="B12" s="5">
        <v>44774</v>
      </c>
      <c r="C12" s="2">
        <v>-11190168.34312493</v>
      </c>
      <c r="D12" s="28">
        <v>-15218.740000000002</v>
      </c>
      <c r="E12" s="29">
        <v>-26149.730000000003</v>
      </c>
    </row>
    <row r="13" spans="1:5" x14ac:dyDescent="0.25">
      <c r="B13" s="5">
        <v>44805</v>
      </c>
      <c r="C13" s="2">
        <v>-13210204.82317894</v>
      </c>
      <c r="D13" s="28">
        <v>-20234.28</v>
      </c>
      <c r="E13" s="29">
        <v>-46384.01</v>
      </c>
    </row>
    <row r="14" spans="1:5" x14ac:dyDescent="0.25">
      <c r="B14" s="5">
        <v>44835</v>
      </c>
      <c r="C14" s="2">
        <v>-14687181.012920469</v>
      </c>
      <c r="D14" s="28">
        <v>-43419.95</v>
      </c>
      <c r="E14" s="29">
        <v>-89803.959999999992</v>
      </c>
    </row>
    <row r="15" spans="1:5" x14ac:dyDescent="0.25">
      <c r="B15" s="5">
        <v>44866</v>
      </c>
      <c r="C15" s="2">
        <v>-15020399.97879876</v>
      </c>
      <c r="D15" s="28">
        <v>-46717.31</v>
      </c>
      <c r="E15" s="29">
        <v>-136521.26999999999</v>
      </c>
    </row>
    <row r="16" spans="1:5" x14ac:dyDescent="0.25">
      <c r="B16" s="5">
        <v>44896</v>
      </c>
      <c r="C16" s="2">
        <v>-15009350.52</v>
      </c>
      <c r="D16" s="28">
        <v>-49369.789999999994</v>
      </c>
      <c r="E16" s="29">
        <v>-185891.06</v>
      </c>
    </row>
    <row r="17" spans="2:5" x14ac:dyDescent="0.25">
      <c r="B17" s="5">
        <v>44927</v>
      </c>
      <c r="C17" s="2">
        <v>-15012745.220000001</v>
      </c>
      <c r="D17" s="28">
        <v>-60296.47</v>
      </c>
      <c r="E17" s="29">
        <v>-246187.53</v>
      </c>
    </row>
    <row r="18" spans="2:5" x14ac:dyDescent="0.25">
      <c r="B18" s="5">
        <v>44958</v>
      </c>
      <c r="C18" s="2">
        <v>-15026375.82</v>
      </c>
      <c r="D18" s="28">
        <v>-54473.64</v>
      </c>
      <c r="E18" s="29">
        <v>-300661.17</v>
      </c>
    </row>
    <row r="19" spans="2:5" x14ac:dyDescent="0.25">
      <c r="B19" s="5">
        <v>44986</v>
      </c>
      <c r="C19" s="2">
        <v>-15039962.129999999</v>
      </c>
      <c r="D19" s="28">
        <v>-60364.86</v>
      </c>
      <c r="E19" s="29">
        <v>-361026.02999999997</v>
      </c>
    </row>
    <row r="20" spans="2:5" x14ac:dyDescent="0.25">
      <c r="B20" s="5">
        <v>45017</v>
      </c>
      <c r="C20" s="2">
        <v>-15053504.149999999</v>
      </c>
      <c r="D20" s="28">
        <v>-61560.83</v>
      </c>
      <c r="E20" s="29">
        <v>-422586.86</v>
      </c>
    </row>
    <row r="21" spans="2:5" x14ac:dyDescent="0.25">
      <c r="B21" s="5">
        <v>45047</v>
      </c>
      <c r="C21" s="2">
        <v>-15067001.870000001</v>
      </c>
      <c r="D21" s="28">
        <v>-63670.13</v>
      </c>
      <c r="E21" s="29">
        <v>-486256.99</v>
      </c>
    </row>
    <row r="22" spans="2:5" x14ac:dyDescent="0.25">
      <c r="B22" s="5">
        <v>45078</v>
      </c>
      <c r="C22" s="2">
        <v>-15295447.199999999</v>
      </c>
      <c r="D22" s="28">
        <v>-61671.51</v>
      </c>
      <c r="E22" s="29">
        <v>-547928.5</v>
      </c>
    </row>
    <row r="23" spans="2:5" x14ac:dyDescent="0.25">
      <c r="B23" s="5">
        <v>45108</v>
      </c>
      <c r="C23" s="2">
        <v>-15888925.199999999</v>
      </c>
      <c r="D23" s="28">
        <v>-64693.46</v>
      </c>
      <c r="E23" s="29">
        <v>-612621.96</v>
      </c>
    </row>
    <row r="24" spans="2:5" x14ac:dyDescent="0.25">
      <c r="B24" s="5">
        <v>45139</v>
      </c>
      <c r="C24" s="2">
        <v>-16241188.960000001</v>
      </c>
      <c r="D24" s="28">
        <v>-67203.62</v>
      </c>
      <c r="E24" s="29">
        <v>-679825.58</v>
      </c>
    </row>
    <row r="25" spans="2:5" x14ac:dyDescent="0.25">
      <c r="B25" s="5">
        <v>45170</v>
      </c>
      <c r="C25" s="2">
        <v>-16251486.800000001</v>
      </c>
      <c r="D25" s="28">
        <v>-66477.63</v>
      </c>
      <c r="E25" s="29">
        <v>-746303.21</v>
      </c>
    </row>
    <row r="26" spans="2:5" x14ac:dyDescent="0.25">
      <c r="B26" s="5">
        <v>45200</v>
      </c>
      <c r="C26" s="2">
        <v>-16261500.92</v>
      </c>
      <c r="D26" s="28">
        <v>-75776.45</v>
      </c>
      <c r="E26" s="29">
        <v>-822079.65999999992</v>
      </c>
    </row>
    <row r="27" spans="2:5" x14ac:dyDescent="0.25">
      <c r="B27" s="5">
        <v>45231</v>
      </c>
      <c r="C27" s="2">
        <v>-16271478.540000001</v>
      </c>
      <c r="D27" s="28">
        <v>-73377.240000000005</v>
      </c>
      <c r="E27" s="29">
        <v>-895456.89999999991</v>
      </c>
    </row>
    <row r="28" spans="2:5" x14ac:dyDescent="0.25">
      <c r="B28" s="5">
        <v>45261</v>
      </c>
      <c r="C28" s="2">
        <v>-15612201.16</v>
      </c>
      <c r="D28" s="28">
        <v>-75869.67</v>
      </c>
      <c r="E28" s="29">
        <v>-971326.57</v>
      </c>
    </row>
    <row r="29" spans="2:5" x14ac:dyDescent="0.25">
      <c r="B29" s="5">
        <v>45292</v>
      </c>
      <c r="C29" s="2">
        <v>-13850409.818353467</v>
      </c>
      <c r="D29" s="28">
        <v>-72596.73</v>
      </c>
      <c r="E29" s="29">
        <v>-1043923.2999999999</v>
      </c>
    </row>
    <row r="30" spans="2:5" x14ac:dyDescent="0.25">
      <c r="B30" s="5">
        <v>45323</v>
      </c>
      <c r="C30" s="2">
        <v>-12148451.53009665</v>
      </c>
      <c r="D30" s="28">
        <v>-60731.28</v>
      </c>
      <c r="E30" s="29">
        <v>-1104654.5799999998</v>
      </c>
    </row>
    <row r="31" spans="2:5" x14ac:dyDescent="0.25">
      <c r="B31" s="5">
        <v>45352</v>
      </c>
      <c r="C31" s="2">
        <v>-10180024.712780602</v>
      </c>
      <c r="D31" s="28">
        <v>-57520.78</v>
      </c>
      <c r="E31" s="29">
        <v>-1162175.3599999999</v>
      </c>
    </row>
    <row r="32" spans="2:5" x14ac:dyDescent="0.25">
      <c r="B32" s="5">
        <v>45383</v>
      </c>
      <c r="C32" s="2">
        <v>-7468918.3701853827</v>
      </c>
      <c r="D32" s="28">
        <v>-47305.99</v>
      </c>
      <c r="E32" s="29">
        <v>-1209481.3499999999</v>
      </c>
    </row>
    <row r="33" spans="2:5" x14ac:dyDescent="0.25">
      <c r="B33" s="5">
        <v>45413</v>
      </c>
      <c r="C33" s="2">
        <v>-4271602.4330725949</v>
      </c>
      <c r="D33" s="28">
        <v>-36791.49</v>
      </c>
      <c r="E33" s="29">
        <v>-1246272.8399999999</v>
      </c>
    </row>
    <row r="34" spans="2:5" x14ac:dyDescent="0.25">
      <c r="B34" s="5">
        <v>45444</v>
      </c>
      <c r="C34" s="2">
        <v>-1472636.6853181869</v>
      </c>
      <c r="D34" s="28">
        <v>-21715.45</v>
      </c>
      <c r="E34" s="29">
        <v>-1267988.2899999998</v>
      </c>
    </row>
    <row r="35" spans="2:5" x14ac:dyDescent="0.25">
      <c r="B35" s="5">
        <v>45474</v>
      </c>
      <c r="C35" s="2">
        <v>546203.9891255796</v>
      </c>
      <c r="D35" s="28">
        <v>-9414.41</v>
      </c>
      <c r="E35" s="29">
        <v>-1277402.6999999997</v>
      </c>
    </row>
    <row r="36" spans="2:5" x14ac:dyDescent="0.25">
      <c r="B36" s="5">
        <v>45505</v>
      </c>
      <c r="C36" s="2">
        <v>2096236.9499999993</v>
      </c>
      <c r="D36" s="28">
        <v>-1010.7899999999991</v>
      </c>
      <c r="E36" s="29">
        <v>-1278413.4899999998</v>
      </c>
    </row>
    <row r="37" spans="2:5" x14ac:dyDescent="0.25">
      <c r="B37" s="5">
        <v>45536</v>
      </c>
      <c r="C37" s="2">
        <v>3283851.99</v>
      </c>
      <c r="D37" s="28">
        <v>5156.1499999999996</v>
      </c>
      <c r="E37" s="29">
        <v>-1273257.3399999999</v>
      </c>
    </row>
    <row r="38" spans="2:5" x14ac:dyDescent="0.25">
      <c r="B38" s="5">
        <v>45566</v>
      </c>
      <c r="C38" s="2">
        <v>4458015.5</v>
      </c>
      <c r="D38" s="28">
        <v>8523.64</v>
      </c>
      <c r="E38" s="29">
        <v>-1264733.7</v>
      </c>
    </row>
    <row r="39" spans="2:5" x14ac:dyDescent="0.25">
      <c r="B39" s="5">
        <v>45597</v>
      </c>
      <c r="C39" s="2">
        <v>5610417.3900000006</v>
      </c>
      <c r="D39" s="28">
        <v>12089.79</v>
      </c>
      <c r="E39" s="29">
        <v>-1252643.9099999999</v>
      </c>
    </row>
    <row r="40" spans="2:5" ht="15.75" thickBot="1" x14ac:dyDescent="0.3">
      <c r="B40" s="6">
        <v>45627</v>
      </c>
      <c r="C40" s="7">
        <v>6768494.7799999993</v>
      </c>
      <c r="D40" s="43">
        <v>16380.819999999998</v>
      </c>
      <c r="E40" s="30">
        <v>-1236263.0899999999</v>
      </c>
    </row>
    <row r="41" spans="2:5" x14ac:dyDescent="0.25">
      <c r="B41" s="44"/>
      <c r="C41" s="2"/>
      <c r="D41" s="28"/>
      <c r="E41" s="28"/>
    </row>
    <row r="42" spans="2:5" x14ac:dyDescent="0.25">
      <c r="B42" s="44"/>
      <c r="C42" s="2"/>
      <c r="D42" s="28"/>
      <c r="E42" s="28"/>
    </row>
    <row r="43" spans="2:5" x14ac:dyDescent="0.25">
      <c r="B43" s="44"/>
      <c r="C43" s="2"/>
      <c r="D43" s="28"/>
      <c r="E43" s="28"/>
    </row>
    <row r="44" spans="2:5" x14ac:dyDescent="0.25">
      <c r="B44" s="44"/>
      <c r="C44" s="2"/>
      <c r="D44" s="28"/>
      <c r="E44" s="28"/>
    </row>
    <row r="45" spans="2:5" x14ac:dyDescent="0.25">
      <c r="B45" s="44"/>
      <c r="C45" s="2"/>
      <c r="D45" s="28"/>
      <c r="E45" s="28"/>
    </row>
    <row r="46" spans="2:5" x14ac:dyDescent="0.25">
      <c r="B46" s="44"/>
      <c r="C46" s="2"/>
      <c r="D46" s="28"/>
      <c r="E46" s="28"/>
    </row>
    <row r="47" spans="2:5" x14ac:dyDescent="0.25">
      <c r="B47" s="44"/>
      <c r="C47" s="2"/>
      <c r="D47" s="28"/>
      <c r="E47" s="28"/>
    </row>
    <row r="48" spans="2:5" x14ac:dyDescent="0.25">
      <c r="B48" s="44"/>
      <c r="C48" s="2"/>
      <c r="D48" s="28"/>
      <c r="E48" s="28"/>
    </row>
    <row r="51" spans="1:5" x14ac:dyDescent="0.25">
      <c r="A51" s="1" t="s">
        <v>20</v>
      </c>
      <c r="B51" s="1"/>
    </row>
    <row r="53" spans="1:5" x14ac:dyDescent="0.25">
      <c r="B53" s="18" t="s">
        <v>22</v>
      </c>
      <c r="D53" s="13">
        <f>+C40-0.5</f>
        <v>6768494.2799999993</v>
      </c>
    </row>
    <row r="54" spans="1:5" x14ac:dyDescent="0.25">
      <c r="B54" t="s">
        <v>7</v>
      </c>
      <c r="D54" s="13">
        <f>+E40</f>
        <v>-1236263.0899999999</v>
      </c>
    </row>
    <row r="55" spans="1:5" x14ac:dyDescent="0.25">
      <c r="B55" s="16"/>
      <c r="C55" s="16"/>
      <c r="D55" s="34">
        <f>+D53+D54</f>
        <v>5532231.1899999995</v>
      </c>
    </row>
    <row r="57" spans="1:5" x14ac:dyDescent="0.25">
      <c r="B57" s="33" t="s">
        <v>23</v>
      </c>
      <c r="C57" s="31"/>
      <c r="D57" s="17">
        <v>5532231</v>
      </c>
      <c r="E57" s="13"/>
    </row>
    <row r="58" spans="1:5" x14ac:dyDescent="0.25">
      <c r="B58" s="31"/>
      <c r="C58" s="31"/>
      <c r="D58" s="31"/>
      <c r="E58" s="31"/>
    </row>
    <row r="59" spans="1:5" x14ac:dyDescent="0.25">
      <c r="D59" s="13"/>
    </row>
  </sheetData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&amp;REB-2025-0192</oddHeader>
    <oddFooter>&amp;A&amp;RPage &amp;P&amp;L&amp;"Times New Roman,Regular"&amp;8 52147907.4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BE0D-6AF8-43B0-9E77-65FBB1AA279F}">
  <sheetPr>
    <tabColor rgb="FF92D050"/>
  </sheetPr>
  <dimension ref="A1:E31"/>
  <sheetViews>
    <sheetView tabSelected="1" view="pageBreakPreview" topLeftCell="A4" zoomScaleNormal="100" zoomScaleSheetLayoutView="100" workbookViewId="0">
      <selection activeCell="G29" sqref="A29:G30"/>
    </sheetView>
  </sheetViews>
  <sheetFormatPr defaultRowHeight="15" x14ac:dyDescent="0.25"/>
  <cols>
    <col min="1" max="1" width="3.28515625" customWidth="1"/>
    <col min="2" max="2" width="14.42578125" customWidth="1"/>
    <col min="3" max="3" width="15.28515625" bestFit="1" customWidth="1"/>
    <col min="4" max="4" width="13.5703125" customWidth="1"/>
    <col min="5" max="5" width="17.42578125" customWidth="1"/>
  </cols>
  <sheetData>
    <row r="1" spans="1:5" x14ac:dyDescent="0.25">
      <c r="A1" s="1" t="s">
        <v>0</v>
      </c>
    </row>
    <row r="2" spans="1:5" x14ac:dyDescent="0.25">
      <c r="A2" s="1" t="s">
        <v>32</v>
      </c>
    </row>
    <row r="3" spans="1:5" ht="15.75" thickBot="1" x14ac:dyDescent="0.3"/>
    <row r="4" spans="1:5" ht="45" x14ac:dyDescent="0.25">
      <c r="B4" s="45" t="s">
        <v>3</v>
      </c>
      <c r="C4" s="46" t="s">
        <v>21</v>
      </c>
      <c r="D4" s="46" t="s">
        <v>1</v>
      </c>
      <c r="E4" s="47" t="s">
        <v>2</v>
      </c>
    </row>
    <row r="5" spans="1:5" x14ac:dyDescent="0.25">
      <c r="B5" s="5">
        <v>45261</v>
      </c>
      <c r="C5" s="2">
        <v>-5330204</v>
      </c>
      <c r="D5" s="28">
        <v>0</v>
      </c>
      <c r="E5" s="29">
        <v>0</v>
      </c>
    </row>
    <row r="6" spans="1:5" x14ac:dyDescent="0.25">
      <c r="B6" s="5">
        <v>45292</v>
      </c>
      <c r="C6" s="2">
        <v>-5330204</v>
      </c>
      <c r="D6" s="28">
        <v>-24785.45</v>
      </c>
      <c r="E6" s="29">
        <v>-24785.45</v>
      </c>
    </row>
    <row r="7" spans="1:5" x14ac:dyDescent="0.25">
      <c r="B7" s="5">
        <v>45323</v>
      </c>
      <c r="C7" s="2">
        <v>-5330204</v>
      </c>
      <c r="D7" s="28">
        <v>-23186.39</v>
      </c>
      <c r="E7" s="29">
        <v>-47971.839999999997</v>
      </c>
    </row>
    <row r="8" spans="1:5" x14ac:dyDescent="0.25">
      <c r="B8" s="5">
        <v>45352</v>
      </c>
      <c r="C8" s="2">
        <v>-5330204</v>
      </c>
      <c r="D8" s="28">
        <v>-24785.45</v>
      </c>
      <c r="E8" s="29">
        <v>-72757.289999999994</v>
      </c>
    </row>
    <row r="9" spans="1:5" x14ac:dyDescent="0.25">
      <c r="B9" s="5">
        <v>45383</v>
      </c>
      <c r="C9" s="2">
        <v>-5330204</v>
      </c>
      <c r="D9" s="28">
        <v>-23985.919999999998</v>
      </c>
      <c r="E9" s="29">
        <v>-96743.209999999992</v>
      </c>
    </row>
    <row r="10" spans="1:5" x14ac:dyDescent="0.25">
      <c r="B10" s="5">
        <v>45413</v>
      </c>
      <c r="C10" s="2">
        <v>-5330204</v>
      </c>
      <c r="D10" s="28">
        <v>-24785.45</v>
      </c>
      <c r="E10" s="29">
        <v>-121528.65999999999</v>
      </c>
    </row>
    <row r="11" spans="1:5" x14ac:dyDescent="0.25">
      <c r="B11" s="5">
        <v>45444</v>
      </c>
      <c r="C11" s="2">
        <v>-5330204</v>
      </c>
      <c r="D11" s="28">
        <v>-23985.919999999998</v>
      </c>
      <c r="E11" s="29">
        <v>-145514.57999999999</v>
      </c>
    </row>
    <row r="12" spans="1:5" x14ac:dyDescent="0.25">
      <c r="B12" s="5">
        <v>45474</v>
      </c>
      <c r="C12" s="2">
        <v>-5330204</v>
      </c>
      <c r="D12" s="28">
        <v>-23476.199999999997</v>
      </c>
      <c r="E12" s="29">
        <v>-168990.77999999997</v>
      </c>
    </row>
    <row r="13" spans="1:5" x14ac:dyDescent="0.25">
      <c r="B13" s="5">
        <v>45505</v>
      </c>
      <c r="C13" s="2">
        <v>-5330204</v>
      </c>
      <c r="D13" s="28">
        <v>-23476.199999999997</v>
      </c>
      <c r="E13" s="29">
        <v>-192466.97999999998</v>
      </c>
    </row>
    <row r="14" spans="1:5" x14ac:dyDescent="0.25">
      <c r="B14" s="5">
        <v>45536</v>
      </c>
      <c r="C14" s="2">
        <v>-5330204</v>
      </c>
      <c r="D14" s="28">
        <v>-22718.9</v>
      </c>
      <c r="E14" s="29">
        <v>-215185.87999999998</v>
      </c>
    </row>
    <row r="15" spans="1:5" x14ac:dyDescent="0.25">
      <c r="B15" s="5">
        <v>45566</v>
      </c>
      <c r="C15" s="2">
        <v>-5330204</v>
      </c>
      <c r="D15" s="28">
        <v>-19864.48</v>
      </c>
      <c r="E15" s="29">
        <v>-235050.36</v>
      </c>
    </row>
    <row r="16" spans="1:5" x14ac:dyDescent="0.25">
      <c r="B16" s="5">
        <v>45597</v>
      </c>
      <c r="C16" s="2">
        <v>-5330204</v>
      </c>
      <c r="D16" s="28">
        <v>-19223.689999999999</v>
      </c>
      <c r="E16" s="29">
        <v>-254274.05</v>
      </c>
    </row>
    <row r="17" spans="1:5" ht="15.75" thickBot="1" x14ac:dyDescent="0.3">
      <c r="B17" s="6">
        <v>45627</v>
      </c>
      <c r="C17" s="7">
        <v>-9680565.7400000002</v>
      </c>
      <c r="D17" s="43">
        <v>-19864.48</v>
      </c>
      <c r="E17" s="30">
        <v>-274138.52999999997</v>
      </c>
    </row>
    <row r="18" spans="1:5" ht="14.25" customHeight="1" x14ac:dyDescent="0.25">
      <c r="B18" s="44"/>
      <c r="C18" s="2"/>
      <c r="D18" s="28"/>
      <c r="E18" s="28"/>
    </row>
    <row r="19" spans="1:5" x14ac:dyDescent="0.25">
      <c r="B19" s="44"/>
      <c r="C19" s="2"/>
      <c r="D19" s="28"/>
      <c r="E19" s="28"/>
    </row>
    <row r="20" spans="1:5" x14ac:dyDescent="0.25">
      <c r="B20" s="44"/>
      <c r="C20" s="2"/>
      <c r="D20" s="28"/>
      <c r="E20" s="28"/>
    </row>
    <row r="23" spans="1:5" x14ac:dyDescent="0.25">
      <c r="A23" s="1" t="s">
        <v>17</v>
      </c>
      <c r="B23" s="1"/>
    </row>
    <row r="25" spans="1:5" x14ac:dyDescent="0.25">
      <c r="B25" s="18" t="s">
        <v>22</v>
      </c>
      <c r="D25" s="13">
        <f>+C17</f>
        <v>-9680565.7400000002</v>
      </c>
    </row>
    <row r="26" spans="1:5" x14ac:dyDescent="0.25">
      <c r="B26" t="s">
        <v>7</v>
      </c>
      <c r="D26" s="13">
        <f>+E17-0.5</f>
        <v>-274139.02999999997</v>
      </c>
    </row>
    <row r="27" spans="1:5" x14ac:dyDescent="0.25">
      <c r="B27" s="16"/>
      <c r="C27" s="16"/>
      <c r="D27" s="34">
        <f>+D25+D26</f>
        <v>-9954704.7699999996</v>
      </c>
    </row>
    <row r="28" spans="1:5" x14ac:dyDescent="0.25">
      <c r="E28" s="13"/>
    </row>
    <row r="29" spans="1:5" x14ac:dyDescent="0.25">
      <c r="B29" s="33" t="s">
        <v>23</v>
      </c>
      <c r="C29" s="31"/>
      <c r="D29" s="17">
        <v>-9954705</v>
      </c>
      <c r="E29" s="13"/>
    </row>
    <row r="30" spans="1:5" x14ac:dyDescent="0.25">
      <c r="B30" s="31"/>
      <c r="C30" s="31"/>
      <c r="D30" s="31"/>
      <c r="E30" s="31"/>
    </row>
    <row r="31" spans="1:5" x14ac:dyDescent="0.25">
      <c r="D31" s="13"/>
    </row>
  </sheetData>
  <pageMargins left="0.70866141732283472" right="0.70866141732283472" top="0.74803149606299213" bottom="0.74803149606299213" header="0.31496062992125984" footer="0.31496062992125984"/>
  <pageSetup scale="72" orientation="portrait" r:id="rId1"/>
  <headerFooter>
    <oddHeader>&amp;REB-2025-0192</oddHeader>
    <oddFooter>&amp;A&amp;RPage &amp;P&amp;L&amp;"Times New Roman,Regular"&amp;8 52147907.4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CWIP - Summary</vt:lpstr>
      <vt:lpstr>COVID 2020 Deferral - Summary</vt:lpstr>
      <vt:lpstr>COVID 2021-2023 Def Summary</vt:lpstr>
      <vt:lpstr>Distribution Deferral - Summary</vt:lpstr>
      <vt:lpstr>CPICVA - Summary</vt:lpstr>
      <vt:lpstr>DCDA - Summary</vt:lpstr>
      <vt:lpstr>ISDVA - Summary</vt:lpstr>
      <vt:lpstr>CPOMAVA - Summary</vt:lpstr>
      <vt:lpstr>'CWIP -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Stacey</dc:creator>
  <cp:lastModifiedBy>Joséphine Allard</cp:lastModifiedBy>
  <cp:lastPrinted>2025-06-10T16:28:55Z</cp:lastPrinted>
  <dcterms:created xsi:type="dcterms:W3CDTF">2021-03-17T14:00:39Z</dcterms:created>
  <dcterms:modified xsi:type="dcterms:W3CDTF">2025-06-10T16:29:25Z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98304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Left</vt:lpwstr>
  </property>
  <property fmtid="{D5CDD505-2E9C-101B-9397-08002B2CF9AE}" pid="5" name="CUS_DocIDSheetRef">
    <vt:lpwstr>8</vt:lpwstr>
  </property>
  <property fmtid="{D5CDD505-2E9C-101B-9397-08002B2CF9AE}" pid="6" name="CUS_DocIDString">
    <vt:lpwstr>&amp;"Times New Roman,Regular"&amp;8 52147907.4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> 52147907.4</vt:lpwstr>
  </property>
</Properties>
</file>