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F:\OEB\Rates\2026 Rate Application\Models\Group 2\"/>
    </mc:Choice>
  </mc:AlternateContent>
  <xr:revisionPtr revIDLastSave="0" documentId="13_ncr:1_{350E4975-B2EC-4307-9EC7-35DB99674CEA}" xr6:coauthVersionLast="47" xr6:coauthVersionMax="47" xr10:uidLastSave="{00000000-0000-0000-0000-000000000000}"/>
  <bookViews>
    <workbookView xWindow="16690" yWindow="-2110" windowWidth="22780" windowHeight="14540" xr2:uid="{0D52E6EC-3F2C-4F6C-806D-748A34B0C831}"/>
  </bookViews>
  <sheets>
    <sheet name="Elexicon VRZ" sheetId="1" r:id="rId1"/>
  </sheets>
  <externalReferences>
    <externalReference r:id="rId2"/>
    <externalReference r:id="rId3"/>
    <externalReference r:id="rId4"/>
    <externalReference r:id="rId5"/>
    <externalReference r:id="rId6"/>
  </externalReferences>
  <definedNames>
    <definedName name="AS2DocOpenMode" hidden="1">"AS2DocumentEdit"</definedName>
    <definedName name="AS2HasNoAutoHeaderFooter" hidden="1">" "</definedName>
    <definedName name="CDMQR5FACost_1">#REF!</definedName>
    <definedName name="CDMQR5FARemovalandCIACWIP_1">#REF!</definedName>
    <definedName name="CK_DISYR">'[1]3A. CK Calculation'!$I$48</definedName>
    <definedName name="DUT_NRPP">'[2]Allocation Factors'!$F$27</definedName>
    <definedName name="DUT_RPP">'[2]Allocation Factors'!$F$15</definedName>
    <definedName name="EBNUMBER">#REF!</definedName>
    <definedName name="NEW_DISYR">'[1]6. NEW Calculations'!$I$34</definedName>
    <definedName name="NEW_NRPP">'[2]Allocation Factors'!$G$27</definedName>
    <definedName name="NEW_RPP">'[2]Allocation Factors'!$G$15</definedName>
    <definedName name="RebaseYear">'[3]LDC Info'!$E$28</definedName>
    <definedName name="SMP_DISYR">'[4]4. Group One'!$H$68</definedName>
    <definedName name="SMP_NRPP">'[2]Allocation Factors'!$E$27</definedName>
    <definedName name="SMP_RPP">'[2]Allocation Factors'!$E$15</definedName>
    <definedName name="TestYear">'[3]LDC Info'!$E$24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1" l="1"/>
  <c r="P30" i="1" l="1"/>
  <c r="N30" i="1"/>
  <c r="L30" i="1"/>
  <c r="K30" i="1"/>
  <c r="J30" i="1"/>
  <c r="E30" i="1"/>
  <c r="Q29" i="1"/>
  <c r="Q28" i="1"/>
  <c r="Q27" i="1"/>
  <c r="Q26" i="1"/>
  <c r="Q25" i="1"/>
  <c r="Q24" i="1"/>
  <c r="Q23" i="1"/>
  <c r="Q22" i="1"/>
  <c r="O22" i="1"/>
  <c r="M30" i="1"/>
  <c r="G21" i="1"/>
  <c r="F21" i="1"/>
  <c r="E21" i="1"/>
  <c r="O21" i="1" s="1"/>
  <c r="Q21" i="1" s="1"/>
  <c r="G20" i="1"/>
  <c r="F20" i="1"/>
  <c r="E20" i="1"/>
  <c r="O20" i="1" s="1"/>
  <c r="Q20" i="1" s="1"/>
  <c r="H19" i="1"/>
  <c r="G19" i="1"/>
  <c r="F19" i="1"/>
  <c r="O19" i="1" s="1"/>
  <c r="Q19" i="1" s="1"/>
  <c r="E19" i="1"/>
  <c r="O18" i="1"/>
  <c r="Q18" i="1" s="1"/>
  <c r="I17" i="1"/>
  <c r="I30" i="1" s="1"/>
  <c r="H17" i="1"/>
  <c r="H30" i="1" s="1"/>
  <c r="G17" i="1"/>
  <c r="G30" i="1" s="1"/>
  <c r="F17" i="1"/>
  <c r="F30" i="1" s="1"/>
  <c r="E17" i="1"/>
  <c r="O17" i="1" l="1"/>
  <c r="Q17" i="1" l="1"/>
  <c r="Q30" i="1" s="1"/>
  <c r="O30" i="1"/>
</calcChain>
</file>

<file path=xl/sharedStrings.xml><?xml version="1.0" encoding="utf-8"?>
<sst xmlns="http://schemas.openxmlformats.org/spreadsheetml/2006/main" count="39" uniqueCount="31">
  <si>
    <t>Appendix 2-YA</t>
  </si>
  <si>
    <t>One-Time Incremental IFRS Transition Costs</t>
  </si>
  <si>
    <t>The following table should be completed based on the information requested below. An explanation should be provided for any blank entries.  The entries should include one-time incremental IFRS transition costs that are currently included in Account 1508, Other Regulatory Assets, sub-account Deferred IFRS Transition Costs Account, or Account 1508, Other Regulatory Assets, sub-account IFRS Transition Costs Variance Account.</t>
  </si>
  <si>
    <r>
      <t xml:space="preserve">Nature of One-Time Incremental IFRS Transition Costs </t>
    </r>
    <r>
      <rPr>
        <b/>
        <vertAlign val="superscript"/>
        <sz val="10"/>
        <rFont val="Arial"/>
        <family val="2"/>
      </rPr>
      <t>1</t>
    </r>
  </si>
  <si>
    <t>Audited Actual Costs Incurred</t>
  </si>
  <si>
    <t xml:space="preserve">Audited Carrying Charges </t>
  </si>
  <si>
    <t>Total Costs Excluding Carrying Charges</t>
  </si>
  <si>
    <t>Carrying Charges January 1, 2025 to December 31,2025</t>
  </si>
  <si>
    <t>Total Costs and Carrying Charges</t>
  </si>
  <si>
    <t>Reasons why the costs recorded meet the criteria of one-time IFRS administrative incremental costs</t>
  </si>
  <si>
    <t>To December 31, 2024</t>
  </si>
  <si>
    <t>Professional accounting fees</t>
  </si>
  <si>
    <t>Consulting costs related to IFRS transition</t>
  </si>
  <si>
    <t>Professional legal fees</t>
  </si>
  <si>
    <t>Salaries, wages and benefits of staff added to support the transition to IFRS</t>
  </si>
  <si>
    <t>Temp labour and staff backfill costs for IFRS transition</t>
  </si>
  <si>
    <t>Associated staff training and development costs</t>
  </si>
  <si>
    <t>Costs related to system upgrades, or replacements or changes where IFRS was the major reason for conversion</t>
  </si>
  <si>
    <t>Reconfigure financial system for IFRS</t>
  </si>
  <si>
    <t>Other</t>
  </si>
  <si>
    <t>Miscellaneous Adjustment</t>
  </si>
  <si>
    <t>Carrying charges</t>
  </si>
  <si>
    <r>
      <t xml:space="preserve">Amounts, if any, included in previous Board approved rates (amounts should be negative) </t>
    </r>
    <r>
      <rPr>
        <vertAlign val="superscript"/>
        <sz val="10"/>
        <rFont val="Arial"/>
        <family val="2"/>
      </rPr>
      <t>2</t>
    </r>
  </si>
  <si>
    <t xml:space="preserve"> </t>
  </si>
  <si>
    <t>Insert description of additional item(s) and new rows if needed.</t>
  </si>
  <si>
    <t>Total</t>
  </si>
  <si>
    <t>Note:</t>
  </si>
  <si>
    <t>The Deferred IFRS Transition Costs Account and the IFRS Transition Costs Variance Account are exclusively for necessary, incremental transition costs and shall not include ongoing IFRS compliance costs or impacts arising from adopting accounting policy changes that reflect changes in the timing of the recognition of income. The incremental costs in these accounts shall not include costs related to system upgrades, or replacements or changes where IFRS was not the major reason for conversion. In addition, incremental IFRS costs shall not include capital assets or expenditures.</t>
  </si>
  <si>
    <t>If there were any amounts approved in previous Board approved rates, please state the EB #:</t>
  </si>
  <si>
    <t>Any forecasted One-time costs past 2015 should be fully explained in the application, since distributors were required to adopt IFRS or an alternative accounting standard by January 1, 2015.</t>
  </si>
  <si>
    <t>Appendix 2-YA - One-Time Incremental IFRS Transition Costs – VRZ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</si>
</sst>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quot;$&quot;* #,##0_-;\-&quot;$&quot;* #,##0_-;_-&quot;$&quot;* &quot;-&quot;??_-;_-@_-"/>
  </numFmts>
  <fonts count="10" x14ac:knownFonts="1">
    <font>
      <sz val="11"/>
      <color theme="1"/>
      <name val="Aptos Narrow"/>
      <family val="2"/>
      <scheme val="minor"/>
    </font>
    <font>
      <sz val="11"/>
      <color theme="1"/>
      <name val="Aptos Narrow"/>
      <family val="2"/>
      <scheme val="minor"/>
    </font>
    <font>
      <sz val="10"/>
      <name val="Arial"/>
      <family val="2"/>
    </font>
    <font>
      <b/>
      <sz val="10"/>
      <name val="Arial"/>
      <family val="2"/>
    </font>
    <font>
      <sz val="8"/>
      <name val="Arial"/>
      <family val="2"/>
    </font>
    <font>
      <b/>
      <sz val="11"/>
      <color theme="1"/>
      <name val="Arial"/>
      <family val="2"/>
    </font>
    <font>
      <b/>
      <sz val="14"/>
      <name val="Arial"/>
      <family val="2"/>
    </font>
    <font>
      <sz val="9"/>
      <color theme="1"/>
      <name val="Arial"/>
      <family val="2"/>
    </font>
    <font>
      <b/>
      <vertAlign val="superscript"/>
      <sz val="10"/>
      <name val="Arial"/>
      <family val="2"/>
    </font>
    <font>
      <vertAlign val="superscript"/>
      <sz val="10"/>
      <name val="Arial"/>
      <family val="2"/>
    </font>
  </fonts>
  <fills count="2">
    <fill>
      <patternFill patternType="none"/>
    </fill>
    <fill>
      <patternFill patternType="gray125"/>
    </fill>
  </fills>
  <borders count="27">
    <border>
      <left/>
      <right/>
      <top/>
      <bottom/>
      <diagonal/>
    </border>
    <border>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0" borderId="0"/>
    <xf numFmtId="0" fontId="7" fillId="0" borderId="0"/>
    <xf numFmtId="164" fontId="1" fillId="0" borderId="0" applyFont="0" applyFill="0" applyBorder="0" applyAlignment="0" applyProtection="0"/>
  </cellStyleXfs>
  <cellXfs count="69">
    <xf numFmtId="0" fontId="0" fillId="0" borderId="0" xfId="0"/>
    <xf numFmtId="0" fontId="2" fillId="0" borderId="0" xfId="1" applyProtection="1">
      <protection locked="0"/>
    </xf>
    <xf numFmtId="0" fontId="3" fillId="0" borderId="0" xfId="1" applyFont="1" applyProtection="1">
      <protection locked="0"/>
    </xf>
    <xf numFmtId="0" fontId="4" fillId="0" borderId="0" xfId="1" applyFont="1" applyAlignment="1" applyProtection="1">
      <alignment horizontal="right" vertical="top"/>
      <protection locked="0"/>
    </xf>
    <xf numFmtId="0" fontId="4" fillId="0" borderId="1" xfId="1" applyFont="1" applyBorder="1" applyAlignment="1" applyProtection="1">
      <alignment horizontal="right" vertical="top"/>
      <protection locked="0"/>
    </xf>
    <xf numFmtId="0" fontId="5" fillId="0" borderId="0" xfId="0" applyFont="1"/>
    <xf numFmtId="0" fontId="6" fillId="0" borderId="0" xfId="1" applyFont="1" applyAlignment="1" applyProtection="1">
      <alignment horizontal="center"/>
      <protection locked="0"/>
    </xf>
    <xf numFmtId="0" fontId="7" fillId="0" borderId="0" xfId="2" applyAlignment="1">
      <alignment horizontal="center"/>
    </xf>
    <xf numFmtId="0" fontId="2" fillId="0" borderId="0" xfId="1" applyAlignment="1" applyProtection="1">
      <alignment horizontal="center"/>
      <protection locked="0"/>
    </xf>
    <xf numFmtId="0" fontId="7" fillId="0" borderId="0" xfId="2"/>
    <xf numFmtId="0" fontId="2" fillId="0" borderId="0" xfId="1" applyAlignment="1" applyProtection="1">
      <alignment horizontal="left" wrapText="1"/>
      <protection locked="0"/>
    </xf>
    <xf numFmtId="0" fontId="3" fillId="0" borderId="2" xfId="1" applyFont="1" applyBorder="1" applyAlignment="1" applyProtection="1">
      <alignment vertical="center" wrapText="1"/>
      <protection locked="0"/>
    </xf>
    <xf numFmtId="0" fontId="3" fillId="0" borderId="3" xfId="1" applyFont="1" applyBorder="1" applyAlignment="1" applyProtection="1">
      <alignment vertical="center" wrapText="1"/>
      <protection locked="0"/>
    </xf>
    <xf numFmtId="0" fontId="2" fillId="0" borderId="4" xfId="1" applyBorder="1" applyProtection="1">
      <protection locked="0"/>
    </xf>
    <xf numFmtId="0" fontId="3" fillId="0" borderId="4" xfId="1" applyFont="1" applyBorder="1" applyAlignment="1" applyProtection="1">
      <alignment horizontal="center" vertical="center" wrapText="1"/>
      <protection locked="0"/>
    </xf>
    <xf numFmtId="0" fontId="3" fillId="0" borderId="2" xfId="1" applyFont="1" applyBorder="1" applyAlignment="1" applyProtection="1">
      <alignment horizontal="center" vertical="center" wrapText="1"/>
      <protection locked="0"/>
    </xf>
    <xf numFmtId="0" fontId="3" fillId="0" borderId="5" xfId="1" applyFont="1" applyBorder="1" applyAlignment="1" applyProtection="1">
      <alignment horizontal="center" vertical="center" wrapText="1"/>
      <protection locked="0"/>
    </xf>
    <xf numFmtId="0" fontId="3" fillId="0" borderId="6" xfId="1" applyFont="1" applyBorder="1" applyAlignment="1" applyProtection="1">
      <alignment vertical="center" wrapText="1"/>
      <protection locked="0"/>
    </xf>
    <xf numFmtId="0" fontId="3" fillId="0" borderId="0" xfId="1" applyFont="1" applyAlignment="1" applyProtection="1">
      <alignment vertical="center" wrapText="1"/>
      <protection locked="0"/>
    </xf>
    <xf numFmtId="0" fontId="2" fillId="0" borderId="7" xfId="1" applyBorder="1" applyProtection="1">
      <protection locked="0"/>
    </xf>
    <xf numFmtId="0" fontId="3" fillId="0" borderId="7" xfId="1" applyFont="1" applyBorder="1" applyAlignment="1" applyProtection="1">
      <alignment horizontal="center"/>
      <protection locked="0"/>
    </xf>
    <xf numFmtId="0" fontId="3" fillId="0" borderId="6" xfId="1" applyFont="1" applyBorder="1" applyAlignment="1" applyProtection="1">
      <alignment horizontal="center"/>
      <protection locked="0"/>
    </xf>
    <xf numFmtId="0" fontId="3" fillId="0" borderId="8" xfId="1" applyFont="1" applyBorder="1" applyAlignment="1" applyProtection="1">
      <alignment horizontal="center"/>
      <protection locked="0"/>
    </xf>
    <xf numFmtId="0" fontId="3" fillId="0" borderId="8" xfId="1" applyFont="1" applyBorder="1" applyAlignment="1" applyProtection="1">
      <alignment horizontal="center" vertical="center" wrapText="1"/>
      <protection locked="0"/>
    </xf>
    <xf numFmtId="0" fontId="3" fillId="0" borderId="9" xfId="1" applyFont="1" applyBorder="1" applyAlignment="1" applyProtection="1">
      <alignment vertical="center" wrapText="1"/>
      <protection locked="0"/>
    </xf>
    <xf numFmtId="0" fontId="3" fillId="0" borderId="10" xfId="1" applyFont="1" applyBorder="1" applyAlignment="1" applyProtection="1">
      <alignment vertical="center" wrapText="1"/>
      <protection locked="0"/>
    </xf>
    <xf numFmtId="0" fontId="2" fillId="0" borderId="11" xfId="1" applyBorder="1" applyProtection="1">
      <protection locked="0"/>
    </xf>
    <xf numFmtId="0" fontId="3" fillId="0" borderId="12" xfId="1" applyFont="1" applyBorder="1" applyAlignment="1" applyProtection="1">
      <alignment horizontal="center"/>
      <protection locked="0"/>
    </xf>
    <xf numFmtId="0" fontId="3" fillId="0" borderId="13" xfId="1" applyFont="1" applyBorder="1" applyAlignment="1" applyProtection="1">
      <alignment horizontal="center"/>
      <protection locked="0"/>
    </xf>
    <xf numFmtId="0" fontId="3" fillId="0" borderId="14" xfId="1" applyFont="1" applyBorder="1" applyAlignment="1" applyProtection="1">
      <alignment horizontal="center" wrapText="1"/>
      <protection locked="0"/>
    </xf>
    <xf numFmtId="0" fontId="3" fillId="0" borderId="14" xfId="1" applyFont="1" applyBorder="1" applyAlignment="1" applyProtection="1">
      <alignment horizontal="center" vertical="center" wrapText="1"/>
      <protection locked="0"/>
    </xf>
    <xf numFmtId="0" fontId="2" fillId="0" borderId="9" xfId="1" applyBorder="1" applyAlignment="1" applyProtection="1">
      <alignment horizontal="left" vertical="center" wrapText="1"/>
      <protection locked="0"/>
    </xf>
    <xf numFmtId="0" fontId="2" fillId="0" borderId="10" xfId="1" applyBorder="1" applyAlignment="1" applyProtection="1">
      <alignment horizontal="left" vertical="center" wrapText="1"/>
      <protection locked="0"/>
    </xf>
    <xf numFmtId="165" fontId="1" fillId="0" borderId="11" xfId="3" applyNumberFormat="1" applyFill="1" applyBorder="1" applyProtection="1">
      <protection locked="0"/>
    </xf>
    <xf numFmtId="165" fontId="1" fillId="0" borderId="15" xfId="3" applyNumberFormat="1" applyFill="1" applyBorder="1" applyProtection="1">
      <protection locked="0"/>
    </xf>
    <xf numFmtId="165" fontId="1" fillId="0" borderId="9" xfId="3" applyNumberFormat="1" applyFill="1" applyBorder="1" applyProtection="1">
      <protection locked="0"/>
    </xf>
    <xf numFmtId="165" fontId="1" fillId="0" borderId="16" xfId="3" applyNumberFormat="1" applyFill="1" applyBorder="1" applyProtection="1">
      <protection locked="0"/>
    </xf>
    <xf numFmtId="165" fontId="1" fillId="0" borderId="17" xfId="3" applyNumberFormat="1" applyFill="1" applyBorder="1" applyProtection="1">
      <protection locked="0"/>
    </xf>
    <xf numFmtId="165" fontId="1" fillId="0" borderId="18" xfId="3" applyNumberFormat="1" applyFill="1" applyBorder="1" applyProtection="1">
      <protection locked="0"/>
    </xf>
    <xf numFmtId="165" fontId="0" fillId="0" borderId="19" xfId="3" applyNumberFormat="1" applyFont="1" applyFill="1" applyBorder="1" applyAlignment="1" applyProtection="1">
      <alignment horizontal="left" vertical="top" wrapText="1"/>
      <protection locked="0"/>
    </xf>
    <xf numFmtId="0" fontId="2" fillId="0" borderId="20" xfId="1" applyBorder="1" applyAlignment="1" applyProtection="1">
      <alignment horizontal="left" vertical="center" wrapText="1"/>
      <protection locked="0"/>
    </xf>
    <xf numFmtId="0" fontId="2" fillId="0" borderId="21" xfId="1" applyBorder="1" applyAlignment="1" applyProtection="1">
      <alignment horizontal="left" vertical="center" wrapText="1"/>
      <protection locked="0"/>
    </xf>
    <xf numFmtId="0" fontId="2" fillId="0" borderId="18" xfId="1" applyBorder="1" applyProtection="1">
      <protection locked="0"/>
    </xf>
    <xf numFmtId="165" fontId="1" fillId="0" borderId="22" xfId="3" applyNumberFormat="1" applyFill="1" applyBorder="1" applyProtection="1">
      <protection locked="0"/>
    </xf>
    <xf numFmtId="165" fontId="1" fillId="0" borderId="20" xfId="3" applyNumberFormat="1" applyFill="1" applyBorder="1" applyProtection="1">
      <protection locked="0"/>
    </xf>
    <xf numFmtId="165" fontId="1" fillId="0" borderId="23" xfId="3" applyNumberFormat="1" applyFill="1" applyBorder="1" applyProtection="1">
      <protection locked="0"/>
    </xf>
    <xf numFmtId="165" fontId="1" fillId="0" borderId="19" xfId="3" applyNumberFormat="1" applyFill="1" applyBorder="1" applyAlignment="1" applyProtection="1">
      <alignment horizontal="left" vertical="top" wrapText="1"/>
      <protection locked="0"/>
    </xf>
    <xf numFmtId="0" fontId="2" fillId="0" borderId="6" xfId="1" applyBorder="1" applyAlignment="1" applyProtection="1">
      <alignment horizontal="left" vertical="center" wrapText="1"/>
      <protection locked="0"/>
    </xf>
    <xf numFmtId="0" fontId="2" fillId="0" borderId="20" xfId="1" applyBorder="1" applyAlignment="1" applyProtection="1">
      <alignment horizontal="left" wrapText="1"/>
      <protection locked="0"/>
    </xf>
    <xf numFmtId="0" fontId="2" fillId="0" borderId="21" xfId="1" applyBorder="1" applyAlignment="1" applyProtection="1">
      <alignment horizontal="left" wrapText="1"/>
      <protection locked="0"/>
    </xf>
    <xf numFmtId="0" fontId="2" fillId="0" borderId="6" xfId="1" applyBorder="1" applyAlignment="1" applyProtection="1">
      <alignment horizontal="left" wrapText="1"/>
      <protection locked="0"/>
    </xf>
    <xf numFmtId="165" fontId="1" fillId="0" borderId="24" xfId="3" applyNumberFormat="1" applyFill="1" applyBorder="1" applyAlignment="1" applyProtection="1">
      <alignment horizontal="left" vertical="top" wrapText="1"/>
      <protection locked="0"/>
    </xf>
    <xf numFmtId="0" fontId="3" fillId="0" borderId="13" xfId="1" applyFont="1" applyBorder="1" applyAlignment="1" applyProtection="1">
      <alignment horizontal="left" wrapText="1"/>
      <protection locked="0"/>
    </xf>
    <xf numFmtId="0" fontId="3" fillId="0" borderId="25" xfId="1" applyFont="1" applyBorder="1" applyAlignment="1" applyProtection="1">
      <alignment horizontal="left" wrapText="1"/>
      <protection locked="0"/>
    </xf>
    <xf numFmtId="0" fontId="2" fillId="0" borderId="12" xfId="1" applyBorder="1" applyProtection="1">
      <protection locked="0"/>
    </xf>
    <xf numFmtId="165" fontId="1" fillId="0" borderId="12" xfId="3" applyNumberFormat="1" applyFill="1" applyBorder="1" applyProtection="1">
      <protection locked="0"/>
    </xf>
    <xf numFmtId="165" fontId="1" fillId="0" borderId="14" xfId="3" applyNumberFormat="1" applyFill="1" applyBorder="1" applyProtection="1">
      <protection locked="0"/>
    </xf>
    <xf numFmtId="165" fontId="1" fillId="0" borderId="26" xfId="3" applyNumberFormat="1" applyFill="1" applyBorder="1" applyAlignment="1" applyProtection="1">
      <alignment horizontal="left" vertical="top" wrapText="1"/>
      <protection locked="0"/>
    </xf>
    <xf numFmtId="0" fontId="2" fillId="0" borderId="0" xfId="1" applyAlignment="1" applyProtection="1">
      <alignment horizontal="center" vertical="top"/>
      <protection locked="0"/>
    </xf>
    <xf numFmtId="0" fontId="2" fillId="0" borderId="0" xfId="1" applyAlignment="1" applyProtection="1">
      <alignment wrapText="1"/>
      <protection locked="0"/>
    </xf>
    <xf numFmtId="0" fontId="3" fillId="0" borderId="0" xfId="1" applyFont="1" applyAlignment="1" applyProtection="1">
      <alignment horizontal="center" vertical="top"/>
      <protection locked="0"/>
    </xf>
    <xf numFmtId="0" fontId="2" fillId="0" borderId="0" xfId="1" applyAlignment="1" applyProtection="1">
      <alignment vertical="top" wrapText="1"/>
      <protection locked="0"/>
    </xf>
    <xf numFmtId="0" fontId="3" fillId="0" borderId="0" xfId="1" applyFont="1" applyAlignment="1" applyProtection="1">
      <alignment horizontal="center"/>
      <protection locked="0"/>
    </xf>
    <xf numFmtId="0" fontId="3" fillId="0" borderId="0" xfId="1" applyFont="1" applyAlignment="1" applyProtection="1">
      <alignment horizontal="center" vertical="top"/>
      <protection locked="0"/>
    </xf>
    <xf numFmtId="0" fontId="2" fillId="0" borderId="0" xfId="1" applyAlignment="1" applyProtection="1">
      <alignment vertical="top" wrapText="1"/>
      <protection locked="0"/>
    </xf>
    <xf numFmtId="0" fontId="2" fillId="0" borderId="0" xfId="1" applyAlignment="1" applyProtection="1">
      <alignment horizontal="left" vertical="top" wrapText="1"/>
      <protection locked="0"/>
    </xf>
    <xf numFmtId="0" fontId="2" fillId="0" borderId="0" xfId="1" applyAlignment="1" applyProtection="1">
      <alignment horizontal="left" wrapText="1"/>
      <protection locked="0"/>
    </xf>
    <xf numFmtId="0" fontId="2" fillId="0" borderId="0" xfId="1" applyAlignment="1" applyProtection="1">
      <alignment wrapText="1"/>
      <protection locked="0"/>
    </xf>
    <xf numFmtId="0" fontId="3" fillId="0" borderId="0" xfId="1" applyFont="1" applyAlignment="1" applyProtection="1">
      <alignment horizontal="center" vertical="top" wrapText="1"/>
      <protection locked="0"/>
    </xf>
  </cellXfs>
  <cellStyles count="4">
    <cellStyle name="Currency 2" xfId="3" xr:uid="{DC653A55-BC22-4E92-BFE0-3E9860622912}"/>
    <cellStyle name="Normal" xfId="0" builtinId="0"/>
    <cellStyle name="Normal 2 2 2" xfId="1" xr:uid="{D1D7BA5F-D7A0-417C-AD37-1E6ACC4C3368}"/>
    <cellStyle name="Normal 4" xfId="2" xr:uid="{D57E5786-DFED-4C81-8D36-732A63B764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gulatory\2014\IRM%202015%20Rates%20Application%20-%20EB-2014-0064\01_Application\Deferral%20Continuity%20Support\Entegrus_DVADisposition_20141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egulatory\2014\IRM%202015%20Rates%20Application%20-%20EB-2014-0064\01_Application\Deferral%20Continuity%20Support\2013%20YE%20Deferral%20Continuity%20Schedule%20v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OEB\Rates\2026%20Rate%20Application\Group%202\OEB%20Cost%20Assessment\base%20rates\VRZ\APPL_Veridian_Chapter2_Appendices_for%202014_20131031_xlsm_20131031.xlsm" TargetMode="External"/><Relationship Id="rId1" Type="http://schemas.openxmlformats.org/officeDocument/2006/relationships/externalLinkPath" Target="/OEB/Rates/2026%20Rate%20Application/Group%202/OEB%20Cost%20Assessment/base%20rates/VRZ/APPL_Veridian_Chapter2_Appendices_for%202014_20131031_xlsm_2013103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jwei\My%20Documents\Downloads\EPI_DVAContinuity_20160203%20(2).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F:\OEB\Rates\2026%20Rate%20Application\Group%202\Exhibit\Tables\Tables%20for%20Group%202.xlsx" TargetMode="External"/><Relationship Id="rId1" Type="http://schemas.openxmlformats.org/officeDocument/2006/relationships/externalLinkPath" Target="/OEB/Rates/2026%20Rate%20Application/Group%202/Exhibit/Tables/Tables%20for%20Group%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Balances for Disposition"/>
      <sheetName val="2. Threshold Test"/>
      <sheetName val="3A. CK Calculation"/>
      <sheetName val="3B. CK Calculation"/>
      <sheetName val="4. SMP Calculation"/>
      <sheetName val="5. DUT Calculation"/>
      <sheetName val="6. NEW Calculations"/>
      <sheetName val="7. CK LRAM"/>
      <sheetName val="8. SMP LRAM"/>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ummary for App"/>
      <sheetName val="1595 for App CK"/>
      <sheetName val="1595 for App SMP"/>
      <sheetName val="1595 for App New"/>
      <sheetName val="EPI Deferral Cont"/>
      <sheetName val="SMP, DUT, NEW Deferral Cont"/>
      <sheetName val="1595 Cont"/>
      <sheetName val="1595 Allocation"/>
      <sheetName val="1595- CK 2010"/>
      <sheetName val="2014Disp"/>
      <sheetName val="2013 RRR Detail"/>
      <sheetName val="2013 RRR Submission"/>
      <sheetName val="Allocation Factors"/>
      <sheetName val="2013 RRR 2.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Deferral Continuity"/>
      <sheetName val="2. Disposition"/>
      <sheetName val="2014 Biling Determinants"/>
      <sheetName val="3. 2016 Billing Determinants"/>
      <sheetName val="4. Group One"/>
      <sheetName val="5. Group Two"/>
      <sheetName val="6. LRAM &amp; LRAMVA"/>
      <sheetName val="7. Accting Changes"/>
      <sheetName val="5a. Stranded Meter"/>
      <sheetName val="2012 Alloc"/>
      <sheetName val="Sheet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5"/>
      <sheetName val="Final 4-Reg"/>
      <sheetName val="Proposed Accounts"/>
      <sheetName val="2024 Balance"/>
      <sheetName val="Tables in Exhibit"/>
      <sheetName val="Interest Rate"/>
      <sheetName val="1508-IFRS Costs"/>
      <sheetName val="RCVA"/>
      <sheetName val="Group 2 Status"/>
      <sheetName val="Sheet2"/>
      <sheetName val="Sheet4"/>
      <sheetName val="1508-IFRS Breakdown"/>
      <sheetName val="1508-OEB Assessments"/>
      <sheetName val=" Rate Riders "/>
      <sheetName val="1592 Rate Rid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
          <cell r="B2">
            <v>6576.76</v>
          </cell>
          <cell r="C2">
            <v>3217.06</v>
          </cell>
          <cell r="D2">
            <v>1840.1799999999998</v>
          </cell>
        </row>
        <row r="3">
          <cell r="B3">
            <v>81975.990000000005</v>
          </cell>
          <cell r="C3">
            <v>16793.32</v>
          </cell>
          <cell r="D3">
            <v>13796.08</v>
          </cell>
          <cell r="E3">
            <v>38876</v>
          </cell>
          <cell r="F3">
            <v>1540</v>
          </cell>
        </row>
        <row r="4">
          <cell r="B4">
            <v>51996.800000000003</v>
          </cell>
          <cell r="C4">
            <v>105825.8</v>
          </cell>
        </row>
        <row r="5">
          <cell r="E5">
            <v>16086.6</v>
          </cell>
        </row>
        <row r="6">
          <cell r="D6">
            <v>2726.7400000000007</v>
          </cell>
          <cell r="E6">
            <v>367.12</v>
          </cell>
        </row>
        <row r="7">
          <cell r="E7">
            <v>23800</v>
          </cell>
          <cell r="F7">
            <v>19500</v>
          </cell>
        </row>
        <row r="8">
          <cell r="E8">
            <v>4000</v>
          </cell>
        </row>
        <row r="9">
          <cell r="B9">
            <v>2293.0300000000002</v>
          </cell>
          <cell r="C9">
            <v>23.8</v>
          </cell>
          <cell r="D9">
            <v>5867.3399999999992</v>
          </cell>
        </row>
      </sheetData>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95588-1110-4A32-BC51-0097B69D2717}">
  <dimension ref="A2:T49"/>
  <sheetViews>
    <sheetView showGridLines="0" tabSelected="1" zoomScale="80" zoomScaleNormal="80" workbookViewId="0">
      <selection activeCell="K8" sqref="K8"/>
    </sheetView>
  </sheetViews>
  <sheetFormatPr defaultRowHeight="12.75" x14ac:dyDescent="0.2"/>
  <cols>
    <col min="1" max="1" width="99" style="1" customWidth="1"/>
    <col min="2" max="2" width="2" style="1" customWidth="1"/>
    <col min="3" max="4" width="2.140625" style="1" customWidth="1"/>
    <col min="5" max="13" width="14.7109375" style="1" customWidth="1"/>
    <col min="14" max="15" width="17.42578125" style="1" customWidth="1"/>
    <col min="16" max="16" width="18.85546875" style="1" bestFit="1" customWidth="1"/>
    <col min="17" max="17" width="19.28515625" style="1" customWidth="1"/>
    <col min="18" max="18" width="40.140625" style="1" customWidth="1"/>
    <col min="19" max="19" width="13.7109375" style="1" customWidth="1"/>
    <col min="20" max="20" width="40.7109375" style="1" customWidth="1"/>
    <col min="21" max="263" width="9.140625" style="1"/>
    <col min="264" max="264" width="2.85546875" style="1" customWidth="1"/>
    <col min="265" max="265" width="5" style="1" customWidth="1"/>
    <col min="266" max="266" width="62" style="1" customWidth="1"/>
    <col min="267" max="267" width="12.7109375" style="1" bestFit="1" customWidth="1"/>
    <col min="268" max="268" width="1.7109375" style="1" customWidth="1"/>
    <col min="269" max="274" width="15.7109375" style="1" customWidth="1"/>
    <col min="275" max="275" width="13.7109375" style="1" customWidth="1"/>
    <col min="276" max="276" width="40.7109375" style="1" customWidth="1"/>
    <col min="277" max="519" width="9.140625" style="1"/>
    <col min="520" max="520" width="2.85546875" style="1" customWidth="1"/>
    <col min="521" max="521" width="5" style="1" customWidth="1"/>
    <col min="522" max="522" width="62" style="1" customWidth="1"/>
    <col min="523" max="523" width="12.7109375" style="1" bestFit="1" customWidth="1"/>
    <col min="524" max="524" width="1.7109375" style="1" customWidth="1"/>
    <col min="525" max="530" width="15.7109375" style="1" customWidth="1"/>
    <col min="531" max="531" width="13.7109375" style="1" customWidth="1"/>
    <col min="532" max="532" width="40.7109375" style="1" customWidth="1"/>
    <col min="533" max="775" width="9.140625" style="1"/>
    <col min="776" max="776" width="2.85546875" style="1" customWidth="1"/>
    <col min="777" max="777" width="5" style="1" customWidth="1"/>
    <col min="778" max="778" width="62" style="1" customWidth="1"/>
    <col min="779" max="779" width="12.7109375" style="1" bestFit="1" customWidth="1"/>
    <col min="780" max="780" width="1.7109375" style="1" customWidth="1"/>
    <col min="781" max="786" width="15.7109375" style="1" customWidth="1"/>
    <col min="787" max="787" width="13.7109375" style="1" customWidth="1"/>
    <col min="788" max="788" width="40.7109375" style="1" customWidth="1"/>
    <col min="789" max="1031" width="9.140625" style="1"/>
    <col min="1032" max="1032" width="2.85546875" style="1" customWidth="1"/>
    <col min="1033" max="1033" width="5" style="1" customWidth="1"/>
    <col min="1034" max="1034" width="62" style="1" customWidth="1"/>
    <col min="1035" max="1035" width="12.7109375" style="1" bestFit="1" customWidth="1"/>
    <col min="1036" max="1036" width="1.7109375" style="1" customWidth="1"/>
    <col min="1037" max="1042" width="15.7109375" style="1" customWidth="1"/>
    <col min="1043" max="1043" width="13.7109375" style="1" customWidth="1"/>
    <col min="1044" max="1044" width="40.7109375" style="1" customWidth="1"/>
    <col min="1045" max="1287" width="9.140625" style="1"/>
    <col min="1288" max="1288" width="2.85546875" style="1" customWidth="1"/>
    <col min="1289" max="1289" width="5" style="1" customWidth="1"/>
    <col min="1290" max="1290" width="62" style="1" customWidth="1"/>
    <col min="1291" max="1291" width="12.7109375" style="1" bestFit="1" customWidth="1"/>
    <col min="1292" max="1292" width="1.7109375" style="1" customWidth="1"/>
    <col min="1293" max="1298" width="15.7109375" style="1" customWidth="1"/>
    <col min="1299" max="1299" width="13.7109375" style="1" customWidth="1"/>
    <col min="1300" max="1300" width="40.7109375" style="1" customWidth="1"/>
    <col min="1301" max="1543" width="9.140625" style="1"/>
    <col min="1544" max="1544" width="2.85546875" style="1" customWidth="1"/>
    <col min="1545" max="1545" width="5" style="1" customWidth="1"/>
    <col min="1546" max="1546" width="62" style="1" customWidth="1"/>
    <col min="1547" max="1547" width="12.7109375" style="1" bestFit="1" customWidth="1"/>
    <col min="1548" max="1548" width="1.7109375" style="1" customWidth="1"/>
    <col min="1549" max="1554" width="15.7109375" style="1" customWidth="1"/>
    <col min="1555" max="1555" width="13.7109375" style="1" customWidth="1"/>
    <col min="1556" max="1556" width="40.7109375" style="1" customWidth="1"/>
    <col min="1557" max="1799" width="9.140625" style="1"/>
    <col min="1800" max="1800" width="2.85546875" style="1" customWidth="1"/>
    <col min="1801" max="1801" width="5" style="1" customWidth="1"/>
    <col min="1802" max="1802" width="62" style="1" customWidth="1"/>
    <col min="1803" max="1803" width="12.7109375" style="1" bestFit="1" customWidth="1"/>
    <col min="1804" max="1804" width="1.7109375" style="1" customWidth="1"/>
    <col min="1805" max="1810" width="15.7109375" style="1" customWidth="1"/>
    <col min="1811" max="1811" width="13.7109375" style="1" customWidth="1"/>
    <col min="1812" max="1812" width="40.7109375" style="1" customWidth="1"/>
    <col min="1813" max="2055" width="9.140625" style="1"/>
    <col min="2056" max="2056" width="2.85546875" style="1" customWidth="1"/>
    <col min="2057" max="2057" width="5" style="1" customWidth="1"/>
    <col min="2058" max="2058" width="62" style="1" customWidth="1"/>
    <col min="2059" max="2059" width="12.7109375" style="1" bestFit="1" customWidth="1"/>
    <col min="2060" max="2060" width="1.7109375" style="1" customWidth="1"/>
    <col min="2061" max="2066" width="15.7109375" style="1" customWidth="1"/>
    <col min="2067" max="2067" width="13.7109375" style="1" customWidth="1"/>
    <col min="2068" max="2068" width="40.7109375" style="1" customWidth="1"/>
    <col min="2069" max="2311" width="9.140625" style="1"/>
    <col min="2312" max="2312" width="2.85546875" style="1" customWidth="1"/>
    <col min="2313" max="2313" width="5" style="1" customWidth="1"/>
    <col min="2314" max="2314" width="62" style="1" customWidth="1"/>
    <col min="2315" max="2315" width="12.7109375" style="1" bestFit="1" customWidth="1"/>
    <col min="2316" max="2316" width="1.7109375" style="1" customWidth="1"/>
    <col min="2317" max="2322" width="15.7109375" style="1" customWidth="1"/>
    <col min="2323" max="2323" width="13.7109375" style="1" customWidth="1"/>
    <col min="2324" max="2324" width="40.7109375" style="1" customWidth="1"/>
    <col min="2325" max="2567" width="9.140625" style="1"/>
    <col min="2568" max="2568" width="2.85546875" style="1" customWidth="1"/>
    <col min="2569" max="2569" width="5" style="1" customWidth="1"/>
    <col min="2570" max="2570" width="62" style="1" customWidth="1"/>
    <col min="2571" max="2571" width="12.7109375" style="1" bestFit="1" customWidth="1"/>
    <col min="2572" max="2572" width="1.7109375" style="1" customWidth="1"/>
    <col min="2573" max="2578" width="15.7109375" style="1" customWidth="1"/>
    <col min="2579" max="2579" width="13.7109375" style="1" customWidth="1"/>
    <col min="2580" max="2580" width="40.7109375" style="1" customWidth="1"/>
    <col min="2581" max="2823" width="9.140625" style="1"/>
    <col min="2824" max="2824" width="2.85546875" style="1" customWidth="1"/>
    <col min="2825" max="2825" width="5" style="1" customWidth="1"/>
    <col min="2826" max="2826" width="62" style="1" customWidth="1"/>
    <col min="2827" max="2827" width="12.7109375" style="1" bestFit="1" customWidth="1"/>
    <col min="2828" max="2828" width="1.7109375" style="1" customWidth="1"/>
    <col min="2829" max="2834" width="15.7109375" style="1" customWidth="1"/>
    <col min="2835" max="2835" width="13.7109375" style="1" customWidth="1"/>
    <col min="2836" max="2836" width="40.7109375" style="1" customWidth="1"/>
    <col min="2837" max="3079" width="9.140625" style="1"/>
    <col min="3080" max="3080" width="2.85546875" style="1" customWidth="1"/>
    <col min="3081" max="3081" width="5" style="1" customWidth="1"/>
    <col min="3082" max="3082" width="62" style="1" customWidth="1"/>
    <col min="3083" max="3083" width="12.7109375" style="1" bestFit="1" customWidth="1"/>
    <col min="3084" max="3084" width="1.7109375" style="1" customWidth="1"/>
    <col min="3085" max="3090" width="15.7109375" style="1" customWidth="1"/>
    <col min="3091" max="3091" width="13.7109375" style="1" customWidth="1"/>
    <col min="3092" max="3092" width="40.7109375" style="1" customWidth="1"/>
    <col min="3093" max="3335" width="9.140625" style="1"/>
    <col min="3336" max="3336" width="2.85546875" style="1" customWidth="1"/>
    <col min="3337" max="3337" width="5" style="1" customWidth="1"/>
    <col min="3338" max="3338" width="62" style="1" customWidth="1"/>
    <col min="3339" max="3339" width="12.7109375" style="1" bestFit="1" customWidth="1"/>
    <col min="3340" max="3340" width="1.7109375" style="1" customWidth="1"/>
    <col min="3341" max="3346" width="15.7109375" style="1" customWidth="1"/>
    <col min="3347" max="3347" width="13.7109375" style="1" customWidth="1"/>
    <col min="3348" max="3348" width="40.7109375" style="1" customWidth="1"/>
    <col min="3349" max="3591" width="9.140625" style="1"/>
    <col min="3592" max="3592" width="2.85546875" style="1" customWidth="1"/>
    <col min="3593" max="3593" width="5" style="1" customWidth="1"/>
    <col min="3594" max="3594" width="62" style="1" customWidth="1"/>
    <col min="3595" max="3595" width="12.7109375" style="1" bestFit="1" customWidth="1"/>
    <col min="3596" max="3596" width="1.7109375" style="1" customWidth="1"/>
    <col min="3597" max="3602" width="15.7109375" style="1" customWidth="1"/>
    <col min="3603" max="3603" width="13.7109375" style="1" customWidth="1"/>
    <col min="3604" max="3604" width="40.7109375" style="1" customWidth="1"/>
    <col min="3605" max="3847" width="9.140625" style="1"/>
    <col min="3848" max="3848" width="2.85546875" style="1" customWidth="1"/>
    <col min="3849" max="3849" width="5" style="1" customWidth="1"/>
    <col min="3850" max="3850" width="62" style="1" customWidth="1"/>
    <col min="3851" max="3851" width="12.7109375" style="1" bestFit="1" customWidth="1"/>
    <col min="3852" max="3852" width="1.7109375" style="1" customWidth="1"/>
    <col min="3853" max="3858" width="15.7109375" style="1" customWidth="1"/>
    <col min="3859" max="3859" width="13.7109375" style="1" customWidth="1"/>
    <col min="3860" max="3860" width="40.7109375" style="1" customWidth="1"/>
    <col min="3861" max="4103" width="9.140625" style="1"/>
    <col min="4104" max="4104" width="2.85546875" style="1" customWidth="1"/>
    <col min="4105" max="4105" width="5" style="1" customWidth="1"/>
    <col min="4106" max="4106" width="62" style="1" customWidth="1"/>
    <col min="4107" max="4107" width="12.7109375" style="1" bestFit="1" customWidth="1"/>
    <col min="4108" max="4108" width="1.7109375" style="1" customWidth="1"/>
    <col min="4109" max="4114" width="15.7109375" style="1" customWidth="1"/>
    <col min="4115" max="4115" width="13.7109375" style="1" customWidth="1"/>
    <col min="4116" max="4116" width="40.7109375" style="1" customWidth="1"/>
    <col min="4117" max="4359" width="9.140625" style="1"/>
    <col min="4360" max="4360" width="2.85546875" style="1" customWidth="1"/>
    <col min="4361" max="4361" width="5" style="1" customWidth="1"/>
    <col min="4362" max="4362" width="62" style="1" customWidth="1"/>
    <col min="4363" max="4363" width="12.7109375" style="1" bestFit="1" customWidth="1"/>
    <col min="4364" max="4364" width="1.7109375" style="1" customWidth="1"/>
    <col min="4365" max="4370" width="15.7109375" style="1" customWidth="1"/>
    <col min="4371" max="4371" width="13.7109375" style="1" customWidth="1"/>
    <col min="4372" max="4372" width="40.7109375" style="1" customWidth="1"/>
    <col min="4373" max="4615" width="9.140625" style="1"/>
    <col min="4616" max="4616" width="2.85546875" style="1" customWidth="1"/>
    <col min="4617" max="4617" width="5" style="1" customWidth="1"/>
    <col min="4618" max="4618" width="62" style="1" customWidth="1"/>
    <col min="4619" max="4619" width="12.7109375" style="1" bestFit="1" customWidth="1"/>
    <col min="4620" max="4620" width="1.7109375" style="1" customWidth="1"/>
    <col min="4621" max="4626" width="15.7109375" style="1" customWidth="1"/>
    <col min="4627" max="4627" width="13.7109375" style="1" customWidth="1"/>
    <col min="4628" max="4628" width="40.7109375" style="1" customWidth="1"/>
    <col min="4629" max="4871" width="9.140625" style="1"/>
    <col min="4872" max="4872" width="2.85546875" style="1" customWidth="1"/>
    <col min="4873" max="4873" width="5" style="1" customWidth="1"/>
    <col min="4874" max="4874" width="62" style="1" customWidth="1"/>
    <col min="4875" max="4875" width="12.7109375" style="1" bestFit="1" customWidth="1"/>
    <col min="4876" max="4876" width="1.7109375" style="1" customWidth="1"/>
    <col min="4877" max="4882" width="15.7109375" style="1" customWidth="1"/>
    <col min="4883" max="4883" width="13.7109375" style="1" customWidth="1"/>
    <col min="4884" max="4884" width="40.7109375" style="1" customWidth="1"/>
    <col min="4885" max="5127" width="9.140625" style="1"/>
    <col min="5128" max="5128" width="2.85546875" style="1" customWidth="1"/>
    <col min="5129" max="5129" width="5" style="1" customWidth="1"/>
    <col min="5130" max="5130" width="62" style="1" customWidth="1"/>
    <col min="5131" max="5131" width="12.7109375" style="1" bestFit="1" customWidth="1"/>
    <col min="5132" max="5132" width="1.7109375" style="1" customWidth="1"/>
    <col min="5133" max="5138" width="15.7109375" style="1" customWidth="1"/>
    <col min="5139" max="5139" width="13.7109375" style="1" customWidth="1"/>
    <col min="5140" max="5140" width="40.7109375" style="1" customWidth="1"/>
    <col min="5141" max="5383" width="9.140625" style="1"/>
    <col min="5384" max="5384" width="2.85546875" style="1" customWidth="1"/>
    <col min="5385" max="5385" width="5" style="1" customWidth="1"/>
    <col min="5386" max="5386" width="62" style="1" customWidth="1"/>
    <col min="5387" max="5387" width="12.7109375" style="1" bestFit="1" customWidth="1"/>
    <col min="5388" max="5388" width="1.7109375" style="1" customWidth="1"/>
    <col min="5389" max="5394" width="15.7109375" style="1" customWidth="1"/>
    <col min="5395" max="5395" width="13.7109375" style="1" customWidth="1"/>
    <col min="5396" max="5396" width="40.7109375" style="1" customWidth="1"/>
    <col min="5397" max="5639" width="9.140625" style="1"/>
    <col min="5640" max="5640" width="2.85546875" style="1" customWidth="1"/>
    <col min="5641" max="5641" width="5" style="1" customWidth="1"/>
    <col min="5642" max="5642" width="62" style="1" customWidth="1"/>
    <col min="5643" max="5643" width="12.7109375" style="1" bestFit="1" customWidth="1"/>
    <col min="5644" max="5644" width="1.7109375" style="1" customWidth="1"/>
    <col min="5645" max="5650" width="15.7109375" style="1" customWidth="1"/>
    <col min="5651" max="5651" width="13.7109375" style="1" customWidth="1"/>
    <col min="5652" max="5652" width="40.7109375" style="1" customWidth="1"/>
    <col min="5653" max="5895" width="9.140625" style="1"/>
    <col min="5896" max="5896" width="2.85546875" style="1" customWidth="1"/>
    <col min="5897" max="5897" width="5" style="1" customWidth="1"/>
    <col min="5898" max="5898" width="62" style="1" customWidth="1"/>
    <col min="5899" max="5899" width="12.7109375" style="1" bestFit="1" customWidth="1"/>
    <col min="5900" max="5900" width="1.7109375" style="1" customWidth="1"/>
    <col min="5901" max="5906" width="15.7109375" style="1" customWidth="1"/>
    <col min="5907" max="5907" width="13.7109375" style="1" customWidth="1"/>
    <col min="5908" max="5908" width="40.7109375" style="1" customWidth="1"/>
    <col min="5909" max="6151" width="9.140625" style="1"/>
    <col min="6152" max="6152" width="2.85546875" style="1" customWidth="1"/>
    <col min="6153" max="6153" width="5" style="1" customWidth="1"/>
    <col min="6154" max="6154" width="62" style="1" customWidth="1"/>
    <col min="6155" max="6155" width="12.7109375" style="1" bestFit="1" customWidth="1"/>
    <col min="6156" max="6156" width="1.7109375" style="1" customWidth="1"/>
    <col min="6157" max="6162" width="15.7109375" style="1" customWidth="1"/>
    <col min="6163" max="6163" width="13.7109375" style="1" customWidth="1"/>
    <col min="6164" max="6164" width="40.7109375" style="1" customWidth="1"/>
    <col min="6165" max="6407" width="9.140625" style="1"/>
    <col min="6408" max="6408" width="2.85546875" style="1" customWidth="1"/>
    <col min="6409" max="6409" width="5" style="1" customWidth="1"/>
    <col min="6410" max="6410" width="62" style="1" customWidth="1"/>
    <col min="6411" max="6411" width="12.7109375" style="1" bestFit="1" customWidth="1"/>
    <col min="6412" max="6412" width="1.7109375" style="1" customWidth="1"/>
    <col min="6413" max="6418" width="15.7109375" style="1" customWidth="1"/>
    <col min="6419" max="6419" width="13.7109375" style="1" customWidth="1"/>
    <col min="6420" max="6420" width="40.7109375" style="1" customWidth="1"/>
    <col min="6421" max="6663" width="9.140625" style="1"/>
    <col min="6664" max="6664" width="2.85546875" style="1" customWidth="1"/>
    <col min="6665" max="6665" width="5" style="1" customWidth="1"/>
    <col min="6666" max="6666" width="62" style="1" customWidth="1"/>
    <col min="6667" max="6667" width="12.7109375" style="1" bestFit="1" customWidth="1"/>
    <col min="6668" max="6668" width="1.7109375" style="1" customWidth="1"/>
    <col min="6669" max="6674" width="15.7109375" style="1" customWidth="1"/>
    <col min="6675" max="6675" width="13.7109375" style="1" customWidth="1"/>
    <col min="6676" max="6676" width="40.7109375" style="1" customWidth="1"/>
    <col min="6677" max="6919" width="9.140625" style="1"/>
    <col min="6920" max="6920" width="2.85546875" style="1" customWidth="1"/>
    <col min="6921" max="6921" width="5" style="1" customWidth="1"/>
    <col min="6922" max="6922" width="62" style="1" customWidth="1"/>
    <col min="6923" max="6923" width="12.7109375" style="1" bestFit="1" customWidth="1"/>
    <col min="6924" max="6924" width="1.7109375" style="1" customWidth="1"/>
    <col min="6925" max="6930" width="15.7109375" style="1" customWidth="1"/>
    <col min="6931" max="6931" width="13.7109375" style="1" customWidth="1"/>
    <col min="6932" max="6932" width="40.7109375" style="1" customWidth="1"/>
    <col min="6933" max="7175" width="9.140625" style="1"/>
    <col min="7176" max="7176" width="2.85546875" style="1" customWidth="1"/>
    <col min="7177" max="7177" width="5" style="1" customWidth="1"/>
    <col min="7178" max="7178" width="62" style="1" customWidth="1"/>
    <col min="7179" max="7179" width="12.7109375" style="1" bestFit="1" customWidth="1"/>
    <col min="7180" max="7180" width="1.7109375" style="1" customWidth="1"/>
    <col min="7181" max="7186" width="15.7109375" style="1" customWidth="1"/>
    <col min="7187" max="7187" width="13.7109375" style="1" customWidth="1"/>
    <col min="7188" max="7188" width="40.7109375" style="1" customWidth="1"/>
    <col min="7189" max="7431" width="9.140625" style="1"/>
    <col min="7432" max="7432" width="2.85546875" style="1" customWidth="1"/>
    <col min="7433" max="7433" width="5" style="1" customWidth="1"/>
    <col min="7434" max="7434" width="62" style="1" customWidth="1"/>
    <col min="7435" max="7435" width="12.7109375" style="1" bestFit="1" customWidth="1"/>
    <col min="7436" max="7436" width="1.7109375" style="1" customWidth="1"/>
    <col min="7437" max="7442" width="15.7109375" style="1" customWidth="1"/>
    <col min="7443" max="7443" width="13.7109375" style="1" customWidth="1"/>
    <col min="7444" max="7444" width="40.7109375" style="1" customWidth="1"/>
    <col min="7445" max="7687" width="9.140625" style="1"/>
    <col min="7688" max="7688" width="2.85546875" style="1" customWidth="1"/>
    <col min="7689" max="7689" width="5" style="1" customWidth="1"/>
    <col min="7690" max="7690" width="62" style="1" customWidth="1"/>
    <col min="7691" max="7691" width="12.7109375" style="1" bestFit="1" customWidth="1"/>
    <col min="7692" max="7692" width="1.7109375" style="1" customWidth="1"/>
    <col min="7693" max="7698" width="15.7109375" style="1" customWidth="1"/>
    <col min="7699" max="7699" width="13.7109375" style="1" customWidth="1"/>
    <col min="7700" max="7700" width="40.7109375" style="1" customWidth="1"/>
    <col min="7701" max="7943" width="9.140625" style="1"/>
    <col min="7944" max="7944" width="2.85546875" style="1" customWidth="1"/>
    <col min="7945" max="7945" width="5" style="1" customWidth="1"/>
    <col min="7946" max="7946" width="62" style="1" customWidth="1"/>
    <col min="7947" max="7947" width="12.7109375" style="1" bestFit="1" customWidth="1"/>
    <col min="7948" max="7948" width="1.7109375" style="1" customWidth="1"/>
    <col min="7949" max="7954" width="15.7109375" style="1" customWidth="1"/>
    <col min="7955" max="7955" width="13.7109375" style="1" customWidth="1"/>
    <col min="7956" max="7956" width="40.7109375" style="1" customWidth="1"/>
    <col min="7957" max="8199" width="9.140625" style="1"/>
    <col min="8200" max="8200" width="2.85546875" style="1" customWidth="1"/>
    <col min="8201" max="8201" width="5" style="1" customWidth="1"/>
    <col min="8202" max="8202" width="62" style="1" customWidth="1"/>
    <col min="8203" max="8203" width="12.7109375" style="1" bestFit="1" customWidth="1"/>
    <col min="8204" max="8204" width="1.7109375" style="1" customWidth="1"/>
    <col min="8205" max="8210" width="15.7109375" style="1" customWidth="1"/>
    <col min="8211" max="8211" width="13.7109375" style="1" customWidth="1"/>
    <col min="8212" max="8212" width="40.7109375" style="1" customWidth="1"/>
    <col min="8213" max="8455" width="9.140625" style="1"/>
    <col min="8456" max="8456" width="2.85546875" style="1" customWidth="1"/>
    <col min="8457" max="8457" width="5" style="1" customWidth="1"/>
    <col min="8458" max="8458" width="62" style="1" customWidth="1"/>
    <col min="8459" max="8459" width="12.7109375" style="1" bestFit="1" customWidth="1"/>
    <col min="8460" max="8460" width="1.7109375" style="1" customWidth="1"/>
    <col min="8461" max="8466" width="15.7109375" style="1" customWidth="1"/>
    <col min="8467" max="8467" width="13.7109375" style="1" customWidth="1"/>
    <col min="8468" max="8468" width="40.7109375" style="1" customWidth="1"/>
    <col min="8469" max="8711" width="9.140625" style="1"/>
    <col min="8712" max="8712" width="2.85546875" style="1" customWidth="1"/>
    <col min="8713" max="8713" width="5" style="1" customWidth="1"/>
    <col min="8714" max="8714" width="62" style="1" customWidth="1"/>
    <col min="8715" max="8715" width="12.7109375" style="1" bestFit="1" customWidth="1"/>
    <col min="8716" max="8716" width="1.7109375" style="1" customWidth="1"/>
    <col min="8717" max="8722" width="15.7109375" style="1" customWidth="1"/>
    <col min="8723" max="8723" width="13.7109375" style="1" customWidth="1"/>
    <col min="8724" max="8724" width="40.7109375" style="1" customWidth="1"/>
    <col min="8725" max="8967" width="9.140625" style="1"/>
    <col min="8968" max="8968" width="2.85546875" style="1" customWidth="1"/>
    <col min="8969" max="8969" width="5" style="1" customWidth="1"/>
    <col min="8970" max="8970" width="62" style="1" customWidth="1"/>
    <col min="8971" max="8971" width="12.7109375" style="1" bestFit="1" customWidth="1"/>
    <col min="8972" max="8972" width="1.7109375" style="1" customWidth="1"/>
    <col min="8973" max="8978" width="15.7109375" style="1" customWidth="1"/>
    <col min="8979" max="8979" width="13.7109375" style="1" customWidth="1"/>
    <col min="8980" max="8980" width="40.7109375" style="1" customWidth="1"/>
    <col min="8981" max="9223" width="9.140625" style="1"/>
    <col min="9224" max="9224" width="2.85546875" style="1" customWidth="1"/>
    <col min="9225" max="9225" width="5" style="1" customWidth="1"/>
    <col min="9226" max="9226" width="62" style="1" customWidth="1"/>
    <col min="9227" max="9227" width="12.7109375" style="1" bestFit="1" customWidth="1"/>
    <col min="9228" max="9228" width="1.7109375" style="1" customWidth="1"/>
    <col min="9229" max="9234" width="15.7109375" style="1" customWidth="1"/>
    <col min="9235" max="9235" width="13.7109375" style="1" customWidth="1"/>
    <col min="9236" max="9236" width="40.7109375" style="1" customWidth="1"/>
    <col min="9237" max="9479" width="9.140625" style="1"/>
    <col min="9480" max="9480" width="2.85546875" style="1" customWidth="1"/>
    <col min="9481" max="9481" width="5" style="1" customWidth="1"/>
    <col min="9482" max="9482" width="62" style="1" customWidth="1"/>
    <col min="9483" max="9483" width="12.7109375" style="1" bestFit="1" customWidth="1"/>
    <col min="9484" max="9484" width="1.7109375" style="1" customWidth="1"/>
    <col min="9485" max="9490" width="15.7109375" style="1" customWidth="1"/>
    <col min="9491" max="9491" width="13.7109375" style="1" customWidth="1"/>
    <col min="9492" max="9492" width="40.7109375" style="1" customWidth="1"/>
    <col min="9493" max="9735" width="9.140625" style="1"/>
    <col min="9736" max="9736" width="2.85546875" style="1" customWidth="1"/>
    <col min="9737" max="9737" width="5" style="1" customWidth="1"/>
    <col min="9738" max="9738" width="62" style="1" customWidth="1"/>
    <col min="9739" max="9739" width="12.7109375" style="1" bestFit="1" customWidth="1"/>
    <col min="9740" max="9740" width="1.7109375" style="1" customWidth="1"/>
    <col min="9741" max="9746" width="15.7109375" style="1" customWidth="1"/>
    <col min="9747" max="9747" width="13.7109375" style="1" customWidth="1"/>
    <col min="9748" max="9748" width="40.7109375" style="1" customWidth="1"/>
    <col min="9749" max="9991" width="9.140625" style="1"/>
    <col min="9992" max="9992" width="2.85546875" style="1" customWidth="1"/>
    <col min="9993" max="9993" width="5" style="1" customWidth="1"/>
    <col min="9994" max="9994" width="62" style="1" customWidth="1"/>
    <col min="9995" max="9995" width="12.7109375" style="1" bestFit="1" customWidth="1"/>
    <col min="9996" max="9996" width="1.7109375" style="1" customWidth="1"/>
    <col min="9997" max="10002" width="15.7109375" style="1" customWidth="1"/>
    <col min="10003" max="10003" width="13.7109375" style="1" customWidth="1"/>
    <col min="10004" max="10004" width="40.7109375" style="1" customWidth="1"/>
    <col min="10005" max="10247" width="9.140625" style="1"/>
    <col min="10248" max="10248" width="2.85546875" style="1" customWidth="1"/>
    <col min="10249" max="10249" width="5" style="1" customWidth="1"/>
    <col min="10250" max="10250" width="62" style="1" customWidth="1"/>
    <col min="10251" max="10251" width="12.7109375" style="1" bestFit="1" customWidth="1"/>
    <col min="10252" max="10252" width="1.7109375" style="1" customWidth="1"/>
    <col min="10253" max="10258" width="15.7109375" style="1" customWidth="1"/>
    <col min="10259" max="10259" width="13.7109375" style="1" customWidth="1"/>
    <col min="10260" max="10260" width="40.7109375" style="1" customWidth="1"/>
    <col min="10261" max="10503" width="9.140625" style="1"/>
    <col min="10504" max="10504" width="2.85546875" style="1" customWidth="1"/>
    <col min="10505" max="10505" width="5" style="1" customWidth="1"/>
    <col min="10506" max="10506" width="62" style="1" customWidth="1"/>
    <col min="10507" max="10507" width="12.7109375" style="1" bestFit="1" customWidth="1"/>
    <col min="10508" max="10508" width="1.7109375" style="1" customWidth="1"/>
    <col min="10509" max="10514" width="15.7109375" style="1" customWidth="1"/>
    <col min="10515" max="10515" width="13.7109375" style="1" customWidth="1"/>
    <col min="10516" max="10516" width="40.7109375" style="1" customWidth="1"/>
    <col min="10517" max="10759" width="9.140625" style="1"/>
    <col min="10760" max="10760" width="2.85546875" style="1" customWidth="1"/>
    <col min="10761" max="10761" width="5" style="1" customWidth="1"/>
    <col min="10762" max="10762" width="62" style="1" customWidth="1"/>
    <col min="10763" max="10763" width="12.7109375" style="1" bestFit="1" customWidth="1"/>
    <col min="10764" max="10764" width="1.7109375" style="1" customWidth="1"/>
    <col min="10765" max="10770" width="15.7109375" style="1" customWidth="1"/>
    <col min="10771" max="10771" width="13.7109375" style="1" customWidth="1"/>
    <col min="10772" max="10772" width="40.7109375" style="1" customWidth="1"/>
    <col min="10773" max="11015" width="9.140625" style="1"/>
    <col min="11016" max="11016" width="2.85546875" style="1" customWidth="1"/>
    <col min="11017" max="11017" width="5" style="1" customWidth="1"/>
    <col min="11018" max="11018" width="62" style="1" customWidth="1"/>
    <col min="11019" max="11019" width="12.7109375" style="1" bestFit="1" customWidth="1"/>
    <col min="11020" max="11020" width="1.7109375" style="1" customWidth="1"/>
    <col min="11021" max="11026" width="15.7109375" style="1" customWidth="1"/>
    <col min="11027" max="11027" width="13.7109375" style="1" customWidth="1"/>
    <col min="11028" max="11028" width="40.7109375" style="1" customWidth="1"/>
    <col min="11029" max="11271" width="9.140625" style="1"/>
    <col min="11272" max="11272" width="2.85546875" style="1" customWidth="1"/>
    <col min="11273" max="11273" width="5" style="1" customWidth="1"/>
    <col min="11274" max="11274" width="62" style="1" customWidth="1"/>
    <col min="11275" max="11275" width="12.7109375" style="1" bestFit="1" customWidth="1"/>
    <col min="11276" max="11276" width="1.7109375" style="1" customWidth="1"/>
    <col min="11277" max="11282" width="15.7109375" style="1" customWidth="1"/>
    <col min="11283" max="11283" width="13.7109375" style="1" customWidth="1"/>
    <col min="11284" max="11284" width="40.7109375" style="1" customWidth="1"/>
    <col min="11285" max="11527" width="9.140625" style="1"/>
    <col min="11528" max="11528" width="2.85546875" style="1" customWidth="1"/>
    <col min="11529" max="11529" width="5" style="1" customWidth="1"/>
    <col min="11530" max="11530" width="62" style="1" customWidth="1"/>
    <col min="11531" max="11531" width="12.7109375" style="1" bestFit="1" customWidth="1"/>
    <col min="11532" max="11532" width="1.7109375" style="1" customWidth="1"/>
    <col min="11533" max="11538" width="15.7109375" style="1" customWidth="1"/>
    <col min="11539" max="11539" width="13.7109375" style="1" customWidth="1"/>
    <col min="11540" max="11540" width="40.7109375" style="1" customWidth="1"/>
    <col min="11541" max="11783" width="9.140625" style="1"/>
    <col min="11784" max="11784" width="2.85546875" style="1" customWidth="1"/>
    <col min="11785" max="11785" width="5" style="1" customWidth="1"/>
    <col min="11786" max="11786" width="62" style="1" customWidth="1"/>
    <col min="11787" max="11787" width="12.7109375" style="1" bestFit="1" customWidth="1"/>
    <col min="11788" max="11788" width="1.7109375" style="1" customWidth="1"/>
    <col min="11789" max="11794" width="15.7109375" style="1" customWidth="1"/>
    <col min="11795" max="11795" width="13.7109375" style="1" customWidth="1"/>
    <col min="11796" max="11796" width="40.7109375" style="1" customWidth="1"/>
    <col min="11797" max="12039" width="9.140625" style="1"/>
    <col min="12040" max="12040" width="2.85546875" style="1" customWidth="1"/>
    <col min="12041" max="12041" width="5" style="1" customWidth="1"/>
    <col min="12042" max="12042" width="62" style="1" customWidth="1"/>
    <col min="12043" max="12043" width="12.7109375" style="1" bestFit="1" customWidth="1"/>
    <col min="12044" max="12044" width="1.7109375" style="1" customWidth="1"/>
    <col min="12045" max="12050" width="15.7109375" style="1" customWidth="1"/>
    <col min="12051" max="12051" width="13.7109375" style="1" customWidth="1"/>
    <col min="12052" max="12052" width="40.7109375" style="1" customWidth="1"/>
    <col min="12053" max="12295" width="9.140625" style="1"/>
    <col min="12296" max="12296" width="2.85546875" style="1" customWidth="1"/>
    <col min="12297" max="12297" width="5" style="1" customWidth="1"/>
    <col min="12298" max="12298" width="62" style="1" customWidth="1"/>
    <col min="12299" max="12299" width="12.7109375" style="1" bestFit="1" customWidth="1"/>
    <col min="12300" max="12300" width="1.7109375" style="1" customWidth="1"/>
    <col min="12301" max="12306" width="15.7109375" style="1" customWidth="1"/>
    <col min="12307" max="12307" width="13.7109375" style="1" customWidth="1"/>
    <col min="12308" max="12308" width="40.7109375" style="1" customWidth="1"/>
    <col min="12309" max="12551" width="9.140625" style="1"/>
    <col min="12552" max="12552" width="2.85546875" style="1" customWidth="1"/>
    <col min="12553" max="12553" width="5" style="1" customWidth="1"/>
    <col min="12554" max="12554" width="62" style="1" customWidth="1"/>
    <col min="12555" max="12555" width="12.7109375" style="1" bestFit="1" customWidth="1"/>
    <col min="12556" max="12556" width="1.7109375" style="1" customWidth="1"/>
    <col min="12557" max="12562" width="15.7109375" style="1" customWidth="1"/>
    <col min="12563" max="12563" width="13.7109375" style="1" customWidth="1"/>
    <col min="12564" max="12564" width="40.7109375" style="1" customWidth="1"/>
    <col min="12565" max="12807" width="9.140625" style="1"/>
    <col min="12808" max="12808" width="2.85546875" style="1" customWidth="1"/>
    <col min="12809" max="12809" width="5" style="1" customWidth="1"/>
    <col min="12810" max="12810" width="62" style="1" customWidth="1"/>
    <col min="12811" max="12811" width="12.7109375" style="1" bestFit="1" customWidth="1"/>
    <col min="12812" max="12812" width="1.7109375" style="1" customWidth="1"/>
    <col min="12813" max="12818" width="15.7109375" style="1" customWidth="1"/>
    <col min="12819" max="12819" width="13.7109375" style="1" customWidth="1"/>
    <col min="12820" max="12820" width="40.7109375" style="1" customWidth="1"/>
    <col min="12821" max="13063" width="9.140625" style="1"/>
    <col min="13064" max="13064" width="2.85546875" style="1" customWidth="1"/>
    <col min="13065" max="13065" width="5" style="1" customWidth="1"/>
    <col min="13066" max="13066" width="62" style="1" customWidth="1"/>
    <col min="13067" max="13067" width="12.7109375" style="1" bestFit="1" customWidth="1"/>
    <col min="13068" max="13068" width="1.7109375" style="1" customWidth="1"/>
    <col min="13069" max="13074" width="15.7109375" style="1" customWidth="1"/>
    <col min="13075" max="13075" width="13.7109375" style="1" customWidth="1"/>
    <col min="13076" max="13076" width="40.7109375" style="1" customWidth="1"/>
    <col min="13077" max="13319" width="9.140625" style="1"/>
    <col min="13320" max="13320" width="2.85546875" style="1" customWidth="1"/>
    <col min="13321" max="13321" width="5" style="1" customWidth="1"/>
    <col min="13322" max="13322" width="62" style="1" customWidth="1"/>
    <col min="13323" max="13323" width="12.7109375" style="1" bestFit="1" customWidth="1"/>
    <col min="13324" max="13324" width="1.7109375" style="1" customWidth="1"/>
    <col min="13325" max="13330" width="15.7109375" style="1" customWidth="1"/>
    <col min="13331" max="13331" width="13.7109375" style="1" customWidth="1"/>
    <col min="13332" max="13332" width="40.7109375" style="1" customWidth="1"/>
    <col min="13333" max="13575" width="9.140625" style="1"/>
    <col min="13576" max="13576" width="2.85546875" style="1" customWidth="1"/>
    <col min="13577" max="13577" width="5" style="1" customWidth="1"/>
    <col min="13578" max="13578" width="62" style="1" customWidth="1"/>
    <col min="13579" max="13579" width="12.7109375" style="1" bestFit="1" customWidth="1"/>
    <col min="13580" max="13580" width="1.7109375" style="1" customWidth="1"/>
    <col min="13581" max="13586" width="15.7109375" style="1" customWidth="1"/>
    <col min="13587" max="13587" width="13.7109375" style="1" customWidth="1"/>
    <col min="13588" max="13588" width="40.7109375" style="1" customWidth="1"/>
    <col min="13589" max="13831" width="9.140625" style="1"/>
    <col min="13832" max="13832" width="2.85546875" style="1" customWidth="1"/>
    <col min="13833" max="13833" width="5" style="1" customWidth="1"/>
    <col min="13834" max="13834" width="62" style="1" customWidth="1"/>
    <col min="13835" max="13835" width="12.7109375" style="1" bestFit="1" customWidth="1"/>
    <col min="13836" max="13836" width="1.7109375" style="1" customWidth="1"/>
    <col min="13837" max="13842" width="15.7109375" style="1" customWidth="1"/>
    <col min="13843" max="13843" width="13.7109375" style="1" customWidth="1"/>
    <col min="13844" max="13844" width="40.7109375" style="1" customWidth="1"/>
    <col min="13845" max="14087" width="9.140625" style="1"/>
    <col min="14088" max="14088" width="2.85546875" style="1" customWidth="1"/>
    <col min="14089" max="14089" width="5" style="1" customWidth="1"/>
    <col min="14090" max="14090" width="62" style="1" customWidth="1"/>
    <col min="14091" max="14091" width="12.7109375" style="1" bestFit="1" customWidth="1"/>
    <col min="14092" max="14092" width="1.7109375" style="1" customWidth="1"/>
    <col min="14093" max="14098" width="15.7109375" style="1" customWidth="1"/>
    <col min="14099" max="14099" width="13.7109375" style="1" customWidth="1"/>
    <col min="14100" max="14100" width="40.7109375" style="1" customWidth="1"/>
    <col min="14101" max="14343" width="9.140625" style="1"/>
    <col min="14344" max="14344" width="2.85546875" style="1" customWidth="1"/>
    <col min="14345" max="14345" width="5" style="1" customWidth="1"/>
    <col min="14346" max="14346" width="62" style="1" customWidth="1"/>
    <col min="14347" max="14347" width="12.7109375" style="1" bestFit="1" customWidth="1"/>
    <col min="14348" max="14348" width="1.7109375" style="1" customWidth="1"/>
    <col min="14349" max="14354" width="15.7109375" style="1" customWidth="1"/>
    <col min="14355" max="14355" width="13.7109375" style="1" customWidth="1"/>
    <col min="14356" max="14356" width="40.7109375" style="1" customWidth="1"/>
    <col min="14357" max="14599" width="9.140625" style="1"/>
    <col min="14600" max="14600" width="2.85546875" style="1" customWidth="1"/>
    <col min="14601" max="14601" width="5" style="1" customWidth="1"/>
    <col min="14602" max="14602" width="62" style="1" customWidth="1"/>
    <col min="14603" max="14603" width="12.7109375" style="1" bestFit="1" customWidth="1"/>
    <col min="14604" max="14604" width="1.7109375" style="1" customWidth="1"/>
    <col min="14605" max="14610" width="15.7109375" style="1" customWidth="1"/>
    <col min="14611" max="14611" width="13.7109375" style="1" customWidth="1"/>
    <col min="14612" max="14612" width="40.7109375" style="1" customWidth="1"/>
    <col min="14613" max="14855" width="9.140625" style="1"/>
    <col min="14856" max="14856" width="2.85546875" style="1" customWidth="1"/>
    <col min="14857" max="14857" width="5" style="1" customWidth="1"/>
    <col min="14858" max="14858" width="62" style="1" customWidth="1"/>
    <col min="14859" max="14859" width="12.7109375" style="1" bestFit="1" customWidth="1"/>
    <col min="14860" max="14860" width="1.7109375" style="1" customWidth="1"/>
    <col min="14861" max="14866" width="15.7109375" style="1" customWidth="1"/>
    <col min="14867" max="14867" width="13.7109375" style="1" customWidth="1"/>
    <col min="14868" max="14868" width="40.7109375" style="1" customWidth="1"/>
    <col min="14869" max="15111" width="9.140625" style="1"/>
    <col min="15112" max="15112" width="2.85546875" style="1" customWidth="1"/>
    <col min="15113" max="15113" width="5" style="1" customWidth="1"/>
    <col min="15114" max="15114" width="62" style="1" customWidth="1"/>
    <col min="15115" max="15115" width="12.7109375" style="1" bestFit="1" customWidth="1"/>
    <col min="15116" max="15116" width="1.7109375" style="1" customWidth="1"/>
    <col min="15117" max="15122" width="15.7109375" style="1" customWidth="1"/>
    <col min="15123" max="15123" width="13.7109375" style="1" customWidth="1"/>
    <col min="15124" max="15124" width="40.7109375" style="1" customWidth="1"/>
    <col min="15125" max="15367" width="9.140625" style="1"/>
    <col min="15368" max="15368" width="2.85546875" style="1" customWidth="1"/>
    <col min="15369" max="15369" width="5" style="1" customWidth="1"/>
    <col min="15370" max="15370" width="62" style="1" customWidth="1"/>
    <col min="15371" max="15371" width="12.7109375" style="1" bestFit="1" customWidth="1"/>
    <col min="15372" max="15372" width="1.7109375" style="1" customWidth="1"/>
    <col min="15373" max="15378" width="15.7109375" style="1" customWidth="1"/>
    <col min="15379" max="15379" width="13.7109375" style="1" customWidth="1"/>
    <col min="15380" max="15380" width="40.7109375" style="1" customWidth="1"/>
    <col min="15381" max="15623" width="9.140625" style="1"/>
    <col min="15624" max="15624" width="2.85546875" style="1" customWidth="1"/>
    <col min="15625" max="15625" width="5" style="1" customWidth="1"/>
    <col min="15626" max="15626" width="62" style="1" customWidth="1"/>
    <col min="15627" max="15627" width="12.7109375" style="1" bestFit="1" customWidth="1"/>
    <col min="15628" max="15628" width="1.7109375" style="1" customWidth="1"/>
    <col min="15629" max="15634" width="15.7109375" style="1" customWidth="1"/>
    <col min="15635" max="15635" width="13.7109375" style="1" customWidth="1"/>
    <col min="15636" max="15636" width="40.7109375" style="1" customWidth="1"/>
    <col min="15637" max="15879" width="9.140625" style="1"/>
    <col min="15880" max="15880" width="2.85546875" style="1" customWidth="1"/>
    <col min="15881" max="15881" width="5" style="1" customWidth="1"/>
    <col min="15882" max="15882" width="62" style="1" customWidth="1"/>
    <col min="15883" max="15883" width="12.7109375" style="1" bestFit="1" customWidth="1"/>
    <col min="15884" max="15884" width="1.7109375" style="1" customWidth="1"/>
    <col min="15885" max="15890" width="15.7109375" style="1" customWidth="1"/>
    <col min="15891" max="15891" width="13.7109375" style="1" customWidth="1"/>
    <col min="15892" max="15892" width="40.7109375" style="1" customWidth="1"/>
    <col min="15893" max="16135" width="9.140625" style="1"/>
    <col min="16136" max="16136" width="2.85546875" style="1" customWidth="1"/>
    <col min="16137" max="16137" width="5" style="1" customWidth="1"/>
    <col min="16138" max="16138" width="62" style="1" customWidth="1"/>
    <col min="16139" max="16139" width="12.7109375" style="1" bestFit="1" customWidth="1"/>
    <col min="16140" max="16140" width="1.7109375" style="1" customWidth="1"/>
    <col min="16141" max="16146" width="15.7109375" style="1" customWidth="1"/>
    <col min="16147" max="16147" width="13.7109375" style="1" customWidth="1"/>
    <col min="16148" max="16148" width="40.7109375" style="1" customWidth="1"/>
    <col min="16149" max="16384" width="9.140625" style="1"/>
  </cols>
  <sheetData>
    <row r="2" spans="1:20" x14ac:dyDescent="0.2">
      <c r="Q2" s="2"/>
      <c r="R2" s="3"/>
    </row>
    <row r="3" spans="1:20" x14ac:dyDescent="0.2">
      <c r="Q3" s="2"/>
      <c r="R3" s="4"/>
    </row>
    <row r="4" spans="1:20" x14ac:dyDescent="0.2">
      <c r="Q4" s="2"/>
      <c r="R4" s="4"/>
    </row>
    <row r="5" spans="1:20" x14ac:dyDescent="0.2">
      <c r="Q5" s="2"/>
      <c r="R5" s="4"/>
    </row>
    <row r="6" spans="1:20" ht="27" customHeight="1" x14ac:dyDescent="0.25">
      <c r="A6" s="5" t="s">
        <v>30</v>
      </c>
      <c r="Q6" s="2"/>
      <c r="R6" s="3"/>
    </row>
    <row r="7" spans="1:20" x14ac:dyDescent="0.2">
      <c r="Q7" s="2"/>
      <c r="R7" s="3"/>
    </row>
    <row r="8" spans="1:20" x14ac:dyDescent="0.2">
      <c r="Q8" s="2"/>
      <c r="R8" s="3"/>
    </row>
    <row r="9" spans="1:20" ht="18" x14ac:dyDescent="0.25">
      <c r="A9" s="6" t="s">
        <v>0</v>
      </c>
      <c r="B9" s="7"/>
      <c r="C9" s="7"/>
      <c r="D9" s="7"/>
      <c r="E9" s="7"/>
      <c r="F9" s="7"/>
      <c r="G9" s="7"/>
      <c r="H9" s="7"/>
      <c r="I9" s="7"/>
      <c r="J9" s="7"/>
      <c r="K9" s="7"/>
      <c r="L9" s="7"/>
      <c r="M9" s="7"/>
      <c r="N9" s="7"/>
      <c r="O9" s="7"/>
      <c r="P9" s="7"/>
      <c r="Q9" s="7"/>
      <c r="R9" s="7"/>
      <c r="S9" s="8"/>
      <c r="T9" s="8"/>
    </row>
    <row r="10" spans="1:20" ht="18" x14ac:dyDescent="0.25">
      <c r="A10" s="6" t="s">
        <v>1</v>
      </c>
      <c r="B10" s="9"/>
      <c r="C10" s="9"/>
      <c r="D10" s="9"/>
      <c r="E10" s="9"/>
      <c r="F10" s="9"/>
      <c r="G10" s="9"/>
      <c r="H10" s="9"/>
      <c r="I10" s="9"/>
      <c r="J10" s="9"/>
      <c r="K10" s="9"/>
      <c r="L10" s="9"/>
      <c r="M10" s="9"/>
      <c r="N10" s="9"/>
      <c r="O10" s="9"/>
      <c r="P10" s="9"/>
      <c r="Q10" s="9"/>
      <c r="R10" s="9"/>
    </row>
    <row r="12" spans="1:20" ht="61.5" customHeight="1" x14ac:dyDescent="0.2">
      <c r="A12" s="10" t="s">
        <v>2</v>
      </c>
      <c r="B12" s="10"/>
      <c r="C12" s="10"/>
      <c r="D12" s="10"/>
      <c r="E12" s="10"/>
      <c r="F12" s="10"/>
      <c r="G12" s="10"/>
      <c r="H12" s="10"/>
      <c r="I12" s="10"/>
      <c r="J12" s="10"/>
      <c r="K12" s="10"/>
      <c r="L12" s="10"/>
      <c r="M12" s="10"/>
      <c r="N12" s="10"/>
      <c r="O12" s="10"/>
      <c r="P12" s="10"/>
      <c r="Q12" s="10"/>
      <c r="R12" s="10"/>
    </row>
    <row r="13" spans="1:20" ht="13.5" thickBot="1" x14ac:dyDescent="0.25"/>
    <row r="14" spans="1:20" ht="57.75" customHeight="1" x14ac:dyDescent="0.2">
      <c r="A14" s="11" t="s">
        <v>3</v>
      </c>
      <c r="B14" s="12"/>
      <c r="C14" s="12"/>
      <c r="D14" s="13"/>
      <c r="E14" s="14" t="s">
        <v>4</v>
      </c>
      <c r="F14" s="15" t="s">
        <v>4</v>
      </c>
      <c r="G14" s="15" t="s">
        <v>4</v>
      </c>
      <c r="H14" s="15" t="s">
        <v>4</v>
      </c>
      <c r="I14" s="15" t="s">
        <v>4</v>
      </c>
      <c r="J14" s="15" t="s">
        <v>4</v>
      </c>
      <c r="K14" s="15" t="s">
        <v>4</v>
      </c>
      <c r="L14" s="15" t="s">
        <v>4</v>
      </c>
      <c r="M14" s="15" t="s">
        <v>4</v>
      </c>
      <c r="N14" s="16" t="s">
        <v>5</v>
      </c>
      <c r="O14" s="16" t="s">
        <v>6</v>
      </c>
      <c r="P14" s="16" t="s">
        <v>7</v>
      </c>
      <c r="Q14" s="16" t="s">
        <v>8</v>
      </c>
      <c r="R14" s="16" t="s">
        <v>9</v>
      </c>
    </row>
    <row r="15" spans="1:20" x14ac:dyDescent="0.2">
      <c r="A15" s="17"/>
      <c r="B15" s="18"/>
      <c r="C15" s="18"/>
      <c r="D15" s="19"/>
      <c r="E15" s="20"/>
      <c r="F15" s="21"/>
      <c r="G15" s="21"/>
      <c r="H15" s="21"/>
      <c r="I15" s="21"/>
      <c r="J15" s="21"/>
      <c r="K15" s="21"/>
      <c r="L15" s="21"/>
      <c r="M15" s="21"/>
      <c r="N15" s="22"/>
      <c r="O15" s="23"/>
      <c r="P15" s="23"/>
      <c r="Q15" s="23"/>
      <c r="R15" s="23"/>
    </row>
    <row r="16" spans="1:20" ht="36" customHeight="1" thickBot="1" x14ac:dyDescent="0.25">
      <c r="A16" s="24"/>
      <c r="B16" s="25"/>
      <c r="C16" s="25"/>
      <c r="D16" s="26"/>
      <c r="E16" s="27">
        <v>2009</v>
      </c>
      <c r="F16" s="28">
        <v>2010</v>
      </c>
      <c r="G16" s="28">
        <v>2011</v>
      </c>
      <c r="H16" s="28">
        <v>2012</v>
      </c>
      <c r="I16" s="28">
        <v>2013</v>
      </c>
      <c r="J16" s="28">
        <v>2014</v>
      </c>
      <c r="K16" s="28">
        <v>2015</v>
      </c>
      <c r="L16" s="28">
        <v>2016</v>
      </c>
      <c r="M16" s="28">
        <v>2024</v>
      </c>
      <c r="N16" s="29" t="s">
        <v>10</v>
      </c>
      <c r="O16" s="30"/>
      <c r="P16" s="30"/>
      <c r="Q16" s="30"/>
      <c r="R16" s="30"/>
    </row>
    <row r="17" spans="1:18" ht="15" customHeight="1" x14ac:dyDescent="0.25">
      <c r="A17" s="31" t="s">
        <v>11</v>
      </c>
      <c r="B17" s="32"/>
      <c r="C17" s="32"/>
      <c r="D17" s="26"/>
      <c r="E17" s="33">
        <f>'[5]1508-IFRS Breakdown'!B3</f>
        <v>81975.990000000005</v>
      </c>
      <c r="F17" s="34">
        <f>'[5]1508-IFRS Breakdown'!C3</f>
        <v>16793.32</v>
      </c>
      <c r="G17" s="34">
        <f>'[5]1508-IFRS Breakdown'!D3</f>
        <v>13796.08</v>
      </c>
      <c r="H17" s="34">
        <f>'[5]1508-IFRS Breakdown'!E3+'[5]1508-IFRS Breakdown'!E7+'[5]1508-IFRS Breakdown'!E8</f>
        <v>66676</v>
      </c>
      <c r="I17" s="34">
        <f>'[5]1508-IFRS Breakdown'!F3+'[5]1508-IFRS Breakdown'!F7</f>
        <v>21040</v>
      </c>
      <c r="J17" s="34">
        <v>48871</v>
      </c>
      <c r="K17" s="35">
        <v>-1500</v>
      </c>
      <c r="L17" s="35">
        <v>1500.32</v>
      </c>
      <c r="M17" s="35">
        <v>-1500</v>
      </c>
      <c r="N17" s="36"/>
      <c r="O17" s="33">
        <f>SUM(E17:N17)</f>
        <v>247652.71000000002</v>
      </c>
      <c r="P17" s="37"/>
      <c r="Q17" s="38">
        <f>N17+O17+P17</f>
        <v>247652.71000000002</v>
      </c>
      <c r="R17" s="39" t="s">
        <v>12</v>
      </c>
    </row>
    <row r="18" spans="1:18" ht="12.75" customHeight="1" x14ac:dyDescent="0.25">
      <c r="A18" s="40" t="s">
        <v>13</v>
      </c>
      <c r="B18" s="41"/>
      <c r="C18" s="41"/>
      <c r="D18" s="42"/>
      <c r="E18" s="38"/>
      <c r="F18" s="43"/>
      <c r="G18" s="43"/>
      <c r="H18" s="43"/>
      <c r="I18" s="43"/>
      <c r="J18" s="43"/>
      <c r="K18" s="44"/>
      <c r="L18" s="44"/>
      <c r="M18" s="44"/>
      <c r="N18" s="45"/>
      <c r="O18" s="38">
        <f t="shared" ref="O18:O22" si="0">SUM(E18:N18)</f>
        <v>0</v>
      </c>
      <c r="P18" s="45"/>
      <c r="Q18" s="38">
        <f t="shared" ref="Q18:Q23" si="1">N18+O18+P18</f>
        <v>0</v>
      </c>
      <c r="R18" s="46"/>
    </row>
    <row r="19" spans="1:18" ht="33" customHeight="1" x14ac:dyDescent="0.25">
      <c r="A19" s="47" t="s">
        <v>14</v>
      </c>
      <c r="B19" s="41"/>
      <c r="C19" s="41"/>
      <c r="D19" s="42"/>
      <c r="E19" s="38">
        <f>'[5]1508-IFRS Breakdown'!B4</f>
        <v>51996.800000000003</v>
      </c>
      <c r="F19" s="43">
        <f>'[5]1508-IFRS Breakdown'!C4</f>
        <v>105825.8</v>
      </c>
      <c r="G19" s="43">
        <f>'[5]1508-IFRS Breakdown'!D6</f>
        <v>2726.7400000000007</v>
      </c>
      <c r="H19" s="43">
        <f>'[5]1508-IFRS Breakdown'!E5+'[5]1508-IFRS Breakdown'!E6</f>
        <v>16453.72</v>
      </c>
      <c r="I19" s="43"/>
      <c r="J19" s="43"/>
      <c r="K19" s="44"/>
      <c r="L19" s="44"/>
      <c r="M19" s="44"/>
      <c r="N19" s="45"/>
      <c r="O19" s="38">
        <f t="shared" si="0"/>
        <v>177003.06</v>
      </c>
      <c r="P19" s="45"/>
      <c r="Q19" s="38">
        <f t="shared" si="1"/>
        <v>177003.06</v>
      </c>
      <c r="R19" s="39" t="s">
        <v>15</v>
      </c>
    </row>
    <row r="20" spans="1:18" ht="12.75" customHeight="1" x14ac:dyDescent="0.25">
      <c r="A20" s="40" t="s">
        <v>16</v>
      </c>
      <c r="B20" s="41"/>
      <c r="C20" s="41"/>
      <c r="D20" s="42"/>
      <c r="E20" s="38">
        <f>'[5]1508-IFRS Breakdown'!B9</f>
        <v>2293.0300000000002</v>
      </c>
      <c r="F20" s="43">
        <f>'[5]1508-IFRS Breakdown'!C9</f>
        <v>23.8</v>
      </c>
      <c r="G20" s="43">
        <f>'[5]1508-IFRS Breakdown'!D9</f>
        <v>5867.3399999999992</v>
      </c>
      <c r="H20" s="43"/>
      <c r="I20" s="43"/>
      <c r="J20" s="43"/>
      <c r="K20" s="44"/>
      <c r="L20" s="44"/>
      <c r="M20" s="44"/>
      <c r="N20" s="45"/>
      <c r="O20" s="38">
        <f t="shared" si="0"/>
        <v>8184.17</v>
      </c>
      <c r="P20" s="45"/>
      <c r="Q20" s="38">
        <f t="shared" si="1"/>
        <v>8184.17</v>
      </c>
      <c r="R20" s="46"/>
    </row>
    <row r="21" spans="1:18" ht="24" customHeight="1" x14ac:dyDescent="0.25">
      <c r="A21" s="31" t="s">
        <v>17</v>
      </c>
      <c r="B21" s="41"/>
      <c r="C21" s="41"/>
      <c r="D21" s="42"/>
      <c r="E21" s="38">
        <f>'[5]1508-IFRS Breakdown'!B2</f>
        <v>6576.76</v>
      </c>
      <c r="F21" s="43">
        <f>'[5]1508-IFRS Breakdown'!C2</f>
        <v>3217.06</v>
      </c>
      <c r="G21" s="43">
        <f>'[5]1508-IFRS Breakdown'!D2</f>
        <v>1840.1799999999998</v>
      </c>
      <c r="H21" s="43"/>
      <c r="I21" s="43"/>
      <c r="J21" s="43"/>
      <c r="K21" s="44"/>
      <c r="L21" s="44"/>
      <c r="M21" s="44"/>
      <c r="N21" s="45"/>
      <c r="O21" s="38">
        <f t="shared" si="0"/>
        <v>11634</v>
      </c>
      <c r="P21" s="45"/>
      <c r="Q21" s="38">
        <f t="shared" si="1"/>
        <v>11634</v>
      </c>
      <c r="R21" s="39" t="s">
        <v>18</v>
      </c>
    </row>
    <row r="22" spans="1:18" ht="24" customHeight="1" x14ac:dyDescent="0.25">
      <c r="A22" s="31" t="s">
        <v>19</v>
      </c>
      <c r="B22" s="41"/>
      <c r="C22" s="41"/>
      <c r="D22" s="42"/>
      <c r="E22" s="38"/>
      <c r="F22" s="43"/>
      <c r="G22" s="43"/>
      <c r="H22" s="43"/>
      <c r="I22" s="43"/>
      <c r="J22" s="43"/>
      <c r="K22" s="44"/>
      <c r="L22" s="44"/>
      <c r="M22" s="44">
        <f>-396.11-330.75-1014.57</f>
        <v>-1741.43</v>
      </c>
      <c r="N22" s="45"/>
      <c r="O22" s="38">
        <f t="shared" si="0"/>
        <v>-1741.43</v>
      </c>
      <c r="P22" s="45"/>
      <c r="Q22" s="38">
        <f t="shared" si="1"/>
        <v>-1741.43</v>
      </c>
      <c r="R22" s="39" t="s">
        <v>20</v>
      </c>
    </row>
    <row r="23" spans="1:18" ht="15" customHeight="1" x14ac:dyDescent="0.25">
      <c r="A23" s="48" t="s">
        <v>21</v>
      </c>
      <c r="B23" s="49"/>
      <c r="C23" s="49"/>
      <c r="D23" s="42"/>
      <c r="E23" s="38"/>
      <c r="F23" s="43"/>
      <c r="G23" s="43"/>
      <c r="H23" s="43"/>
      <c r="I23" s="43"/>
      <c r="J23" s="43"/>
      <c r="K23" s="44"/>
      <c r="L23" s="44"/>
      <c r="M23" s="44"/>
      <c r="N23" s="45">
        <v>119139.49</v>
      </c>
      <c r="O23" s="38"/>
      <c r="P23" s="45">
        <v>13968</v>
      </c>
      <c r="Q23" s="38">
        <f t="shared" si="1"/>
        <v>133107.49</v>
      </c>
      <c r="R23" s="46"/>
    </row>
    <row r="24" spans="1:18" ht="24.95" customHeight="1" x14ac:dyDescent="0.25">
      <c r="A24" s="50"/>
      <c r="B24" s="10"/>
      <c r="C24" s="49"/>
      <c r="D24" s="42"/>
      <c r="E24" s="38"/>
      <c r="F24" s="43"/>
      <c r="G24" s="43"/>
      <c r="H24" s="43"/>
      <c r="I24" s="43"/>
      <c r="J24" s="43"/>
      <c r="K24" s="44"/>
      <c r="L24" s="44"/>
      <c r="M24" s="44"/>
      <c r="N24" s="45"/>
      <c r="O24" s="38"/>
      <c r="P24" s="45"/>
      <c r="Q24" s="38">
        <f t="shared" ref="Q24:Q29" si="2">SUM(E24:N24)</f>
        <v>0</v>
      </c>
      <c r="R24" s="46"/>
    </row>
    <row r="25" spans="1:18" ht="24.95" customHeight="1" x14ac:dyDescent="0.25">
      <c r="A25" s="48"/>
      <c r="B25" s="49"/>
      <c r="C25" s="49"/>
      <c r="D25" s="42"/>
      <c r="E25" s="38"/>
      <c r="F25" s="43"/>
      <c r="G25" s="43"/>
      <c r="H25" s="43"/>
      <c r="I25" s="43"/>
      <c r="J25" s="43"/>
      <c r="K25" s="44"/>
      <c r="L25" s="44"/>
      <c r="M25" s="44"/>
      <c r="N25" s="45"/>
      <c r="O25" s="38"/>
      <c r="P25" s="45"/>
      <c r="Q25" s="38">
        <f t="shared" si="2"/>
        <v>0</v>
      </c>
      <c r="R25" s="46"/>
    </row>
    <row r="26" spans="1:18" ht="13.5" customHeight="1" x14ac:dyDescent="0.25">
      <c r="A26" s="50"/>
      <c r="B26" s="10"/>
      <c r="C26" s="49"/>
      <c r="D26" s="42"/>
      <c r="E26" s="33"/>
      <c r="F26" s="43"/>
      <c r="G26" s="43"/>
      <c r="H26" s="43"/>
      <c r="I26" s="43"/>
      <c r="J26" s="43"/>
      <c r="K26" s="44"/>
      <c r="L26" s="44"/>
      <c r="M26" s="44"/>
      <c r="N26" s="45"/>
      <c r="O26" s="38"/>
      <c r="P26" s="45"/>
      <c r="Q26" s="38">
        <f t="shared" si="2"/>
        <v>0</v>
      </c>
      <c r="R26" s="46"/>
    </row>
    <row r="27" spans="1:18" ht="32.25" customHeight="1" x14ac:dyDescent="0.25">
      <c r="A27" s="48" t="s">
        <v>22</v>
      </c>
      <c r="B27" s="49"/>
      <c r="C27" s="49"/>
      <c r="D27" s="42"/>
      <c r="E27" s="38"/>
      <c r="F27" s="43"/>
      <c r="G27" s="43"/>
      <c r="H27" s="43"/>
      <c r="I27" s="43"/>
      <c r="J27" s="43"/>
      <c r="K27" s="44"/>
      <c r="L27" s="44"/>
      <c r="M27" s="44"/>
      <c r="N27" s="45"/>
      <c r="O27" s="38"/>
      <c r="P27" s="45"/>
      <c r="Q27" s="38">
        <f t="shared" si="2"/>
        <v>0</v>
      </c>
      <c r="R27" s="46"/>
    </row>
    <row r="28" spans="1:18" ht="27" customHeight="1" x14ac:dyDescent="0.25">
      <c r="A28" s="48" t="s">
        <v>23</v>
      </c>
      <c r="B28" s="49"/>
      <c r="C28" s="49"/>
      <c r="D28" s="42"/>
      <c r="E28" s="38"/>
      <c r="F28" s="43"/>
      <c r="G28" s="43"/>
      <c r="H28" s="43"/>
      <c r="I28" s="43"/>
      <c r="J28" s="43"/>
      <c r="K28" s="44"/>
      <c r="L28" s="44"/>
      <c r="M28" s="44"/>
      <c r="N28" s="45"/>
      <c r="O28" s="38"/>
      <c r="P28" s="45"/>
      <c r="Q28" s="38">
        <f t="shared" si="2"/>
        <v>0</v>
      </c>
      <c r="R28" s="46"/>
    </row>
    <row r="29" spans="1:18" ht="13.5" customHeight="1" x14ac:dyDescent="0.25">
      <c r="A29" s="48" t="s">
        <v>24</v>
      </c>
      <c r="B29" s="49"/>
      <c r="C29" s="49"/>
      <c r="D29" s="42"/>
      <c r="E29" s="38"/>
      <c r="F29" s="43"/>
      <c r="G29" s="43"/>
      <c r="H29" s="43"/>
      <c r="I29" s="43"/>
      <c r="J29" s="43"/>
      <c r="K29" s="44"/>
      <c r="L29" s="44"/>
      <c r="M29" s="44"/>
      <c r="N29" s="45"/>
      <c r="O29" s="38"/>
      <c r="P29" s="45"/>
      <c r="Q29" s="38">
        <f t="shared" si="2"/>
        <v>0</v>
      </c>
      <c r="R29" s="51"/>
    </row>
    <row r="30" spans="1:18" ht="14.25" customHeight="1" thickBot="1" x14ac:dyDescent="0.3">
      <c r="A30" s="52" t="s">
        <v>25</v>
      </c>
      <c r="B30" s="53"/>
      <c r="C30" s="53"/>
      <c r="D30" s="54"/>
      <c r="E30" s="55">
        <f t="shared" ref="E30:P30" si="3">SUM(E17:E29)</f>
        <v>142842.58000000002</v>
      </c>
      <c r="F30" s="56">
        <f t="shared" si="3"/>
        <v>125859.98</v>
      </c>
      <c r="G30" s="56">
        <f t="shared" si="3"/>
        <v>24230.34</v>
      </c>
      <c r="H30" s="56">
        <f t="shared" si="3"/>
        <v>83129.72</v>
      </c>
      <c r="I30" s="56">
        <f t="shared" si="3"/>
        <v>21040</v>
      </c>
      <c r="J30" s="56">
        <f t="shared" si="3"/>
        <v>48871</v>
      </c>
      <c r="K30" s="56">
        <f t="shared" si="3"/>
        <v>-1500</v>
      </c>
      <c r="L30" s="56">
        <f t="shared" si="3"/>
        <v>1500.32</v>
      </c>
      <c r="M30" s="56">
        <f t="shared" si="3"/>
        <v>-3241.4300000000003</v>
      </c>
      <c r="N30" s="56">
        <f t="shared" si="3"/>
        <v>119139.49</v>
      </c>
      <c r="O30" s="55">
        <f t="shared" si="3"/>
        <v>442732.51</v>
      </c>
      <c r="P30" s="55">
        <f t="shared" si="3"/>
        <v>13968</v>
      </c>
      <c r="Q30" s="55">
        <f>SUM(Q17:Q29)</f>
        <v>575840</v>
      </c>
      <c r="R30" s="57"/>
    </row>
    <row r="32" spans="1:18" x14ac:dyDescent="0.2">
      <c r="A32" s="2" t="s">
        <v>26</v>
      </c>
    </row>
    <row r="33" spans="1:20" ht="40.5" customHeight="1" x14ac:dyDescent="0.2">
      <c r="A33" s="58">
        <v>1</v>
      </c>
      <c r="B33" s="65" t="s">
        <v>27</v>
      </c>
      <c r="C33" s="65"/>
      <c r="D33" s="65"/>
      <c r="E33" s="65"/>
      <c r="F33" s="65"/>
      <c r="G33" s="65"/>
      <c r="H33" s="65"/>
      <c r="I33" s="65"/>
      <c r="J33" s="65"/>
      <c r="K33" s="65"/>
      <c r="L33" s="65"/>
      <c r="M33" s="65"/>
      <c r="N33" s="65"/>
      <c r="O33" s="65"/>
      <c r="P33" s="65"/>
      <c r="Q33" s="65"/>
      <c r="R33" s="65"/>
      <c r="S33" s="59"/>
      <c r="T33" s="59"/>
    </row>
    <row r="34" spans="1:20" ht="12.75" customHeight="1" x14ac:dyDescent="0.2">
      <c r="A34" s="58">
        <v>2</v>
      </c>
      <c r="B34" s="66" t="s">
        <v>28</v>
      </c>
      <c r="C34" s="66"/>
      <c r="D34" s="66"/>
      <c r="E34" s="66"/>
      <c r="F34" s="66"/>
      <c r="G34" s="66"/>
      <c r="H34" s="66"/>
      <c r="I34" s="10"/>
      <c r="J34" s="10"/>
      <c r="K34" s="10"/>
      <c r="L34" s="10"/>
      <c r="M34" s="10"/>
    </row>
    <row r="35" spans="1:20" ht="12.75" customHeight="1" x14ac:dyDescent="0.2">
      <c r="A35" s="60">
        <v>3</v>
      </c>
      <c r="B35" s="65" t="s">
        <v>29</v>
      </c>
      <c r="C35" s="65"/>
      <c r="D35" s="65"/>
      <c r="E35" s="65"/>
      <c r="F35" s="65"/>
      <c r="G35" s="65"/>
      <c r="H35" s="65"/>
      <c r="I35" s="65"/>
      <c r="J35" s="65"/>
      <c r="K35" s="65"/>
      <c r="L35" s="65"/>
      <c r="M35" s="65"/>
      <c r="N35" s="65"/>
      <c r="O35" s="65"/>
      <c r="P35" s="65"/>
      <c r="Q35" s="65"/>
      <c r="R35" s="65"/>
    </row>
    <row r="36" spans="1:20" x14ac:dyDescent="0.2">
      <c r="A36" s="60"/>
      <c r="B36" s="61"/>
      <c r="C36" s="61"/>
      <c r="D36" s="61"/>
      <c r="E36" s="61"/>
      <c r="F36" s="61"/>
      <c r="G36" s="61"/>
    </row>
    <row r="37" spans="1:20" x14ac:dyDescent="0.2">
      <c r="A37" s="62"/>
    </row>
    <row r="38" spans="1:20" ht="12.75" customHeight="1" x14ac:dyDescent="0.2">
      <c r="A38" s="63"/>
      <c r="B38" s="64"/>
      <c r="C38" s="64"/>
      <c r="D38" s="64"/>
      <c r="E38" s="61"/>
      <c r="F38" s="61"/>
      <c r="G38" s="61"/>
      <c r="H38" s="59"/>
      <c r="I38" s="59"/>
      <c r="J38" s="59"/>
      <c r="K38" s="59"/>
      <c r="L38" s="59"/>
      <c r="M38" s="59"/>
      <c r="N38" s="59"/>
      <c r="O38" s="59"/>
      <c r="P38" s="59"/>
      <c r="Q38" s="59"/>
      <c r="R38" s="59"/>
    </row>
    <row r="39" spans="1:20" x14ac:dyDescent="0.2">
      <c r="A39" s="63"/>
      <c r="B39" s="67"/>
      <c r="C39" s="67"/>
      <c r="D39" s="67"/>
      <c r="E39" s="59"/>
      <c r="F39" s="59"/>
      <c r="G39" s="59"/>
      <c r="H39" s="59"/>
      <c r="I39" s="59"/>
      <c r="J39" s="59"/>
      <c r="K39" s="59"/>
      <c r="L39" s="59"/>
      <c r="M39" s="59"/>
      <c r="N39" s="59"/>
      <c r="O39" s="59"/>
      <c r="P39" s="59"/>
      <c r="Q39" s="59"/>
      <c r="R39" s="59"/>
    </row>
    <row r="40" spans="1:20" ht="12.75" customHeight="1" x14ac:dyDescent="0.2">
      <c r="A40" s="62"/>
      <c r="B40" s="59"/>
      <c r="C40" s="59"/>
      <c r="D40" s="59"/>
      <c r="E40" s="59"/>
      <c r="F40" s="59"/>
      <c r="G40" s="59"/>
      <c r="H40" s="59"/>
      <c r="I40" s="59"/>
      <c r="J40" s="59"/>
      <c r="K40" s="59"/>
      <c r="L40" s="59"/>
      <c r="M40" s="59"/>
      <c r="N40" s="59"/>
      <c r="O40" s="59"/>
      <c r="P40" s="59"/>
      <c r="Q40" s="59"/>
      <c r="R40" s="59"/>
    </row>
    <row r="41" spans="1:20" x14ac:dyDescent="0.2">
      <c r="A41" s="68"/>
      <c r="B41" s="64"/>
      <c r="C41" s="64"/>
      <c r="D41" s="64"/>
      <c r="E41" s="61"/>
      <c r="F41" s="61"/>
      <c r="G41" s="61"/>
      <c r="H41" s="59"/>
      <c r="I41" s="59"/>
      <c r="J41" s="59"/>
      <c r="K41" s="59"/>
      <c r="L41" s="59"/>
      <c r="M41" s="59"/>
      <c r="N41" s="59"/>
      <c r="O41" s="59"/>
      <c r="P41" s="59"/>
      <c r="Q41" s="59"/>
      <c r="R41" s="59"/>
    </row>
    <row r="42" spans="1:20" x14ac:dyDescent="0.2">
      <c r="A42" s="68"/>
      <c r="B42" s="64"/>
      <c r="C42" s="64"/>
      <c r="D42" s="64"/>
      <c r="E42" s="61"/>
      <c r="F42" s="61"/>
      <c r="G42" s="61"/>
      <c r="H42" s="59"/>
      <c r="I42" s="59"/>
      <c r="J42" s="59"/>
      <c r="K42" s="59"/>
      <c r="L42" s="59"/>
      <c r="M42" s="59"/>
      <c r="N42" s="59"/>
      <c r="O42" s="59"/>
      <c r="P42" s="59"/>
      <c r="Q42" s="59"/>
      <c r="R42" s="59"/>
    </row>
    <row r="43" spans="1:20" x14ac:dyDescent="0.2">
      <c r="A43" s="68"/>
      <c r="B43" s="67"/>
      <c r="C43" s="67"/>
      <c r="D43" s="67"/>
      <c r="E43" s="59"/>
      <c r="F43" s="59"/>
      <c r="G43" s="59"/>
      <c r="H43" s="59"/>
      <c r="I43" s="59"/>
      <c r="J43" s="59"/>
      <c r="K43" s="59"/>
      <c r="L43" s="59"/>
      <c r="M43" s="59"/>
      <c r="N43" s="59"/>
      <c r="O43" s="59"/>
      <c r="P43" s="59"/>
      <c r="Q43" s="59"/>
      <c r="R43" s="59"/>
    </row>
    <row r="44" spans="1:20" x14ac:dyDescent="0.2">
      <c r="A44" s="68"/>
      <c r="B44" s="67"/>
      <c r="C44" s="67"/>
      <c r="D44" s="67"/>
      <c r="E44" s="59"/>
      <c r="F44" s="59"/>
      <c r="G44" s="59"/>
      <c r="H44" s="59"/>
      <c r="I44" s="59"/>
      <c r="J44" s="59"/>
      <c r="K44" s="59"/>
      <c r="L44" s="59"/>
      <c r="M44" s="59"/>
      <c r="N44" s="59"/>
      <c r="O44" s="59"/>
      <c r="P44" s="59"/>
      <c r="Q44" s="59"/>
      <c r="R44" s="59"/>
    </row>
    <row r="45" spans="1:20" x14ac:dyDescent="0.2">
      <c r="A45" s="62"/>
    </row>
    <row r="46" spans="1:20" ht="12.75" customHeight="1" x14ac:dyDescent="0.2">
      <c r="A46" s="63"/>
      <c r="B46" s="64"/>
      <c r="C46" s="64"/>
      <c r="D46" s="64"/>
      <c r="E46" s="61"/>
      <c r="F46" s="61"/>
      <c r="G46" s="61"/>
      <c r="H46" s="59"/>
      <c r="I46" s="59"/>
      <c r="J46" s="59"/>
      <c r="K46" s="59"/>
      <c r="L46" s="59"/>
      <c r="M46" s="59"/>
      <c r="N46" s="59"/>
      <c r="O46" s="59"/>
      <c r="P46" s="59"/>
      <c r="Q46" s="59"/>
      <c r="R46" s="59"/>
    </row>
    <row r="47" spans="1:20" x14ac:dyDescent="0.2">
      <c r="A47" s="63"/>
      <c r="B47" s="64"/>
      <c r="C47" s="64"/>
      <c r="D47" s="64"/>
      <c r="E47" s="61"/>
      <c r="F47" s="61"/>
      <c r="G47" s="61"/>
      <c r="H47" s="59"/>
      <c r="I47" s="59"/>
      <c r="J47" s="59"/>
      <c r="K47" s="59"/>
      <c r="L47" s="59"/>
      <c r="M47" s="59"/>
      <c r="N47" s="59"/>
      <c r="O47" s="59"/>
      <c r="P47" s="59"/>
      <c r="Q47" s="59"/>
      <c r="R47" s="59"/>
    </row>
    <row r="49" ht="12.75" customHeight="1" x14ac:dyDescent="0.2"/>
  </sheetData>
  <mergeCells count="9">
    <mergeCell ref="A46:A47"/>
    <mergeCell ref="B46:D47"/>
    <mergeCell ref="B33:R33"/>
    <mergeCell ref="B34:H34"/>
    <mergeCell ref="B35:R35"/>
    <mergeCell ref="A38:A39"/>
    <mergeCell ref="B38:D39"/>
    <mergeCell ref="A41:A44"/>
    <mergeCell ref="B41:D4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0AE3A0CC814B0488CFA6C5F995F6DA6" ma:contentTypeVersion="19" ma:contentTypeDescription="Create a new document." ma:contentTypeScope="" ma:versionID="1a3c3f83226ca4a83335337a5246762f">
  <xsd:schema xmlns:xsd="http://www.w3.org/2001/XMLSchema" xmlns:xs="http://www.w3.org/2001/XMLSchema" xmlns:p="http://schemas.microsoft.com/office/2006/metadata/properties" xmlns:ns2="c2079885-2e7d-4e77-8ef3-7a9de67f47f6" xmlns:ns3="b81f47cb-3217-4b5d-bddd-03724119cb5a" targetNamespace="http://schemas.microsoft.com/office/2006/metadata/properties" ma:root="true" ma:fieldsID="3e61c88a3b8658d42d01c1a19944371d" ns2:_="" ns3:_="">
    <xsd:import namespace="c2079885-2e7d-4e77-8ef3-7a9de67f47f6"/>
    <xsd:import namespace="b81f47cb-3217-4b5d-bddd-03724119cb5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Statu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079885-2e7d-4e77-8ef3-7a9de67f47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3a22a3d-408e-4f18-9ceb-0cfc2189b2a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Status" ma:index="21" nillable="true" ma:displayName="Status" ma:format="Dropdown" ma:internalName="Status">
      <xsd:simpleType>
        <xsd:restriction base="dms:Choice">
          <xsd:enumeration value="Preparation"/>
          <xsd:enumeration value="Manager Approved"/>
          <xsd:enumeration value="Awaiting VP Review"/>
          <xsd:enumeration value="VP Signed Off"/>
        </xsd:restriction>
      </xsd:simpleType>
    </xsd:element>
    <xsd:element name="_Flow_SignoffStatus" ma:index="22"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1f47cb-3217-4b5d-bddd-03724119cb5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3ee92af-58ca-4c28-a3d7-91862b47e6b6}" ma:internalName="TaxCatchAll" ma:showField="CatchAllData" ma:web="b81f47cb-3217-4b5d-bddd-03724119cb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81f47cb-3217-4b5d-bddd-03724119cb5a" xsi:nil="true"/>
    <_Flow_SignoffStatus xmlns="c2079885-2e7d-4e77-8ef3-7a9de67f47f6" xsi:nil="true"/>
    <lcf76f155ced4ddcb4097134ff3c332f xmlns="c2079885-2e7d-4e77-8ef3-7a9de67f47f6">
      <Terms xmlns="http://schemas.microsoft.com/office/infopath/2007/PartnerControls"/>
    </lcf76f155ced4ddcb4097134ff3c332f>
    <Status xmlns="c2079885-2e7d-4e77-8ef3-7a9de67f47f6" xsi:nil="true"/>
  </documentManagement>
</p:properties>
</file>

<file path=customXml/itemProps1.xml><?xml version="1.0" encoding="utf-8"?>
<ds:datastoreItem xmlns:ds="http://schemas.openxmlformats.org/officeDocument/2006/customXml" ds:itemID="{F67762E2-7990-4A49-975D-96BA3D8B4EFE}">
  <ds:schemaRefs>
    <ds:schemaRef ds:uri="http://schemas.microsoft.com/sharepoint/v3/contenttype/forms"/>
  </ds:schemaRefs>
</ds:datastoreItem>
</file>

<file path=customXml/itemProps2.xml><?xml version="1.0" encoding="utf-8"?>
<ds:datastoreItem xmlns:ds="http://schemas.openxmlformats.org/officeDocument/2006/customXml" ds:itemID="{C5E4B2D3-5426-48D7-B47D-EFF366EE64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079885-2e7d-4e77-8ef3-7a9de67f47f6"/>
    <ds:schemaRef ds:uri="b81f47cb-3217-4b5d-bddd-03724119cb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FCDCEE-C3B6-4D26-9169-BD982A06FD4E}">
  <ds:schemaRefs>
    <ds:schemaRef ds:uri="http://schemas.microsoft.com/office/2006/metadata/properties"/>
    <ds:schemaRef ds:uri="http://schemas.microsoft.com/office/infopath/2007/PartnerControls"/>
    <ds:schemaRef ds:uri="b81f47cb-3217-4b5d-bddd-03724119cb5a"/>
    <ds:schemaRef ds:uri="c2079885-2e7d-4e77-8ef3-7a9de67f47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Elexicon VRZ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Perrin</dc:creator>
  <cp:keywords/>
  <dc:description/>
  <cp:lastModifiedBy>Cindy Perrin</cp:lastModifiedBy>
  <cp:revision/>
  <dcterms:created xsi:type="dcterms:W3CDTF">2025-05-15T18:23:10Z</dcterms:created>
  <dcterms:modified xsi:type="dcterms:W3CDTF">2025-07-14T15:57:37Z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0x010100A0AE3A0CC814B0488CFA6C5F995F6DA6</vt:lpwstr>
  </property>
  <property fmtid="{D5CDD505-2E9C-101B-9397-08002B2CF9AE}" pid="3" name="MediaServiceImageTags">
    <vt:lpwstr/>
  </property>
</Properties>
</file>