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ActiveProjects\HydroOttawa\2023\IRs\VECC\"/>
    </mc:Choice>
  </mc:AlternateContent>
  <xr:revisionPtr revIDLastSave="0" documentId="13_ncr:1_{9EAD526D-0189-49DD-890B-D21733CE721A}" xr6:coauthVersionLast="47" xr6:coauthVersionMax="47" xr10:uidLastSave="{00000000-0000-0000-0000-000000000000}"/>
  <bookViews>
    <workbookView xWindow="14295" yWindow="0" windowWidth="14610" windowHeight="15585" activeTab="1" xr2:uid="{00000000-000D-0000-FFFF-FFFF00000000}"/>
  </bookViews>
  <sheets>
    <sheet name="i" sheetId="8" r:id="rId1"/>
    <sheet name="ii" sheetId="10" r:id="rId2"/>
    <sheet name="Forecast before elec lrg load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0" l="1"/>
  <c r="C3" i="11" s="1"/>
  <c r="E4" i="10"/>
  <c r="C4" i="11" s="1"/>
  <c r="E5" i="10"/>
  <c r="C5" i="11" s="1"/>
  <c r="E6" i="10"/>
  <c r="C6" i="11" s="1"/>
  <c r="E7" i="10"/>
  <c r="C7" i="11" s="1"/>
  <c r="E8" i="10"/>
  <c r="C8" i="11" s="1"/>
  <c r="E9" i="10"/>
  <c r="C9" i="11" s="1"/>
  <c r="E10" i="10"/>
  <c r="C10" i="11" s="1"/>
  <c r="E11" i="10"/>
  <c r="C11" i="11" s="1"/>
  <c r="E12" i="10"/>
  <c r="C12" i="11" s="1"/>
  <c r="E13" i="10"/>
  <c r="C13" i="11" s="1"/>
  <c r="E14" i="10"/>
  <c r="C14" i="11" s="1"/>
  <c r="E15" i="10"/>
  <c r="C15" i="11" s="1"/>
  <c r="E16" i="10"/>
  <c r="C16" i="11" s="1"/>
  <c r="E17" i="10"/>
  <c r="C17" i="11" s="1"/>
  <c r="E18" i="10"/>
  <c r="C18" i="11" s="1"/>
  <c r="E19" i="10"/>
  <c r="C19" i="11" s="1"/>
  <c r="E20" i="10"/>
  <c r="C20" i="11" s="1"/>
  <c r="E21" i="10"/>
  <c r="C21" i="11" s="1"/>
  <c r="E22" i="10"/>
  <c r="C22" i="11" s="1"/>
  <c r="E23" i="10"/>
  <c r="C23" i="11" s="1"/>
  <c r="E24" i="10"/>
  <c r="C24" i="11" s="1"/>
  <c r="E25" i="10"/>
  <c r="C25" i="11" s="1"/>
  <c r="E26" i="10"/>
  <c r="E27" i="10"/>
  <c r="C27" i="11" s="1"/>
  <c r="E28" i="10"/>
  <c r="C28" i="11" s="1"/>
  <c r="E29" i="10"/>
  <c r="C29" i="11" s="1"/>
  <c r="E30" i="10"/>
  <c r="C30" i="11" s="1"/>
  <c r="E31" i="10"/>
  <c r="C31" i="11" s="1"/>
  <c r="E32" i="10"/>
  <c r="C32" i="11" s="1"/>
  <c r="E33" i="10"/>
  <c r="C33" i="11" s="1"/>
  <c r="E34" i="10"/>
  <c r="C34" i="11" s="1"/>
  <c r="E35" i="10"/>
  <c r="C35" i="11" s="1"/>
  <c r="E36" i="10"/>
  <c r="C36" i="11" s="1"/>
  <c r="E37" i="10"/>
  <c r="C37" i="11" s="1"/>
  <c r="E38" i="10"/>
  <c r="C38" i="11" s="1"/>
  <c r="E39" i="10"/>
  <c r="C39" i="11" s="1"/>
  <c r="E40" i="10"/>
  <c r="C40" i="11" s="1"/>
  <c r="E41" i="10"/>
  <c r="C41" i="11" s="1"/>
  <c r="E42" i="10"/>
  <c r="C42" i="11" s="1"/>
  <c r="E43" i="10"/>
  <c r="C43" i="11" s="1"/>
  <c r="E44" i="10"/>
  <c r="C44" i="11" s="1"/>
  <c r="E45" i="10"/>
  <c r="C45" i="11" s="1"/>
  <c r="E46" i="10"/>
  <c r="C46" i="11" s="1"/>
  <c r="E47" i="10"/>
  <c r="C47" i="11" s="1"/>
  <c r="E48" i="10"/>
  <c r="C48" i="11" s="1"/>
  <c r="E49" i="10"/>
  <c r="C49" i="11" s="1"/>
  <c r="E50" i="10"/>
  <c r="E51" i="10"/>
  <c r="C51" i="11" s="1"/>
  <c r="E52" i="10"/>
  <c r="C52" i="11" s="1"/>
  <c r="E53" i="10"/>
  <c r="C53" i="11" s="1"/>
  <c r="E54" i="10"/>
  <c r="C54" i="11" s="1"/>
  <c r="E55" i="10"/>
  <c r="C55" i="11" s="1"/>
  <c r="E56" i="10"/>
  <c r="C56" i="11" s="1"/>
  <c r="E57" i="10"/>
  <c r="C57" i="11" s="1"/>
  <c r="E58" i="10"/>
  <c r="C58" i="11" s="1"/>
  <c r="E59" i="10"/>
  <c r="C59" i="11" s="1"/>
  <c r="E60" i="10"/>
  <c r="C60" i="11" s="1"/>
  <c r="E61" i="10"/>
  <c r="C61" i="11" s="1"/>
  <c r="E62" i="10"/>
  <c r="C62" i="11" s="1"/>
  <c r="E63" i="10"/>
  <c r="C63" i="11" s="1"/>
  <c r="E64" i="10"/>
  <c r="C64" i="11" s="1"/>
  <c r="E65" i="10"/>
  <c r="E66" i="10"/>
  <c r="C66" i="11" s="1"/>
  <c r="E67" i="10"/>
  <c r="C67" i="11" s="1"/>
  <c r="E68" i="10"/>
  <c r="C68" i="11" s="1"/>
  <c r="E69" i="10"/>
  <c r="C69" i="11" s="1"/>
  <c r="E70" i="10"/>
  <c r="C70" i="11" s="1"/>
  <c r="E71" i="10"/>
  <c r="C71" i="11" s="1"/>
  <c r="E72" i="10"/>
  <c r="C72" i="11" s="1"/>
  <c r="E73" i="10"/>
  <c r="C73" i="11" s="1"/>
  <c r="E2" i="10"/>
  <c r="C74" i="11"/>
  <c r="G3" i="8"/>
  <c r="G4" i="8"/>
  <c r="G5" i="8"/>
  <c r="G6" i="8"/>
  <c r="G7" i="8"/>
  <c r="G2" i="8"/>
  <c r="H6" i="10" l="1"/>
  <c r="H4" i="10"/>
  <c r="H2" i="10"/>
  <c r="H7" i="10"/>
  <c r="F3" i="11"/>
  <c r="F5" i="11"/>
  <c r="C2" i="11"/>
  <c r="F2" i="11" s="1"/>
  <c r="C50" i="11"/>
  <c r="F6" i="11" s="1"/>
  <c r="C26" i="11"/>
  <c r="F4" i="11" s="1"/>
  <c r="H3" i="10"/>
  <c r="C65" i="11"/>
  <c r="F7" i="11" s="1"/>
  <c r="H5" i="10"/>
</calcChain>
</file>

<file path=xl/sharedStrings.xml><?xml version="1.0" encoding="utf-8"?>
<sst xmlns="http://schemas.openxmlformats.org/spreadsheetml/2006/main" count="23" uniqueCount="9">
  <si>
    <t>Year</t>
  </si>
  <si>
    <t>Month</t>
  </si>
  <si>
    <t/>
  </si>
  <si>
    <t>Pred</t>
  </si>
  <si>
    <t>Pred from BX</t>
  </si>
  <si>
    <t>eDSM</t>
  </si>
  <si>
    <t>Reclass Adj</t>
  </si>
  <si>
    <t>Total</t>
  </si>
  <si>
    <t>Baseline Lrg 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</si>
</sst>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"/>
    <numFmt numFmtId="167" formatCode="#,##0.0;\-#,##0.0"/>
    <numFmt numFmtId="176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7" fontId="0" fillId="0" borderId="0" xfId="0" applyNumberFormat="1"/>
    <xf numFmtId="0" fontId="0" fillId="2" borderId="0" xfId="0" applyFill="1" applyBorder="1" applyAlignment="1">
      <alignment horizontal="center"/>
    </xf>
    <xf numFmtId="176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4"/>
  <sheetViews>
    <sheetView workbookViewId="0">
      <selection activeCell="C2" sqref="C2:C73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7" max="7" width="10.7109375" bestFit="1" customWidth="1"/>
  </cols>
  <sheetData>
    <row r="1" spans="1:7" x14ac:dyDescent="0.25">
      <c r="A1" s="1" t="s">
        <v>0</v>
      </c>
      <c r="B1" s="1" t="s">
        <v>1</v>
      </c>
      <c r="C1" s="1" t="s">
        <v>4</v>
      </c>
      <c r="F1" s="4" t="s">
        <v>0</v>
      </c>
      <c r="G1" s="4" t="s">
        <v>3</v>
      </c>
    </row>
    <row r="2" spans="1:7" x14ac:dyDescent="0.25">
      <c r="A2">
        <v>2025</v>
      </c>
      <c r="B2">
        <v>1</v>
      </c>
      <c r="C2" s="3">
        <v>41220.618634775499</v>
      </c>
      <c r="F2">
        <v>2025</v>
      </c>
      <c r="G2" s="3">
        <f>SUMIFS($C$2:$C$73,$A$2:$A$73,F2)</f>
        <v>497957.7587752103</v>
      </c>
    </row>
    <row r="3" spans="1:7" x14ac:dyDescent="0.25">
      <c r="A3">
        <v>2025</v>
      </c>
      <c r="B3">
        <v>2</v>
      </c>
      <c r="C3" s="3">
        <v>36260.1921108479</v>
      </c>
      <c r="F3">
        <v>2026</v>
      </c>
      <c r="G3" s="3">
        <f t="shared" ref="G3:G7" si="0">SUMIFS($C$2:$C$73,$A$2:$A$73,F3)</f>
        <v>497957.7587752103</v>
      </c>
    </row>
    <row r="4" spans="1:7" x14ac:dyDescent="0.25">
      <c r="A4">
        <v>2025</v>
      </c>
      <c r="B4">
        <v>3</v>
      </c>
      <c r="C4" s="3">
        <v>41220.618634775499</v>
      </c>
      <c r="F4">
        <v>2027</v>
      </c>
      <c r="G4" s="3">
        <f t="shared" si="0"/>
        <v>497957.7587752103</v>
      </c>
    </row>
    <row r="5" spans="1:7" x14ac:dyDescent="0.25">
      <c r="A5">
        <v>2025</v>
      </c>
      <c r="B5">
        <v>4</v>
      </c>
      <c r="C5" s="3">
        <v>39587.798503198501</v>
      </c>
      <c r="F5">
        <v>2028</v>
      </c>
      <c r="G5" s="3">
        <f t="shared" si="0"/>
        <v>499611.2342831862</v>
      </c>
    </row>
    <row r="6" spans="1:7" x14ac:dyDescent="0.25">
      <c r="A6">
        <v>2025</v>
      </c>
      <c r="B6">
        <v>5</v>
      </c>
      <c r="C6" s="3">
        <v>42111.576734481299</v>
      </c>
      <c r="F6">
        <v>2029</v>
      </c>
      <c r="G6" s="3">
        <f t="shared" si="0"/>
        <v>497957.7587752103</v>
      </c>
    </row>
    <row r="7" spans="1:7" x14ac:dyDescent="0.25">
      <c r="A7">
        <v>2025</v>
      </c>
      <c r="B7">
        <v>6</v>
      </c>
      <c r="C7" s="3">
        <v>42465.6618160789</v>
      </c>
      <c r="F7">
        <v>2030</v>
      </c>
      <c r="G7" s="3">
        <f t="shared" si="0"/>
        <v>497957.7587752103</v>
      </c>
    </row>
    <row r="8" spans="1:7" x14ac:dyDescent="0.25">
      <c r="A8">
        <v>2025</v>
      </c>
      <c r="B8">
        <v>7</v>
      </c>
      <c r="C8" s="3">
        <v>47057.627656885699</v>
      </c>
    </row>
    <row r="9" spans="1:7" x14ac:dyDescent="0.25">
      <c r="A9">
        <v>2025</v>
      </c>
      <c r="B9">
        <v>8</v>
      </c>
      <c r="C9" s="3">
        <v>45210.078006430696</v>
      </c>
    </row>
    <row r="10" spans="1:7" x14ac:dyDescent="0.25">
      <c r="A10">
        <v>2025</v>
      </c>
      <c r="B10">
        <v>9</v>
      </c>
      <c r="C10" s="3">
        <v>40745.927241744801</v>
      </c>
    </row>
    <row r="11" spans="1:7" x14ac:dyDescent="0.25">
      <c r="A11">
        <v>2025</v>
      </c>
      <c r="B11">
        <v>10</v>
      </c>
      <c r="C11" s="3">
        <v>41287.054379432702</v>
      </c>
    </row>
    <row r="12" spans="1:7" x14ac:dyDescent="0.25">
      <c r="A12">
        <v>2025</v>
      </c>
      <c r="B12">
        <v>11</v>
      </c>
      <c r="C12" s="3">
        <v>39569.986421783302</v>
      </c>
    </row>
    <row r="13" spans="1:7" x14ac:dyDescent="0.25">
      <c r="A13">
        <v>2025</v>
      </c>
      <c r="B13">
        <v>12</v>
      </c>
      <c r="C13" s="3">
        <v>41220.618634775499</v>
      </c>
    </row>
    <row r="14" spans="1:7" x14ac:dyDescent="0.25">
      <c r="A14">
        <v>2026</v>
      </c>
      <c r="B14">
        <v>1</v>
      </c>
      <c r="C14" s="3">
        <v>41220.618634775499</v>
      </c>
    </row>
    <row r="15" spans="1:7" x14ac:dyDescent="0.25">
      <c r="A15">
        <v>2026</v>
      </c>
      <c r="B15">
        <v>2</v>
      </c>
      <c r="C15" s="3">
        <v>36260.1921108479</v>
      </c>
    </row>
    <row r="16" spans="1:7" x14ac:dyDescent="0.25">
      <c r="A16">
        <v>2026</v>
      </c>
      <c r="B16">
        <v>3</v>
      </c>
      <c r="C16" s="3">
        <v>41220.618634775499</v>
      </c>
    </row>
    <row r="17" spans="1:3" x14ac:dyDescent="0.25">
      <c r="A17">
        <v>2026</v>
      </c>
      <c r="B17">
        <v>4</v>
      </c>
      <c r="C17" s="3">
        <v>39587.798503198501</v>
      </c>
    </row>
    <row r="18" spans="1:3" x14ac:dyDescent="0.25">
      <c r="A18">
        <v>2026</v>
      </c>
      <c r="B18">
        <v>5</v>
      </c>
      <c r="C18" s="3">
        <v>42111.576734481299</v>
      </c>
    </row>
    <row r="19" spans="1:3" x14ac:dyDescent="0.25">
      <c r="A19">
        <v>2026</v>
      </c>
      <c r="B19">
        <v>6</v>
      </c>
      <c r="C19" s="3">
        <v>42465.6618160789</v>
      </c>
    </row>
    <row r="20" spans="1:3" x14ac:dyDescent="0.25">
      <c r="A20">
        <v>2026</v>
      </c>
      <c r="B20">
        <v>7</v>
      </c>
      <c r="C20" s="3">
        <v>47057.627656885699</v>
      </c>
    </row>
    <row r="21" spans="1:3" x14ac:dyDescent="0.25">
      <c r="A21">
        <v>2026</v>
      </c>
      <c r="B21">
        <v>8</v>
      </c>
      <c r="C21" s="3">
        <v>45210.078006430696</v>
      </c>
    </row>
    <row r="22" spans="1:3" x14ac:dyDescent="0.25">
      <c r="A22">
        <v>2026</v>
      </c>
      <c r="B22">
        <v>9</v>
      </c>
      <c r="C22" s="3">
        <v>40745.927241744801</v>
      </c>
    </row>
    <row r="23" spans="1:3" x14ac:dyDescent="0.25">
      <c r="A23">
        <v>2026</v>
      </c>
      <c r="B23">
        <v>10</v>
      </c>
      <c r="C23" s="3">
        <v>41287.054379432702</v>
      </c>
    </row>
    <row r="24" spans="1:3" x14ac:dyDescent="0.25">
      <c r="A24">
        <v>2026</v>
      </c>
      <c r="B24">
        <v>11</v>
      </c>
      <c r="C24" s="3">
        <v>39569.986421783302</v>
      </c>
    </row>
    <row r="25" spans="1:3" x14ac:dyDescent="0.25">
      <c r="A25">
        <v>2026</v>
      </c>
      <c r="B25">
        <v>12</v>
      </c>
      <c r="C25" s="3">
        <v>41220.618634775499</v>
      </c>
    </row>
    <row r="26" spans="1:3" x14ac:dyDescent="0.25">
      <c r="A26">
        <v>2027</v>
      </c>
      <c r="B26">
        <v>1</v>
      </c>
      <c r="C26" s="3">
        <v>41220.618634775499</v>
      </c>
    </row>
    <row r="27" spans="1:3" x14ac:dyDescent="0.25">
      <c r="A27">
        <v>2027</v>
      </c>
      <c r="B27">
        <v>2</v>
      </c>
      <c r="C27" s="3">
        <v>36260.1921108479</v>
      </c>
    </row>
    <row r="28" spans="1:3" x14ac:dyDescent="0.25">
      <c r="A28">
        <v>2027</v>
      </c>
      <c r="B28">
        <v>3</v>
      </c>
      <c r="C28" s="3">
        <v>41220.618634775499</v>
      </c>
    </row>
    <row r="29" spans="1:3" x14ac:dyDescent="0.25">
      <c r="A29">
        <v>2027</v>
      </c>
      <c r="B29">
        <v>4</v>
      </c>
      <c r="C29" s="3">
        <v>39587.798503198501</v>
      </c>
    </row>
    <row r="30" spans="1:3" x14ac:dyDescent="0.25">
      <c r="A30">
        <v>2027</v>
      </c>
      <c r="B30">
        <v>5</v>
      </c>
      <c r="C30" s="3">
        <v>42111.576734481299</v>
      </c>
    </row>
    <row r="31" spans="1:3" x14ac:dyDescent="0.25">
      <c r="A31">
        <v>2027</v>
      </c>
      <c r="B31">
        <v>6</v>
      </c>
      <c r="C31" s="3">
        <v>42465.6618160789</v>
      </c>
    </row>
    <row r="32" spans="1:3" x14ac:dyDescent="0.25">
      <c r="A32">
        <v>2027</v>
      </c>
      <c r="B32">
        <v>7</v>
      </c>
      <c r="C32" s="3">
        <v>47057.627656885699</v>
      </c>
    </row>
    <row r="33" spans="1:3" x14ac:dyDescent="0.25">
      <c r="A33">
        <v>2027</v>
      </c>
      <c r="B33">
        <v>8</v>
      </c>
      <c r="C33" s="3">
        <v>45210.078006430696</v>
      </c>
    </row>
    <row r="34" spans="1:3" x14ac:dyDescent="0.25">
      <c r="A34">
        <v>2027</v>
      </c>
      <c r="B34">
        <v>9</v>
      </c>
      <c r="C34" s="3">
        <v>40745.927241744801</v>
      </c>
    </row>
    <row r="35" spans="1:3" x14ac:dyDescent="0.25">
      <c r="A35">
        <v>2027</v>
      </c>
      <c r="B35">
        <v>10</v>
      </c>
      <c r="C35" s="3">
        <v>41287.054379432702</v>
      </c>
    </row>
    <row r="36" spans="1:3" x14ac:dyDescent="0.25">
      <c r="A36">
        <v>2027</v>
      </c>
      <c r="B36">
        <v>11</v>
      </c>
      <c r="C36" s="3">
        <v>39569.986421783302</v>
      </c>
    </row>
    <row r="37" spans="1:3" x14ac:dyDescent="0.25">
      <c r="A37">
        <v>2027</v>
      </c>
      <c r="B37">
        <v>12</v>
      </c>
      <c r="C37" s="3">
        <v>41220.618634775499</v>
      </c>
    </row>
    <row r="38" spans="1:3" x14ac:dyDescent="0.25">
      <c r="A38">
        <v>2028</v>
      </c>
      <c r="B38">
        <v>1</v>
      </c>
      <c r="C38" s="3">
        <v>41220.618634775499</v>
      </c>
    </row>
    <row r="39" spans="1:3" x14ac:dyDescent="0.25">
      <c r="A39">
        <v>2028</v>
      </c>
      <c r="B39">
        <v>2</v>
      </c>
      <c r="C39" s="3">
        <v>37913.667618823798</v>
      </c>
    </row>
    <row r="40" spans="1:3" x14ac:dyDescent="0.25">
      <c r="A40">
        <v>2028</v>
      </c>
      <c r="B40">
        <v>3</v>
      </c>
      <c r="C40" s="3">
        <v>41220.618634775499</v>
      </c>
    </row>
    <row r="41" spans="1:3" x14ac:dyDescent="0.25">
      <c r="A41">
        <v>2028</v>
      </c>
      <c r="B41">
        <v>4</v>
      </c>
      <c r="C41" s="3">
        <v>39587.798503198501</v>
      </c>
    </row>
    <row r="42" spans="1:3" x14ac:dyDescent="0.25">
      <c r="A42">
        <v>2028</v>
      </c>
      <c r="B42">
        <v>5</v>
      </c>
      <c r="C42" s="3">
        <v>42111.576734481299</v>
      </c>
    </row>
    <row r="43" spans="1:3" x14ac:dyDescent="0.25">
      <c r="A43">
        <v>2028</v>
      </c>
      <c r="B43">
        <v>6</v>
      </c>
      <c r="C43" s="3">
        <v>42465.6618160789</v>
      </c>
    </row>
    <row r="44" spans="1:3" x14ac:dyDescent="0.25">
      <c r="A44">
        <v>2028</v>
      </c>
      <c r="B44">
        <v>7</v>
      </c>
      <c r="C44" s="3">
        <v>47057.627656885699</v>
      </c>
    </row>
    <row r="45" spans="1:3" x14ac:dyDescent="0.25">
      <c r="A45">
        <v>2028</v>
      </c>
      <c r="B45">
        <v>8</v>
      </c>
      <c r="C45" s="3">
        <v>45210.078006430696</v>
      </c>
    </row>
    <row r="46" spans="1:3" x14ac:dyDescent="0.25">
      <c r="A46">
        <v>2028</v>
      </c>
      <c r="B46">
        <v>9</v>
      </c>
      <c r="C46" s="3">
        <v>40745.927241744801</v>
      </c>
    </row>
    <row r="47" spans="1:3" x14ac:dyDescent="0.25">
      <c r="A47">
        <v>2028</v>
      </c>
      <c r="B47">
        <v>10</v>
      </c>
      <c r="C47" s="3">
        <v>41287.054379432702</v>
      </c>
    </row>
    <row r="48" spans="1:3" x14ac:dyDescent="0.25">
      <c r="A48">
        <v>2028</v>
      </c>
      <c r="B48">
        <v>11</v>
      </c>
      <c r="C48" s="3">
        <v>39569.986421783302</v>
      </c>
    </row>
    <row r="49" spans="1:3" x14ac:dyDescent="0.25">
      <c r="A49">
        <v>2028</v>
      </c>
      <c r="B49">
        <v>12</v>
      </c>
      <c r="C49" s="3">
        <v>41220.618634775499</v>
      </c>
    </row>
    <row r="50" spans="1:3" x14ac:dyDescent="0.25">
      <c r="A50">
        <v>2029</v>
      </c>
      <c r="B50">
        <v>1</v>
      </c>
      <c r="C50" s="3">
        <v>41220.618634775499</v>
      </c>
    </row>
    <row r="51" spans="1:3" x14ac:dyDescent="0.25">
      <c r="A51">
        <v>2029</v>
      </c>
      <c r="B51">
        <v>2</v>
      </c>
      <c r="C51" s="3">
        <v>36260.1921108479</v>
      </c>
    </row>
    <row r="52" spans="1:3" x14ac:dyDescent="0.25">
      <c r="A52">
        <v>2029</v>
      </c>
      <c r="B52">
        <v>3</v>
      </c>
      <c r="C52" s="3">
        <v>41220.618634775499</v>
      </c>
    </row>
    <row r="53" spans="1:3" x14ac:dyDescent="0.25">
      <c r="A53">
        <v>2029</v>
      </c>
      <c r="B53">
        <v>4</v>
      </c>
      <c r="C53" s="3">
        <v>39587.798503198501</v>
      </c>
    </row>
    <row r="54" spans="1:3" x14ac:dyDescent="0.25">
      <c r="A54">
        <v>2029</v>
      </c>
      <c r="B54">
        <v>5</v>
      </c>
      <c r="C54" s="3">
        <v>42111.576734481299</v>
      </c>
    </row>
    <row r="55" spans="1:3" x14ac:dyDescent="0.25">
      <c r="A55">
        <v>2029</v>
      </c>
      <c r="B55">
        <v>6</v>
      </c>
      <c r="C55" s="3">
        <v>42465.6618160789</v>
      </c>
    </row>
    <row r="56" spans="1:3" x14ac:dyDescent="0.25">
      <c r="A56">
        <v>2029</v>
      </c>
      <c r="B56">
        <v>7</v>
      </c>
      <c r="C56" s="3">
        <v>47057.627656885699</v>
      </c>
    </row>
    <row r="57" spans="1:3" x14ac:dyDescent="0.25">
      <c r="A57">
        <v>2029</v>
      </c>
      <c r="B57">
        <v>8</v>
      </c>
      <c r="C57" s="3">
        <v>45210.078006430696</v>
      </c>
    </row>
    <row r="58" spans="1:3" x14ac:dyDescent="0.25">
      <c r="A58">
        <v>2029</v>
      </c>
      <c r="B58">
        <v>9</v>
      </c>
      <c r="C58" s="3">
        <v>40745.927241744801</v>
      </c>
    </row>
    <row r="59" spans="1:3" x14ac:dyDescent="0.25">
      <c r="A59">
        <v>2029</v>
      </c>
      <c r="B59">
        <v>10</v>
      </c>
      <c r="C59" s="3">
        <v>41287.054379432702</v>
      </c>
    </row>
    <row r="60" spans="1:3" x14ac:dyDescent="0.25">
      <c r="A60">
        <v>2029</v>
      </c>
      <c r="B60">
        <v>11</v>
      </c>
      <c r="C60" s="3">
        <v>39569.986421783302</v>
      </c>
    </row>
    <row r="61" spans="1:3" x14ac:dyDescent="0.25">
      <c r="A61">
        <v>2029</v>
      </c>
      <c r="B61">
        <v>12</v>
      </c>
      <c r="C61" s="3">
        <v>41220.618634775499</v>
      </c>
    </row>
    <row r="62" spans="1:3" x14ac:dyDescent="0.25">
      <c r="A62">
        <v>2030</v>
      </c>
      <c r="B62">
        <v>1</v>
      </c>
      <c r="C62" s="3">
        <v>41220.618634775499</v>
      </c>
    </row>
    <row r="63" spans="1:3" x14ac:dyDescent="0.25">
      <c r="A63">
        <v>2030</v>
      </c>
      <c r="B63">
        <v>2</v>
      </c>
      <c r="C63" s="3">
        <v>36260.1921108479</v>
      </c>
    </row>
    <row r="64" spans="1:3" x14ac:dyDescent="0.25">
      <c r="A64">
        <v>2030</v>
      </c>
      <c r="B64">
        <v>3</v>
      </c>
      <c r="C64" s="3">
        <v>41220.618634775499</v>
      </c>
    </row>
    <row r="65" spans="1:3" x14ac:dyDescent="0.25">
      <c r="A65">
        <v>2030</v>
      </c>
      <c r="B65">
        <v>4</v>
      </c>
      <c r="C65" s="3">
        <v>39587.798503198501</v>
      </c>
    </row>
    <row r="66" spans="1:3" x14ac:dyDescent="0.25">
      <c r="A66">
        <v>2030</v>
      </c>
      <c r="B66">
        <v>5</v>
      </c>
      <c r="C66" s="3">
        <v>42111.576734481299</v>
      </c>
    </row>
    <row r="67" spans="1:3" x14ac:dyDescent="0.25">
      <c r="A67">
        <v>2030</v>
      </c>
      <c r="B67">
        <v>6</v>
      </c>
      <c r="C67" s="3">
        <v>42465.6618160789</v>
      </c>
    </row>
    <row r="68" spans="1:3" x14ac:dyDescent="0.25">
      <c r="A68">
        <v>2030</v>
      </c>
      <c r="B68">
        <v>7</v>
      </c>
      <c r="C68" s="3">
        <v>47057.627656885699</v>
      </c>
    </row>
    <row r="69" spans="1:3" x14ac:dyDescent="0.25">
      <c r="A69">
        <v>2030</v>
      </c>
      <c r="B69">
        <v>8</v>
      </c>
      <c r="C69" s="3">
        <v>45210.078006430696</v>
      </c>
    </row>
    <row r="70" spans="1:3" x14ac:dyDescent="0.25">
      <c r="A70">
        <v>2030</v>
      </c>
      <c r="B70">
        <v>9</v>
      </c>
      <c r="C70" s="3">
        <v>40745.927241744801</v>
      </c>
    </row>
    <row r="71" spans="1:3" x14ac:dyDescent="0.25">
      <c r="A71">
        <v>2030</v>
      </c>
      <c r="B71">
        <v>10</v>
      </c>
      <c r="C71" s="3">
        <v>41287.054379432702</v>
      </c>
    </row>
    <row r="72" spans="1:3" x14ac:dyDescent="0.25">
      <c r="A72">
        <v>2030</v>
      </c>
      <c r="B72">
        <v>11</v>
      </c>
      <c r="C72" s="3">
        <v>39569.986421783302</v>
      </c>
    </row>
    <row r="73" spans="1:3" x14ac:dyDescent="0.25">
      <c r="A73">
        <v>2030</v>
      </c>
      <c r="B73">
        <v>12</v>
      </c>
      <c r="C73" s="3">
        <v>41220.618634775499</v>
      </c>
    </row>
    <row r="74" spans="1:3" x14ac:dyDescent="0.25">
      <c r="A74" t="s">
        <v>2</v>
      </c>
      <c r="B74" t="s">
        <v>2</v>
      </c>
      <c r="C74" s="3"/>
    </row>
  </sheetData>
  <pageMargins left="0.7" right="0.7" top="0.75" bottom="0.75" header="0.3" footer="0.3"/>
  <ignoredErrors>
    <ignoredError sqref="A1:B1 A74:C74 A2:B7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C0A76-D863-4EF9-8671-89DD21E43F5C}">
  <dimension ref="A1:H74"/>
  <sheetViews>
    <sheetView tabSelected="1" workbookViewId="0">
      <selection activeCell="E1" sqref="E1:E1048576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4" max="4" width="10.85546875" bestFit="1" customWidth="1"/>
    <col min="5" max="5" width="10.85546875" customWidth="1"/>
  </cols>
  <sheetData>
    <row r="1" spans="1:8" x14ac:dyDescent="0.25">
      <c r="A1" s="1" t="s">
        <v>0</v>
      </c>
      <c r="B1" s="1" t="s">
        <v>1</v>
      </c>
      <c r="C1" s="1" t="s">
        <v>5</v>
      </c>
      <c r="D1" s="4" t="s">
        <v>6</v>
      </c>
      <c r="E1" s="4" t="s">
        <v>7</v>
      </c>
      <c r="G1" s="4" t="s">
        <v>0</v>
      </c>
      <c r="H1" s="4" t="s">
        <v>7</v>
      </c>
    </row>
    <row r="2" spans="1:8" x14ac:dyDescent="0.25">
      <c r="A2">
        <v>2025</v>
      </c>
      <c r="B2">
        <v>1</v>
      </c>
      <c r="C2" s="5">
        <v>-89.36</v>
      </c>
      <c r="D2" s="5">
        <v>688.9</v>
      </c>
      <c r="E2" s="5">
        <f>SUM(C2:D2)</f>
        <v>599.54</v>
      </c>
      <c r="F2" s="5"/>
      <c r="G2">
        <v>2025</v>
      </c>
      <c r="H2" s="3">
        <f>SUMIFS($E$2:$E$73,$A$2:$A$73,G2)</f>
        <v>13251.6</v>
      </c>
    </row>
    <row r="3" spans="1:8" x14ac:dyDescent="0.25">
      <c r="A3">
        <v>2025</v>
      </c>
      <c r="B3">
        <v>2</v>
      </c>
      <c r="C3" s="5">
        <v>-120.3</v>
      </c>
      <c r="D3" s="5">
        <v>798.55</v>
      </c>
      <c r="E3" s="5">
        <f>SUM(C3:D3)</f>
        <v>678.25</v>
      </c>
      <c r="F3" s="5"/>
      <c r="G3">
        <v>2026</v>
      </c>
      <c r="H3" s="3">
        <f>SUMIFS($E$2:$E$73,$A$2:$A$73,G3)</f>
        <v>8445.9499999999989</v>
      </c>
    </row>
    <row r="4" spans="1:8" x14ac:dyDescent="0.25">
      <c r="A4">
        <v>2025</v>
      </c>
      <c r="B4">
        <v>3</v>
      </c>
      <c r="C4" s="5">
        <v>-151.24</v>
      </c>
      <c r="D4" s="5">
        <v>878.09</v>
      </c>
      <c r="E4" s="5">
        <f>SUM(C4:D4)</f>
        <v>726.85</v>
      </c>
      <c r="F4" s="5"/>
      <c r="G4">
        <v>2027</v>
      </c>
      <c r="H4" s="3">
        <f>SUMIFS($E$2:$E$73,$A$2:$A$73,G4)</f>
        <v>3585.1099999999997</v>
      </c>
    </row>
    <row r="5" spans="1:8" x14ac:dyDescent="0.25">
      <c r="A5">
        <v>2025</v>
      </c>
      <c r="B5">
        <v>4</v>
      </c>
      <c r="C5" s="5">
        <v>-182.18</v>
      </c>
      <c r="D5" s="5">
        <v>891.91</v>
      </c>
      <c r="E5" s="5">
        <f>SUM(C5:D5)</f>
        <v>709.73</v>
      </c>
      <c r="F5" s="5"/>
      <c r="G5">
        <v>2028</v>
      </c>
      <c r="H5" s="3">
        <f>SUMIFS($E$2:$E$73,$A$2:$A$73,G5)</f>
        <v>-1446.6100000000004</v>
      </c>
    </row>
    <row r="6" spans="1:8" x14ac:dyDescent="0.25">
      <c r="A6">
        <v>2025</v>
      </c>
      <c r="B6">
        <v>5</v>
      </c>
      <c r="C6" s="5">
        <v>-213.11</v>
      </c>
      <c r="D6" s="5">
        <v>1621.78</v>
      </c>
      <c r="E6" s="5">
        <f>SUM(C6:D6)</f>
        <v>1408.67</v>
      </c>
      <c r="F6" s="5"/>
      <c r="G6">
        <v>2029</v>
      </c>
      <c r="H6" s="3">
        <f>SUMIFS($E$2:$E$73,$A$2:$A$73,G6)</f>
        <v>-6681.630000000001</v>
      </c>
    </row>
    <row r="7" spans="1:8" x14ac:dyDescent="0.25">
      <c r="A7">
        <v>2025</v>
      </c>
      <c r="B7">
        <v>6</v>
      </c>
      <c r="C7" s="5">
        <v>-244.05</v>
      </c>
      <c r="D7" s="5">
        <v>1869.75</v>
      </c>
      <c r="E7" s="5">
        <f>SUM(C7:D7)</f>
        <v>1625.7</v>
      </c>
      <c r="F7" s="5"/>
      <c r="G7">
        <v>2030</v>
      </c>
      <c r="H7" s="3">
        <f>SUMIFS($E$2:$E$73,$A$2:$A$73,G7)</f>
        <v>-12147.630000000001</v>
      </c>
    </row>
    <row r="8" spans="1:8" x14ac:dyDescent="0.25">
      <c r="A8">
        <v>2025</v>
      </c>
      <c r="B8">
        <v>7</v>
      </c>
      <c r="C8" s="5">
        <v>-274.99</v>
      </c>
      <c r="D8" s="5">
        <v>2733.11</v>
      </c>
      <c r="E8" s="5">
        <f>SUM(C8:D8)</f>
        <v>2458.12</v>
      </c>
      <c r="F8" s="5"/>
    </row>
    <row r="9" spans="1:8" x14ac:dyDescent="0.25">
      <c r="A9">
        <v>2025</v>
      </c>
      <c r="B9">
        <v>8</v>
      </c>
      <c r="C9" s="5">
        <v>-305.93</v>
      </c>
      <c r="D9" s="5">
        <v>2622.52</v>
      </c>
      <c r="E9" s="5">
        <f>SUM(C9:D9)</f>
        <v>2316.59</v>
      </c>
      <c r="F9" s="5"/>
    </row>
    <row r="10" spans="1:8" x14ac:dyDescent="0.25">
      <c r="A10">
        <v>2025</v>
      </c>
      <c r="B10">
        <v>9</v>
      </c>
      <c r="C10" s="5">
        <v>-336.86</v>
      </c>
      <c r="D10" s="5">
        <v>1994.53</v>
      </c>
      <c r="E10" s="5">
        <f>SUM(C10:D10)</f>
        <v>1657.67</v>
      </c>
      <c r="F10" s="5"/>
    </row>
    <row r="11" spans="1:8" x14ac:dyDescent="0.25">
      <c r="A11">
        <v>2025</v>
      </c>
      <c r="B11">
        <v>10</v>
      </c>
      <c r="C11" s="5">
        <v>-367.8</v>
      </c>
      <c r="D11" s="5">
        <v>1306.6199999999999</v>
      </c>
      <c r="E11" s="5">
        <f>SUM(C11:D11)</f>
        <v>938.81999999999994</v>
      </c>
      <c r="F11" s="5"/>
    </row>
    <row r="12" spans="1:8" x14ac:dyDescent="0.25">
      <c r="A12">
        <v>2025</v>
      </c>
      <c r="B12">
        <v>11</v>
      </c>
      <c r="C12" s="5">
        <v>-398.74</v>
      </c>
      <c r="D12" s="5">
        <v>309.08</v>
      </c>
      <c r="E12" s="5">
        <f>SUM(C12:D12)</f>
        <v>-89.660000000000025</v>
      </c>
      <c r="F12" s="5"/>
    </row>
    <row r="13" spans="1:8" x14ac:dyDescent="0.25">
      <c r="A13">
        <v>2025</v>
      </c>
      <c r="B13">
        <v>12</v>
      </c>
      <c r="C13" s="5">
        <v>-429.67</v>
      </c>
      <c r="D13" s="5">
        <v>650.99</v>
      </c>
      <c r="E13" s="5">
        <f>SUM(C13:D13)</f>
        <v>221.32</v>
      </c>
      <c r="F13" s="5"/>
    </row>
    <row r="14" spans="1:8" x14ac:dyDescent="0.25">
      <c r="A14">
        <v>2026</v>
      </c>
      <c r="B14">
        <v>1</v>
      </c>
      <c r="C14" s="5">
        <v>-491.29</v>
      </c>
      <c r="D14" s="5">
        <v>688.9</v>
      </c>
      <c r="E14" s="5">
        <f>SUM(C14:D14)</f>
        <v>197.60999999999996</v>
      </c>
      <c r="F14" s="5"/>
    </row>
    <row r="15" spans="1:8" x14ac:dyDescent="0.25">
      <c r="A15">
        <v>2026</v>
      </c>
      <c r="B15">
        <v>2</v>
      </c>
      <c r="C15" s="5">
        <v>-521.96</v>
      </c>
      <c r="D15" s="5">
        <v>798.55</v>
      </c>
      <c r="E15" s="5">
        <f>SUM(C15:D15)</f>
        <v>276.58999999999992</v>
      </c>
      <c r="F15" s="5"/>
    </row>
    <row r="16" spans="1:8" x14ac:dyDescent="0.25">
      <c r="A16">
        <v>2026</v>
      </c>
      <c r="B16">
        <v>3</v>
      </c>
      <c r="C16" s="5">
        <v>-552.63</v>
      </c>
      <c r="D16" s="5">
        <v>878.09</v>
      </c>
      <c r="E16" s="5">
        <f>SUM(C16:D16)</f>
        <v>325.46000000000004</v>
      </c>
      <c r="F16" s="5"/>
    </row>
    <row r="17" spans="1:6" x14ac:dyDescent="0.25">
      <c r="A17">
        <v>2026</v>
      </c>
      <c r="B17">
        <v>4</v>
      </c>
      <c r="C17" s="5">
        <v>-583.30999999999995</v>
      </c>
      <c r="D17" s="5">
        <v>891.91</v>
      </c>
      <c r="E17" s="5">
        <f>SUM(C17:D17)</f>
        <v>308.60000000000002</v>
      </c>
      <c r="F17" s="5"/>
    </row>
    <row r="18" spans="1:6" x14ac:dyDescent="0.25">
      <c r="A18">
        <v>2026</v>
      </c>
      <c r="B18">
        <v>5</v>
      </c>
      <c r="C18" s="5">
        <v>-613.98</v>
      </c>
      <c r="D18" s="5">
        <v>1621.78</v>
      </c>
      <c r="E18" s="5">
        <f>SUM(C18:D18)</f>
        <v>1007.8</v>
      </c>
      <c r="F18" s="5"/>
    </row>
    <row r="19" spans="1:6" x14ac:dyDescent="0.25">
      <c r="A19">
        <v>2026</v>
      </c>
      <c r="B19">
        <v>6</v>
      </c>
      <c r="C19" s="5">
        <v>-644.65</v>
      </c>
      <c r="D19" s="5">
        <v>1869.75</v>
      </c>
      <c r="E19" s="5">
        <f>SUM(C19:D19)</f>
        <v>1225.0999999999999</v>
      </c>
      <c r="F19" s="5"/>
    </row>
    <row r="20" spans="1:6" x14ac:dyDescent="0.25">
      <c r="A20">
        <v>2026</v>
      </c>
      <c r="B20">
        <v>7</v>
      </c>
      <c r="C20" s="5">
        <v>-675.33</v>
      </c>
      <c r="D20" s="5">
        <v>2733.11</v>
      </c>
      <c r="E20" s="5">
        <f>SUM(C20:D20)</f>
        <v>2057.7800000000002</v>
      </c>
      <c r="F20" s="5"/>
    </row>
    <row r="21" spans="1:6" x14ac:dyDescent="0.25">
      <c r="A21">
        <v>2026</v>
      </c>
      <c r="B21">
        <v>8</v>
      </c>
      <c r="C21" s="5">
        <v>-706</v>
      </c>
      <c r="D21" s="5">
        <v>2622.52</v>
      </c>
      <c r="E21" s="5">
        <f>SUM(C21:D21)</f>
        <v>1916.52</v>
      </c>
      <c r="F21" s="5"/>
    </row>
    <row r="22" spans="1:6" x14ac:dyDescent="0.25">
      <c r="A22">
        <v>2026</v>
      </c>
      <c r="B22">
        <v>9</v>
      </c>
      <c r="C22" s="5">
        <v>-736.67</v>
      </c>
      <c r="D22" s="5">
        <v>1994.53</v>
      </c>
      <c r="E22" s="5">
        <f>SUM(C22:D22)</f>
        <v>1257.8600000000001</v>
      </c>
      <c r="F22" s="5"/>
    </row>
    <row r="23" spans="1:6" x14ac:dyDescent="0.25">
      <c r="A23">
        <v>2026</v>
      </c>
      <c r="B23">
        <v>10</v>
      </c>
      <c r="C23" s="5">
        <v>-767.35</v>
      </c>
      <c r="D23" s="5">
        <v>1306.6199999999999</v>
      </c>
      <c r="E23" s="5">
        <f>SUM(C23:D23)</f>
        <v>539.26999999999987</v>
      </c>
      <c r="F23" s="5"/>
    </row>
    <row r="24" spans="1:6" x14ac:dyDescent="0.25">
      <c r="A24">
        <v>2026</v>
      </c>
      <c r="B24">
        <v>11</v>
      </c>
      <c r="C24" s="5">
        <v>-798.02</v>
      </c>
      <c r="D24" s="5">
        <v>309.08</v>
      </c>
      <c r="E24" s="5">
        <f>SUM(C24:D24)</f>
        <v>-488.94</v>
      </c>
      <c r="F24" s="5"/>
    </row>
    <row r="25" spans="1:6" x14ac:dyDescent="0.25">
      <c r="A25">
        <v>2026</v>
      </c>
      <c r="B25">
        <v>12</v>
      </c>
      <c r="C25" s="5">
        <v>-828.69</v>
      </c>
      <c r="D25" s="5">
        <v>650.99</v>
      </c>
      <c r="E25" s="5">
        <f>SUM(C25:D25)</f>
        <v>-177.70000000000005</v>
      </c>
      <c r="F25" s="5"/>
    </row>
    <row r="26" spans="1:6" x14ac:dyDescent="0.25">
      <c r="A26">
        <v>2027</v>
      </c>
      <c r="B26">
        <v>1</v>
      </c>
      <c r="C26" s="5">
        <v>-891.01</v>
      </c>
      <c r="D26" s="5">
        <v>688.9</v>
      </c>
      <c r="E26" s="5">
        <f>SUM(C26:D26)</f>
        <v>-202.11</v>
      </c>
      <c r="F26" s="5"/>
    </row>
    <row r="27" spans="1:6" x14ac:dyDescent="0.25">
      <c r="A27">
        <v>2027</v>
      </c>
      <c r="B27">
        <v>2</v>
      </c>
      <c r="C27" s="5">
        <v>-922.66</v>
      </c>
      <c r="D27" s="5">
        <v>798.55</v>
      </c>
      <c r="E27" s="5">
        <f>SUM(C27:D27)</f>
        <v>-124.11000000000001</v>
      </c>
      <c r="F27" s="5"/>
    </row>
    <row r="28" spans="1:6" x14ac:dyDescent="0.25">
      <c r="A28">
        <v>2027</v>
      </c>
      <c r="B28">
        <v>3</v>
      </c>
      <c r="C28" s="5">
        <v>-954.3</v>
      </c>
      <c r="D28" s="5">
        <v>878.09</v>
      </c>
      <c r="E28" s="5">
        <f>SUM(C28:D28)</f>
        <v>-76.209999999999923</v>
      </c>
      <c r="F28" s="5"/>
    </row>
    <row r="29" spans="1:6" x14ac:dyDescent="0.25">
      <c r="A29">
        <v>2027</v>
      </c>
      <c r="B29">
        <v>4</v>
      </c>
      <c r="C29" s="5">
        <v>-985.95</v>
      </c>
      <c r="D29" s="5">
        <v>891.91</v>
      </c>
      <c r="E29" s="5">
        <f>SUM(C29:D29)</f>
        <v>-94.040000000000077</v>
      </c>
      <c r="F29" s="5"/>
    </row>
    <row r="30" spans="1:6" x14ac:dyDescent="0.25">
      <c r="A30">
        <v>2027</v>
      </c>
      <c r="B30">
        <v>5</v>
      </c>
      <c r="C30" s="5">
        <v>-1017.59</v>
      </c>
      <c r="D30" s="5">
        <v>1621.78</v>
      </c>
      <c r="E30" s="5">
        <f>SUM(C30:D30)</f>
        <v>604.18999999999994</v>
      </c>
      <c r="F30" s="5"/>
    </row>
    <row r="31" spans="1:6" x14ac:dyDescent="0.25">
      <c r="A31">
        <v>2027</v>
      </c>
      <c r="B31">
        <v>6</v>
      </c>
      <c r="C31" s="5">
        <v>-1049.24</v>
      </c>
      <c r="D31" s="5">
        <v>1869.75</v>
      </c>
      <c r="E31" s="5">
        <f>SUM(C31:D31)</f>
        <v>820.51</v>
      </c>
      <c r="F31" s="5"/>
    </row>
    <row r="32" spans="1:6" x14ac:dyDescent="0.25">
      <c r="A32">
        <v>2027</v>
      </c>
      <c r="B32">
        <v>7</v>
      </c>
      <c r="C32" s="5">
        <v>-1080.8800000000001</v>
      </c>
      <c r="D32" s="5">
        <v>2733.11</v>
      </c>
      <c r="E32" s="5">
        <f>SUM(C32:D32)</f>
        <v>1652.23</v>
      </c>
      <c r="F32" s="5"/>
    </row>
    <row r="33" spans="1:6" x14ac:dyDescent="0.25">
      <c r="A33">
        <v>2027</v>
      </c>
      <c r="B33">
        <v>8</v>
      </c>
      <c r="C33" s="5">
        <v>-1112.53</v>
      </c>
      <c r="D33" s="5">
        <v>2622.52</v>
      </c>
      <c r="E33" s="5">
        <f>SUM(C33:D33)</f>
        <v>1509.99</v>
      </c>
      <c r="F33" s="5"/>
    </row>
    <row r="34" spans="1:6" x14ac:dyDescent="0.25">
      <c r="A34">
        <v>2027</v>
      </c>
      <c r="B34">
        <v>9</v>
      </c>
      <c r="C34" s="5">
        <v>-1144.17</v>
      </c>
      <c r="D34" s="5">
        <v>1994.53</v>
      </c>
      <c r="E34" s="5">
        <f>SUM(C34:D34)</f>
        <v>850.3599999999999</v>
      </c>
      <c r="F34" s="5"/>
    </row>
    <row r="35" spans="1:6" x14ac:dyDescent="0.25">
      <c r="A35">
        <v>2027</v>
      </c>
      <c r="B35">
        <v>10</v>
      </c>
      <c r="C35" s="5">
        <v>-1175.82</v>
      </c>
      <c r="D35" s="5">
        <v>1306.6199999999999</v>
      </c>
      <c r="E35" s="5">
        <f>SUM(C35:D35)</f>
        <v>130.79999999999995</v>
      </c>
      <c r="F35" s="5"/>
    </row>
    <row r="36" spans="1:6" x14ac:dyDescent="0.25">
      <c r="A36">
        <v>2027</v>
      </c>
      <c r="B36">
        <v>11</v>
      </c>
      <c r="C36" s="5">
        <v>-1207.46</v>
      </c>
      <c r="D36" s="5">
        <v>309.08</v>
      </c>
      <c r="E36" s="5">
        <f>SUM(C36:D36)</f>
        <v>-898.38000000000011</v>
      </c>
      <c r="F36" s="5"/>
    </row>
    <row r="37" spans="1:6" x14ac:dyDescent="0.25">
      <c r="A37">
        <v>2027</v>
      </c>
      <c r="B37">
        <v>12</v>
      </c>
      <c r="C37" s="5">
        <v>-1239.1099999999999</v>
      </c>
      <c r="D37" s="5">
        <v>650.99</v>
      </c>
      <c r="E37" s="5">
        <f>SUM(C37:D37)</f>
        <v>-588.11999999999989</v>
      </c>
      <c r="F37" s="5"/>
    </row>
    <row r="38" spans="1:6" x14ac:dyDescent="0.25">
      <c r="A38">
        <v>2028</v>
      </c>
      <c r="B38">
        <v>1</v>
      </c>
      <c r="C38" s="5">
        <v>-1303.6199999999999</v>
      </c>
      <c r="D38" s="5">
        <v>688.9</v>
      </c>
      <c r="E38" s="5">
        <f>SUM(C38:D38)</f>
        <v>-614.71999999999991</v>
      </c>
      <c r="F38" s="5"/>
    </row>
    <row r="39" spans="1:6" x14ac:dyDescent="0.25">
      <c r="A39">
        <v>2028</v>
      </c>
      <c r="B39">
        <v>2</v>
      </c>
      <c r="C39" s="5">
        <v>-1336.48</v>
      </c>
      <c r="D39" s="5">
        <v>798.55</v>
      </c>
      <c r="E39" s="5">
        <f>SUM(C39:D39)</f>
        <v>-537.93000000000006</v>
      </c>
      <c r="F39" s="5"/>
    </row>
    <row r="40" spans="1:6" x14ac:dyDescent="0.25">
      <c r="A40">
        <v>2028</v>
      </c>
      <c r="B40">
        <v>3</v>
      </c>
      <c r="C40" s="5">
        <v>-1369.34</v>
      </c>
      <c r="D40" s="5">
        <v>878.09</v>
      </c>
      <c r="E40" s="5">
        <f>SUM(C40:D40)</f>
        <v>-491.24999999999989</v>
      </c>
      <c r="F40" s="5"/>
    </row>
    <row r="41" spans="1:6" x14ac:dyDescent="0.25">
      <c r="A41">
        <v>2028</v>
      </c>
      <c r="B41">
        <v>4</v>
      </c>
      <c r="C41" s="5">
        <v>-1402.21</v>
      </c>
      <c r="D41" s="5">
        <v>891.91</v>
      </c>
      <c r="E41" s="5">
        <f>SUM(C41:D41)</f>
        <v>-510.30000000000007</v>
      </c>
      <c r="F41" s="5"/>
    </row>
    <row r="42" spans="1:6" x14ac:dyDescent="0.25">
      <c r="A42">
        <v>2028</v>
      </c>
      <c r="B42">
        <v>5</v>
      </c>
      <c r="C42" s="5">
        <v>-1435.07</v>
      </c>
      <c r="D42" s="5">
        <v>1621.78</v>
      </c>
      <c r="E42" s="5">
        <f>SUM(C42:D42)</f>
        <v>186.71000000000004</v>
      </c>
      <c r="F42" s="5"/>
    </row>
    <row r="43" spans="1:6" x14ac:dyDescent="0.25">
      <c r="A43">
        <v>2028</v>
      </c>
      <c r="B43">
        <v>6</v>
      </c>
      <c r="C43" s="5">
        <v>-1467.94</v>
      </c>
      <c r="D43" s="5">
        <v>1869.75</v>
      </c>
      <c r="E43" s="5">
        <f>SUM(C43:D43)</f>
        <v>401.80999999999995</v>
      </c>
      <c r="F43" s="5"/>
    </row>
    <row r="44" spans="1:6" x14ac:dyDescent="0.25">
      <c r="A44">
        <v>2028</v>
      </c>
      <c r="B44">
        <v>7</v>
      </c>
      <c r="C44" s="5">
        <v>-1500.8</v>
      </c>
      <c r="D44" s="5">
        <v>2733.11</v>
      </c>
      <c r="E44" s="5">
        <f>SUM(C44:D44)</f>
        <v>1232.3100000000002</v>
      </c>
      <c r="F44" s="5"/>
    </row>
    <row r="45" spans="1:6" x14ac:dyDescent="0.25">
      <c r="A45">
        <v>2028</v>
      </c>
      <c r="B45">
        <v>8</v>
      </c>
      <c r="C45" s="5">
        <v>-1533.67</v>
      </c>
      <c r="D45" s="5">
        <v>2622.52</v>
      </c>
      <c r="E45" s="5">
        <f>SUM(C45:D45)</f>
        <v>1088.8499999999999</v>
      </c>
      <c r="F45" s="5"/>
    </row>
    <row r="46" spans="1:6" x14ac:dyDescent="0.25">
      <c r="A46">
        <v>2028</v>
      </c>
      <c r="B46">
        <v>9</v>
      </c>
      <c r="C46" s="5">
        <v>-1566.53</v>
      </c>
      <c r="D46" s="5">
        <v>1994.53</v>
      </c>
      <c r="E46" s="5">
        <f>SUM(C46:D46)</f>
        <v>428</v>
      </c>
      <c r="F46" s="5"/>
    </row>
    <row r="47" spans="1:6" x14ac:dyDescent="0.25">
      <c r="A47">
        <v>2028</v>
      </c>
      <c r="B47">
        <v>10</v>
      </c>
      <c r="C47" s="5">
        <v>-1599.4</v>
      </c>
      <c r="D47" s="5">
        <v>1306.6199999999999</v>
      </c>
      <c r="E47" s="5">
        <f>SUM(C47:D47)</f>
        <v>-292.7800000000002</v>
      </c>
      <c r="F47" s="5"/>
    </row>
    <row r="48" spans="1:6" x14ac:dyDescent="0.25">
      <c r="A48">
        <v>2028</v>
      </c>
      <c r="B48">
        <v>11</v>
      </c>
      <c r="C48" s="5">
        <v>-1632.26</v>
      </c>
      <c r="D48" s="5">
        <v>309.08</v>
      </c>
      <c r="E48" s="5">
        <f>SUM(C48:D48)</f>
        <v>-1323.18</v>
      </c>
      <c r="F48" s="5"/>
    </row>
    <row r="49" spans="1:6" x14ac:dyDescent="0.25">
      <c r="A49">
        <v>2028</v>
      </c>
      <c r="B49">
        <v>12</v>
      </c>
      <c r="C49" s="5">
        <v>-1665.12</v>
      </c>
      <c r="D49" s="5">
        <v>650.99</v>
      </c>
      <c r="E49" s="5">
        <f>SUM(C49:D49)</f>
        <v>-1014.1299999999999</v>
      </c>
      <c r="F49" s="5"/>
    </row>
    <row r="50" spans="1:6" x14ac:dyDescent="0.25">
      <c r="A50">
        <v>2029</v>
      </c>
      <c r="B50">
        <v>1</v>
      </c>
      <c r="C50" s="5">
        <v>-1732.24</v>
      </c>
      <c r="D50" s="5">
        <v>688.9</v>
      </c>
      <c r="E50" s="5">
        <f>SUM(C50:D50)</f>
        <v>-1043.3400000000001</v>
      </c>
      <c r="F50" s="5"/>
    </row>
    <row r="51" spans="1:6" x14ac:dyDescent="0.25">
      <c r="A51">
        <v>2029</v>
      </c>
      <c r="B51">
        <v>2</v>
      </c>
      <c r="C51" s="5">
        <v>-1766.49</v>
      </c>
      <c r="D51" s="5">
        <v>798.55</v>
      </c>
      <c r="E51" s="5">
        <f>SUM(C51:D51)</f>
        <v>-967.94</v>
      </c>
      <c r="F51" s="5"/>
    </row>
    <row r="52" spans="1:6" x14ac:dyDescent="0.25">
      <c r="A52">
        <v>2029</v>
      </c>
      <c r="B52">
        <v>3</v>
      </c>
      <c r="C52" s="5">
        <v>-1800.74</v>
      </c>
      <c r="D52" s="5">
        <v>878.09</v>
      </c>
      <c r="E52" s="5">
        <f>SUM(C52:D52)</f>
        <v>-922.65</v>
      </c>
      <c r="F52" s="5"/>
    </row>
    <row r="53" spans="1:6" x14ac:dyDescent="0.25">
      <c r="A53">
        <v>2029</v>
      </c>
      <c r="B53">
        <v>4</v>
      </c>
      <c r="C53" s="5">
        <v>-1834.99</v>
      </c>
      <c r="D53" s="5">
        <v>891.91</v>
      </c>
      <c r="E53" s="5">
        <f>SUM(C53:D53)</f>
        <v>-943.08</v>
      </c>
      <c r="F53" s="5"/>
    </row>
    <row r="54" spans="1:6" x14ac:dyDescent="0.25">
      <c r="A54">
        <v>2029</v>
      </c>
      <c r="B54">
        <v>5</v>
      </c>
      <c r="C54" s="5">
        <v>-1869.25</v>
      </c>
      <c r="D54" s="5">
        <v>1621.78</v>
      </c>
      <c r="E54" s="5">
        <f>SUM(C54:D54)</f>
        <v>-247.47000000000003</v>
      </c>
      <c r="F54" s="5"/>
    </row>
    <row r="55" spans="1:6" x14ac:dyDescent="0.25">
      <c r="A55">
        <v>2029</v>
      </c>
      <c r="B55">
        <v>6</v>
      </c>
      <c r="C55" s="5">
        <v>-1903.5</v>
      </c>
      <c r="D55" s="5">
        <v>1869.75</v>
      </c>
      <c r="E55" s="5">
        <f>SUM(C55:D55)</f>
        <v>-33.75</v>
      </c>
      <c r="F55" s="5"/>
    </row>
    <row r="56" spans="1:6" x14ac:dyDescent="0.25">
      <c r="A56">
        <v>2029</v>
      </c>
      <c r="B56">
        <v>7</v>
      </c>
      <c r="C56" s="5">
        <v>-1937.75</v>
      </c>
      <c r="D56" s="5">
        <v>2733.11</v>
      </c>
      <c r="E56" s="5">
        <f>SUM(C56:D56)</f>
        <v>795.36000000000013</v>
      </c>
      <c r="F56" s="5"/>
    </row>
    <row r="57" spans="1:6" x14ac:dyDescent="0.25">
      <c r="A57">
        <v>2029</v>
      </c>
      <c r="B57">
        <v>8</v>
      </c>
      <c r="C57" s="5">
        <v>-1972</v>
      </c>
      <c r="D57" s="5">
        <v>2622.52</v>
      </c>
      <c r="E57" s="5">
        <f>SUM(C57:D57)</f>
        <v>650.52</v>
      </c>
      <c r="F57" s="5"/>
    </row>
    <row r="58" spans="1:6" x14ac:dyDescent="0.25">
      <c r="A58">
        <v>2029</v>
      </c>
      <c r="B58">
        <v>9</v>
      </c>
      <c r="C58" s="5">
        <v>-2006.25</v>
      </c>
      <c r="D58" s="5">
        <v>1994.53</v>
      </c>
      <c r="E58" s="5">
        <f>SUM(C58:D58)</f>
        <v>-11.720000000000027</v>
      </c>
      <c r="F58" s="5"/>
    </row>
    <row r="59" spans="1:6" x14ac:dyDescent="0.25">
      <c r="A59">
        <v>2029</v>
      </c>
      <c r="B59">
        <v>10</v>
      </c>
      <c r="C59" s="5">
        <v>-2040.5</v>
      </c>
      <c r="D59" s="5">
        <v>1306.6199999999999</v>
      </c>
      <c r="E59" s="5">
        <f>SUM(C59:D59)</f>
        <v>-733.88000000000011</v>
      </c>
      <c r="F59" s="5"/>
    </row>
    <row r="60" spans="1:6" x14ac:dyDescent="0.25">
      <c r="A60">
        <v>2029</v>
      </c>
      <c r="B60">
        <v>11</v>
      </c>
      <c r="C60" s="5">
        <v>-2074.75</v>
      </c>
      <c r="D60" s="5">
        <v>309.08</v>
      </c>
      <c r="E60" s="5">
        <f>SUM(C60:D60)</f>
        <v>-1765.67</v>
      </c>
      <c r="F60" s="5"/>
    </row>
    <row r="61" spans="1:6" x14ac:dyDescent="0.25">
      <c r="A61">
        <v>2029</v>
      </c>
      <c r="B61">
        <v>12</v>
      </c>
      <c r="C61" s="5">
        <v>-2109</v>
      </c>
      <c r="D61" s="5">
        <v>650.99</v>
      </c>
      <c r="E61" s="5">
        <f>SUM(C61:D61)</f>
        <v>-1458.01</v>
      </c>
      <c r="F61" s="5"/>
    </row>
    <row r="62" spans="1:6" x14ac:dyDescent="0.25">
      <c r="A62">
        <v>2030</v>
      </c>
      <c r="B62">
        <v>1</v>
      </c>
      <c r="C62" s="5">
        <v>-2179.08</v>
      </c>
      <c r="D62" s="5">
        <v>688.9</v>
      </c>
      <c r="E62" s="5">
        <f>SUM(C62:D62)</f>
        <v>-1490.1799999999998</v>
      </c>
      <c r="F62" s="5"/>
    </row>
    <row r="63" spans="1:6" x14ac:dyDescent="0.25">
      <c r="A63">
        <v>2030</v>
      </c>
      <c r="B63">
        <v>2</v>
      </c>
      <c r="C63" s="5">
        <v>-2214.91</v>
      </c>
      <c r="D63" s="5">
        <v>798.55</v>
      </c>
      <c r="E63" s="5">
        <f>SUM(C63:D63)</f>
        <v>-1416.36</v>
      </c>
      <c r="F63" s="5"/>
    </row>
    <row r="64" spans="1:6" x14ac:dyDescent="0.25">
      <c r="A64">
        <v>2030</v>
      </c>
      <c r="B64">
        <v>3</v>
      </c>
      <c r="C64" s="5">
        <v>-2250.73</v>
      </c>
      <c r="D64" s="5">
        <v>878.09</v>
      </c>
      <c r="E64" s="5">
        <f>SUM(C64:D64)</f>
        <v>-1372.6399999999999</v>
      </c>
      <c r="F64" s="5"/>
    </row>
    <row r="65" spans="1:6" x14ac:dyDescent="0.25">
      <c r="A65">
        <v>2030</v>
      </c>
      <c r="B65">
        <v>4</v>
      </c>
      <c r="C65" s="5">
        <v>-2286.56</v>
      </c>
      <c r="D65" s="5">
        <v>891.91</v>
      </c>
      <c r="E65" s="5">
        <f>SUM(C65:D65)</f>
        <v>-1394.65</v>
      </c>
      <c r="F65" s="5"/>
    </row>
    <row r="66" spans="1:6" x14ac:dyDescent="0.25">
      <c r="A66">
        <v>2030</v>
      </c>
      <c r="B66">
        <v>5</v>
      </c>
      <c r="C66" s="5">
        <v>-2322.38</v>
      </c>
      <c r="D66" s="5">
        <v>1621.78</v>
      </c>
      <c r="E66" s="5">
        <f>SUM(C66:D66)</f>
        <v>-700.60000000000014</v>
      </c>
      <c r="F66" s="5"/>
    </row>
    <row r="67" spans="1:6" x14ac:dyDescent="0.25">
      <c r="A67">
        <v>2030</v>
      </c>
      <c r="B67">
        <v>6</v>
      </c>
      <c r="C67" s="5">
        <v>-2358.21</v>
      </c>
      <c r="D67" s="5">
        <v>1869.75</v>
      </c>
      <c r="E67" s="5">
        <f>SUM(C67:D67)</f>
        <v>-488.46000000000004</v>
      </c>
      <c r="F67" s="5"/>
    </row>
    <row r="68" spans="1:6" x14ac:dyDescent="0.25">
      <c r="A68">
        <v>2030</v>
      </c>
      <c r="B68">
        <v>7</v>
      </c>
      <c r="C68" s="5">
        <v>-2394.0300000000002</v>
      </c>
      <c r="D68" s="5">
        <v>2733.11</v>
      </c>
      <c r="E68" s="5">
        <f>SUM(C68:D68)</f>
        <v>339.07999999999993</v>
      </c>
      <c r="F68" s="5"/>
    </row>
    <row r="69" spans="1:6" x14ac:dyDescent="0.25">
      <c r="A69">
        <v>2030</v>
      </c>
      <c r="B69">
        <v>8</v>
      </c>
      <c r="C69" s="5">
        <v>-2429.86</v>
      </c>
      <c r="D69" s="5">
        <v>2622.52</v>
      </c>
      <c r="E69" s="5">
        <f>SUM(C69:D69)</f>
        <v>192.65999999999985</v>
      </c>
      <c r="F69" s="5"/>
    </row>
    <row r="70" spans="1:6" x14ac:dyDescent="0.25">
      <c r="A70">
        <v>2030</v>
      </c>
      <c r="B70">
        <v>9</v>
      </c>
      <c r="C70" s="5">
        <v>-2465.69</v>
      </c>
      <c r="D70" s="5">
        <v>1994.53</v>
      </c>
      <c r="E70" s="5">
        <f>SUM(C70:D70)</f>
        <v>-471.16000000000008</v>
      </c>
      <c r="F70" s="5"/>
    </row>
    <row r="71" spans="1:6" x14ac:dyDescent="0.25">
      <c r="A71">
        <v>2030</v>
      </c>
      <c r="B71">
        <v>10</v>
      </c>
      <c r="C71" s="5">
        <v>-2501.5100000000002</v>
      </c>
      <c r="D71" s="5">
        <v>1306.6199999999999</v>
      </c>
      <c r="E71" s="5">
        <f>SUM(C71:D71)</f>
        <v>-1194.8900000000003</v>
      </c>
      <c r="F71" s="5"/>
    </row>
    <row r="72" spans="1:6" x14ac:dyDescent="0.25">
      <c r="A72">
        <v>2030</v>
      </c>
      <c r="B72">
        <v>11</v>
      </c>
      <c r="C72" s="5">
        <v>-2537.34</v>
      </c>
      <c r="D72" s="5">
        <v>309.08</v>
      </c>
      <c r="E72" s="5">
        <f>SUM(C72:D72)</f>
        <v>-2228.2600000000002</v>
      </c>
      <c r="F72" s="5"/>
    </row>
    <row r="73" spans="1:6" x14ac:dyDescent="0.25">
      <c r="A73">
        <v>2030</v>
      </c>
      <c r="B73">
        <v>12</v>
      </c>
      <c r="C73" s="5">
        <v>-2573.16</v>
      </c>
      <c r="D73" s="5">
        <v>650.99</v>
      </c>
      <c r="E73" s="5">
        <f>SUM(C73:D73)</f>
        <v>-1922.1699999999998</v>
      </c>
      <c r="F73" s="5"/>
    </row>
    <row r="74" spans="1:6" x14ac:dyDescent="0.25">
      <c r="A74" t="s">
        <v>2</v>
      </c>
      <c r="B74" t="s">
        <v>2</v>
      </c>
      <c r="C74" s="3">
        <v>0</v>
      </c>
      <c r="F7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2995-264D-42D1-A3C3-A59F514E3280}">
  <dimension ref="A1:F74"/>
  <sheetViews>
    <sheetView workbookViewId="0">
      <selection activeCell="F33" sqref="F33"/>
    </sheetView>
  </sheetViews>
  <sheetFormatPr defaultRowHeight="15" x14ac:dyDescent="0.25"/>
  <cols>
    <col min="1" max="1" width="6.7109375" customWidth="1"/>
    <col min="2" max="2" width="7.7109375" customWidth="1"/>
    <col min="3" max="3" width="15.85546875" bestFit="1" customWidth="1"/>
  </cols>
  <sheetData>
    <row r="1" spans="1:6" x14ac:dyDescent="0.25">
      <c r="A1" s="1" t="s">
        <v>0</v>
      </c>
      <c r="B1" s="1" t="s">
        <v>1</v>
      </c>
      <c r="C1" s="1" t="s">
        <v>8</v>
      </c>
      <c r="E1" s="4" t="s">
        <v>0</v>
      </c>
      <c r="F1" s="4" t="s">
        <v>7</v>
      </c>
    </row>
    <row r="2" spans="1:6" x14ac:dyDescent="0.25">
      <c r="A2">
        <v>2025</v>
      </c>
      <c r="B2">
        <v>1</v>
      </c>
      <c r="C2" s="6">
        <f>i!C2+ii!E2</f>
        <v>41820.1586347755</v>
      </c>
      <c r="E2">
        <v>2025</v>
      </c>
      <c r="F2" s="2">
        <f>SUMIFS($C$2:$C$73,$A$2:$A$73,E2)</f>
        <v>511209.35877521028</v>
      </c>
    </row>
    <row r="3" spans="1:6" x14ac:dyDescent="0.25">
      <c r="A3">
        <v>2025</v>
      </c>
      <c r="B3">
        <v>2</v>
      </c>
      <c r="C3" s="6">
        <f>i!C3+ii!E3</f>
        <v>36938.4421108479</v>
      </c>
      <c r="E3">
        <v>2026</v>
      </c>
      <c r="F3" s="2">
        <f t="shared" ref="F3:F7" si="0">SUMIFS($C$2:$C$73,$A$2:$A$73,E3)</f>
        <v>506403.70877521025</v>
      </c>
    </row>
    <row r="4" spans="1:6" x14ac:dyDescent="0.25">
      <c r="A4">
        <v>2025</v>
      </c>
      <c r="B4">
        <v>3</v>
      </c>
      <c r="C4" s="6">
        <f>i!C4+ii!E4</f>
        <v>41947.468634775498</v>
      </c>
      <c r="E4">
        <v>2027</v>
      </c>
      <c r="F4" s="2">
        <f t="shared" si="0"/>
        <v>501542.86877521034</v>
      </c>
    </row>
    <row r="5" spans="1:6" x14ac:dyDescent="0.25">
      <c r="A5">
        <v>2025</v>
      </c>
      <c r="B5">
        <v>4</v>
      </c>
      <c r="C5" s="6">
        <f>i!C5+ii!E5</f>
        <v>40297.528503198504</v>
      </c>
      <c r="E5">
        <v>2028</v>
      </c>
      <c r="F5" s="2">
        <f t="shared" si="0"/>
        <v>498164.62428318622</v>
      </c>
    </row>
    <row r="6" spans="1:6" x14ac:dyDescent="0.25">
      <c r="A6">
        <v>2025</v>
      </c>
      <c r="B6">
        <v>5</v>
      </c>
      <c r="C6" s="6">
        <f>i!C6+ii!E6</f>
        <v>43520.246734481298</v>
      </c>
      <c r="E6">
        <v>2029</v>
      </c>
      <c r="F6" s="2">
        <f t="shared" si="0"/>
        <v>491276.12877521029</v>
      </c>
    </row>
    <row r="7" spans="1:6" x14ac:dyDescent="0.25">
      <c r="A7">
        <v>2025</v>
      </c>
      <c r="B7">
        <v>6</v>
      </c>
      <c r="C7" s="6">
        <f>i!C7+ii!E7</f>
        <v>44091.361816078897</v>
      </c>
      <c r="E7">
        <v>2030</v>
      </c>
      <c r="F7" s="2">
        <f t="shared" si="0"/>
        <v>485810.12877521024</v>
      </c>
    </row>
    <row r="8" spans="1:6" x14ac:dyDescent="0.25">
      <c r="A8">
        <v>2025</v>
      </c>
      <c r="B8">
        <v>7</v>
      </c>
      <c r="C8" s="6">
        <f>i!C8+ii!E8</f>
        <v>49515.747656885702</v>
      </c>
    </row>
    <row r="9" spans="1:6" x14ac:dyDescent="0.25">
      <c r="A9">
        <v>2025</v>
      </c>
      <c r="B9">
        <v>8</v>
      </c>
      <c r="C9" s="6">
        <f>i!C9+ii!E9</f>
        <v>47526.6680064307</v>
      </c>
    </row>
    <row r="10" spans="1:6" x14ac:dyDescent="0.25">
      <c r="A10">
        <v>2025</v>
      </c>
      <c r="B10">
        <v>9</v>
      </c>
      <c r="C10" s="6">
        <f>i!C10+ii!E10</f>
        <v>42403.597241744799</v>
      </c>
    </row>
    <row r="11" spans="1:6" x14ac:dyDescent="0.25">
      <c r="A11">
        <v>2025</v>
      </c>
      <c r="B11">
        <v>10</v>
      </c>
      <c r="C11" s="6">
        <f>i!C11+ii!E11</f>
        <v>42225.874379432702</v>
      </c>
    </row>
    <row r="12" spans="1:6" x14ac:dyDescent="0.25">
      <c r="A12">
        <v>2025</v>
      </c>
      <c r="B12">
        <v>11</v>
      </c>
      <c r="C12" s="6">
        <f>i!C12+ii!E12</f>
        <v>39480.326421783298</v>
      </c>
    </row>
    <row r="13" spans="1:6" x14ac:dyDescent="0.25">
      <c r="A13">
        <v>2025</v>
      </c>
      <c r="B13">
        <v>12</v>
      </c>
      <c r="C13" s="6">
        <f>i!C13+ii!E13</f>
        <v>41441.938634775499</v>
      </c>
    </row>
    <row r="14" spans="1:6" x14ac:dyDescent="0.25">
      <c r="A14">
        <v>2026</v>
      </c>
      <c r="B14">
        <v>1</v>
      </c>
      <c r="C14" s="6">
        <f>i!C14+ii!E14</f>
        <v>41418.2286347755</v>
      </c>
    </row>
    <row r="15" spans="1:6" x14ac:dyDescent="0.25">
      <c r="A15">
        <v>2026</v>
      </c>
      <c r="B15">
        <v>2</v>
      </c>
      <c r="C15" s="6">
        <f>i!C15+ii!E15</f>
        <v>36536.782110847897</v>
      </c>
    </row>
    <row r="16" spans="1:6" x14ac:dyDescent="0.25">
      <c r="A16">
        <v>2026</v>
      </c>
      <c r="B16">
        <v>3</v>
      </c>
      <c r="C16" s="6">
        <f>i!C16+ii!E16</f>
        <v>41546.078634775498</v>
      </c>
    </row>
    <row r="17" spans="1:3" x14ac:dyDescent="0.25">
      <c r="A17">
        <v>2026</v>
      </c>
      <c r="B17">
        <v>4</v>
      </c>
      <c r="C17" s="6">
        <f>i!C17+ii!E17</f>
        <v>39896.398503198499</v>
      </c>
    </row>
    <row r="18" spans="1:3" x14ac:dyDescent="0.25">
      <c r="A18">
        <v>2026</v>
      </c>
      <c r="B18">
        <v>5</v>
      </c>
      <c r="C18" s="6">
        <f>i!C18+ii!E18</f>
        <v>43119.376734481302</v>
      </c>
    </row>
    <row r="19" spans="1:3" x14ac:dyDescent="0.25">
      <c r="A19">
        <v>2026</v>
      </c>
      <c r="B19">
        <v>6</v>
      </c>
      <c r="C19" s="6">
        <f>i!C19+ii!E19</f>
        <v>43690.761816078899</v>
      </c>
    </row>
    <row r="20" spans="1:3" x14ac:dyDescent="0.25">
      <c r="A20">
        <v>2026</v>
      </c>
      <c r="B20">
        <v>7</v>
      </c>
      <c r="C20" s="6">
        <f>i!C20+ii!E20</f>
        <v>49115.407656885698</v>
      </c>
    </row>
    <row r="21" spans="1:3" x14ac:dyDescent="0.25">
      <c r="A21">
        <v>2026</v>
      </c>
      <c r="B21">
        <v>8</v>
      </c>
      <c r="C21" s="6">
        <f>i!C21+ii!E21</f>
        <v>47126.598006430693</v>
      </c>
    </row>
    <row r="22" spans="1:3" x14ac:dyDescent="0.25">
      <c r="A22">
        <v>2026</v>
      </c>
      <c r="B22">
        <v>9</v>
      </c>
      <c r="C22" s="6">
        <f>i!C22+ii!E22</f>
        <v>42003.787241744802</v>
      </c>
    </row>
    <row r="23" spans="1:3" x14ac:dyDescent="0.25">
      <c r="A23">
        <v>2026</v>
      </c>
      <c r="B23">
        <v>10</v>
      </c>
      <c r="C23" s="6">
        <f>i!C23+ii!E23</f>
        <v>41826.324379432699</v>
      </c>
    </row>
    <row r="24" spans="1:3" x14ac:dyDescent="0.25">
      <c r="A24">
        <v>2026</v>
      </c>
      <c r="B24">
        <v>11</v>
      </c>
      <c r="C24" s="6">
        <f>i!C24+ii!E24</f>
        <v>39081.0464217833</v>
      </c>
    </row>
    <row r="25" spans="1:3" x14ac:dyDescent="0.25">
      <c r="A25">
        <v>2026</v>
      </c>
      <c r="B25">
        <v>12</v>
      </c>
      <c r="C25" s="6">
        <f>i!C25+ii!E25</f>
        <v>41042.918634775502</v>
      </c>
    </row>
    <row r="26" spans="1:3" x14ac:dyDescent="0.25">
      <c r="A26">
        <v>2027</v>
      </c>
      <c r="B26">
        <v>1</v>
      </c>
      <c r="C26" s="6">
        <f>i!C26+ii!E26</f>
        <v>41018.508634775499</v>
      </c>
    </row>
    <row r="27" spans="1:3" x14ac:dyDescent="0.25">
      <c r="A27">
        <v>2027</v>
      </c>
      <c r="B27">
        <v>2</v>
      </c>
      <c r="C27" s="6">
        <f>i!C27+ii!E27</f>
        <v>36136.082110847899</v>
      </c>
    </row>
    <row r="28" spans="1:3" x14ac:dyDescent="0.25">
      <c r="A28">
        <v>2027</v>
      </c>
      <c r="B28">
        <v>3</v>
      </c>
      <c r="C28" s="6">
        <f>i!C28+ii!E28</f>
        <v>41144.4086347755</v>
      </c>
    </row>
    <row r="29" spans="1:3" x14ac:dyDescent="0.25">
      <c r="A29">
        <v>2027</v>
      </c>
      <c r="B29">
        <v>4</v>
      </c>
      <c r="C29" s="6">
        <f>i!C29+ii!E29</f>
        <v>39493.7585031985</v>
      </c>
    </row>
    <row r="30" spans="1:3" x14ac:dyDescent="0.25">
      <c r="A30">
        <v>2027</v>
      </c>
      <c r="B30">
        <v>5</v>
      </c>
      <c r="C30" s="6">
        <f>i!C30+ii!E30</f>
        <v>42715.766734481302</v>
      </c>
    </row>
    <row r="31" spans="1:3" x14ac:dyDescent="0.25">
      <c r="A31">
        <v>2027</v>
      </c>
      <c r="B31">
        <v>6</v>
      </c>
      <c r="C31" s="6">
        <f>i!C31+ii!E31</f>
        <v>43286.171816078902</v>
      </c>
    </row>
    <row r="32" spans="1:3" x14ac:dyDescent="0.25">
      <c r="A32">
        <v>2027</v>
      </c>
      <c r="B32">
        <v>7</v>
      </c>
      <c r="C32" s="6">
        <f>i!C32+ii!E32</f>
        <v>48709.857656885702</v>
      </c>
    </row>
    <row r="33" spans="1:3" x14ac:dyDescent="0.25">
      <c r="A33">
        <v>2027</v>
      </c>
      <c r="B33">
        <v>8</v>
      </c>
      <c r="C33" s="6">
        <f>i!C33+ii!E33</f>
        <v>46720.068006430694</v>
      </c>
    </row>
    <row r="34" spans="1:3" x14ac:dyDescent="0.25">
      <c r="A34">
        <v>2027</v>
      </c>
      <c r="B34">
        <v>9</v>
      </c>
      <c r="C34" s="6">
        <f>i!C34+ii!E34</f>
        <v>41596.287241744802</v>
      </c>
    </row>
    <row r="35" spans="1:3" x14ac:dyDescent="0.25">
      <c r="A35">
        <v>2027</v>
      </c>
      <c r="B35">
        <v>10</v>
      </c>
      <c r="C35" s="6">
        <f>i!C35+ii!E35</f>
        <v>41417.854379432705</v>
      </c>
    </row>
    <row r="36" spans="1:3" x14ac:dyDescent="0.25">
      <c r="A36">
        <v>2027</v>
      </c>
      <c r="B36">
        <v>11</v>
      </c>
      <c r="C36" s="6">
        <f>i!C36+ii!E36</f>
        <v>38671.606421783305</v>
      </c>
    </row>
    <row r="37" spans="1:3" x14ac:dyDescent="0.25">
      <c r="A37">
        <v>2027</v>
      </c>
      <c r="B37">
        <v>12</v>
      </c>
      <c r="C37" s="6">
        <f>i!C37+ii!E37</f>
        <v>40632.498634775497</v>
      </c>
    </row>
    <row r="38" spans="1:3" x14ac:dyDescent="0.25">
      <c r="A38">
        <v>2028</v>
      </c>
      <c r="B38">
        <v>1</v>
      </c>
      <c r="C38" s="6">
        <f>i!C38+ii!E38</f>
        <v>40605.898634775498</v>
      </c>
    </row>
    <row r="39" spans="1:3" x14ac:dyDescent="0.25">
      <c r="A39">
        <v>2028</v>
      </c>
      <c r="B39">
        <v>2</v>
      </c>
      <c r="C39" s="6">
        <f>i!C39+ii!E39</f>
        <v>37375.737618823798</v>
      </c>
    </row>
    <row r="40" spans="1:3" x14ac:dyDescent="0.25">
      <c r="A40">
        <v>2028</v>
      </c>
      <c r="B40">
        <v>3</v>
      </c>
      <c r="C40" s="6">
        <f>i!C40+ii!E40</f>
        <v>40729.368634775499</v>
      </c>
    </row>
    <row r="41" spans="1:3" x14ac:dyDescent="0.25">
      <c r="A41">
        <v>2028</v>
      </c>
      <c r="B41">
        <v>4</v>
      </c>
      <c r="C41" s="6">
        <f>i!C41+ii!E41</f>
        <v>39077.498503198498</v>
      </c>
    </row>
    <row r="42" spans="1:3" x14ac:dyDescent="0.25">
      <c r="A42">
        <v>2028</v>
      </c>
      <c r="B42">
        <v>5</v>
      </c>
      <c r="C42" s="6">
        <f>i!C42+ii!E42</f>
        <v>42298.286734481298</v>
      </c>
    </row>
    <row r="43" spans="1:3" x14ac:dyDescent="0.25">
      <c r="A43">
        <v>2028</v>
      </c>
      <c r="B43">
        <v>6</v>
      </c>
      <c r="C43" s="6">
        <f>i!C43+ii!E43</f>
        <v>42867.471816078898</v>
      </c>
    </row>
    <row r="44" spans="1:3" x14ac:dyDescent="0.25">
      <c r="A44">
        <v>2028</v>
      </c>
      <c r="B44">
        <v>7</v>
      </c>
      <c r="C44" s="6">
        <f>i!C44+ii!E44</f>
        <v>48289.937656885697</v>
      </c>
    </row>
    <row r="45" spans="1:3" x14ac:dyDescent="0.25">
      <c r="A45">
        <v>2028</v>
      </c>
      <c r="B45">
        <v>8</v>
      </c>
      <c r="C45" s="6">
        <f>i!C45+ii!E45</f>
        <v>46298.928006430695</v>
      </c>
    </row>
    <row r="46" spans="1:3" x14ac:dyDescent="0.25">
      <c r="A46">
        <v>2028</v>
      </c>
      <c r="B46">
        <v>9</v>
      </c>
      <c r="C46" s="6">
        <f>i!C46+ii!E46</f>
        <v>41173.927241744801</v>
      </c>
    </row>
    <row r="47" spans="1:3" x14ac:dyDescent="0.25">
      <c r="A47">
        <v>2028</v>
      </c>
      <c r="B47">
        <v>10</v>
      </c>
      <c r="C47" s="6">
        <f>i!C47+ii!E47</f>
        <v>40994.274379432703</v>
      </c>
    </row>
    <row r="48" spans="1:3" x14ac:dyDescent="0.25">
      <c r="A48">
        <v>2028</v>
      </c>
      <c r="B48">
        <v>11</v>
      </c>
      <c r="C48" s="6">
        <f>i!C48+ii!E48</f>
        <v>38246.806421783302</v>
      </c>
    </row>
    <row r="49" spans="1:3" x14ac:dyDescent="0.25">
      <c r="A49">
        <v>2028</v>
      </c>
      <c r="B49">
        <v>12</v>
      </c>
      <c r="C49" s="6">
        <f>i!C49+ii!E49</f>
        <v>40206.488634775502</v>
      </c>
    </row>
    <row r="50" spans="1:3" x14ac:dyDescent="0.25">
      <c r="A50">
        <v>2029</v>
      </c>
      <c r="B50">
        <v>1</v>
      </c>
      <c r="C50" s="6">
        <f>i!C50+ii!E50</f>
        <v>40177.278634775503</v>
      </c>
    </row>
    <row r="51" spans="1:3" x14ac:dyDescent="0.25">
      <c r="A51">
        <v>2029</v>
      </c>
      <c r="B51">
        <v>2</v>
      </c>
      <c r="C51" s="6">
        <f>i!C51+ii!E51</f>
        <v>35292.252110847898</v>
      </c>
    </row>
    <row r="52" spans="1:3" x14ac:dyDescent="0.25">
      <c r="A52">
        <v>2029</v>
      </c>
      <c r="B52">
        <v>3</v>
      </c>
      <c r="C52" s="6">
        <f>i!C52+ii!E52</f>
        <v>40297.968634775498</v>
      </c>
    </row>
    <row r="53" spans="1:3" x14ac:dyDescent="0.25">
      <c r="A53">
        <v>2029</v>
      </c>
      <c r="B53">
        <v>4</v>
      </c>
      <c r="C53" s="6">
        <f>i!C53+ii!E53</f>
        <v>38644.718503198499</v>
      </c>
    </row>
    <row r="54" spans="1:3" x14ac:dyDescent="0.25">
      <c r="A54">
        <v>2029</v>
      </c>
      <c r="B54">
        <v>5</v>
      </c>
      <c r="C54" s="6">
        <f>i!C54+ii!E54</f>
        <v>41864.106734481298</v>
      </c>
    </row>
    <row r="55" spans="1:3" x14ac:dyDescent="0.25">
      <c r="A55">
        <v>2029</v>
      </c>
      <c r="B55">
        <v>6</v>
      </c>
      <c r="C55" s="6">
        <f>i!C55+ii!E55</f>
        <v>42431.9118160789</v>
      </c>
    </row>
    <row r="56" spans="1:3" x14ac:dyDescent="0.25">
      <c r="A56">
        <v>2029</v>
      </c>
      <c r="B56">
        <v>7</v>
      </c>
      <c r="C56" s="6">
        <f>i!C56+ii!E56</f>
        <v>47852.9876568857</v>
      </c>
    </row>
    <row r="57" spans="1:3" x14ac:dyDescent="0.25">
      <c r="A57">
        <v>2029</v>
      </c>
      <c r="B57">
        <v>8</v>
      </c>
      <c r="C57" s="6">
        <f>i!C57+ii!E57</f>
        <v>45860.598006430693</v>
      </c>
    </row>
    <row r="58" spans="1:3" x14ac:dyDescent="0.25">
      <c r="A58">
        <v>2029</v>
      </c>
      <c r="B58">
        <v>9</v>
      </c>
      <c r="C58" s="6">
        <f>i!C58+ii!E58</f>
        <v>40734.2072417448</v>
      </c>
    </row>
    <row r="59" spans="1:3" x14ac:dyDescent="0.25">
      <c r="A59">
        <v>2029</v>
      </c>
      <c r="B59">
        <v>10</v>
      </c>
      <c r="C59" s="6">
        <f>i!C59+ii!E59</f>
        <v>40553.174379432705</v>
      </c>
    </row>
    <row r="60" spans="1:3" x14ac:dyDescent="0.25">
      <c r="A60">
        <v>2029</v>
      </c>
      <c r="B60">
        <v>11</v>
      </c>
      <c r="C60" s="6">
        <f>i!C60+ii!E60</f>
        <v>37804.316421783304</v>
      </c>
    </row>
    <row r="61" spans="1:3" x14ac:dyDescent="0.25">
      <c r="A61">
        <v>2029</v>
      </c>
      <c r="B61">
        <v>12</v>
      </c>
      <c r="C61" s="6">
        <f>i!C61+ii!E61</f>
        <v>39762.608634775497</v>
      </c>
    </row>
    <row r="62" spans="1:3" x14ac:dyDescent="0.25">
      <c r="A62">
        <v>2030</v>
      </c>
      <c r="B62">
        <v>1</v>
      </c>
      <c r="C62" s="6">
        <f>i!C62+ii!E62</f>
        <v>39730.438634775499</v>
      </c>
    </row>
    <row r="63" spans="1:3" x14ac:dyDescent="0.25">
      <c r="A63">
        <v>2030</v>
      </c>
      <c r="B63">
        <v>2</v>
      </c>
      <c r="C63" s="6">
        <f>i!C63+ii!E63</f>
        <v>34843.832110847899</v>
      </c>
    </row>
    <row r="64" spans="1:3" x14ac:dyDescent="0.25">
      <c r="A64">
        <v>2030</v>
      </c>
      <c r="B64">
        <v>3</v>
      </c>
      <c r="C64" s="6">
        <f>i!C64+ii!E64</f>
        <v>39847.9786347755</v>
      </c>
    </row>
    <row r="65" spans="1:3" x14ac:dyDescent="0.25">
      <c r="A65">
        <v>2030</v>
      </c>
      <c r="B65">
        <v>4</v>
      </c>
      <c r="C65" s="6">
        <f>i!C65+ii!E65</f>
        <v>38193.148503198499</v>
      </c>
    </row>
    <row r="66" spans="1:3" x14ac:dyDescent="0.25">
      <c r="A66">
        <v>2030</v>
      </c>
      <c r="B66">
        <v>5</v>
      </c>
      <c r="C66" s="6">
        <f>i!C66+ii!E66</f>
        <v>41410.976734481301</v>
      </c>
    </row>
    <row r="67" spans="1:3" x14ac:dyDescent="0.25">
      <c r="A67">
        <v>2030</v>
      </c>
      <c r="B67">
        <v>6</v>
      </c>
      <c r="C67" s="6">
        <f>i!C67+ii!E67</f>
        <v>41977.201816078901</v>
      </c>
    </row>
    <row r="68" spans="1:3" x14ac:dyDescent="0.25">
      <c r="A68">
        <v>2030</v>
      </c>
      <c r="B68">
        <v>7</v>
      </c>
      <c r="C68" s="6">
        <f>i!C68+ii!E68</f>
        <v>47396.707656885701</v>
      </c>
    </row>
    <row r="69" spans="1:3" x14ac:dyDescent="0.25">
      <c r="A69">
        <v>2030</v>
      </c>
      <c r="B69">
        <v>8</v>
      </c>
      <c r="C69" s="6">
        <f>i!C69+ii!E69</f>
        <v>45402.738006430693</v>
      </c>
    </row>
    <row r="70" spans="1:3" x14ac:dyDescent="0.25">
      <c r="A70">
        <v>2030</v>
      </c>
      <c r="B70">
        <v>9</v>
      </c>
      <c r="C70" s="6">
        <f>i!C70+ii!E70</f>
        <v>40274.767241744798</v>
      </c>
    </row>
    <row r="71" spans="1:3" x14ac:dyDescent="0.25">
      <c r="A71">
        <v>2030</v>
      </c>
      <c r="B71">
        <v>10</v>
      </c>
      <c r="C71" s="6">
        <f>i!C71+ii!E71</f>
        <v>40092.164379432703</v>
      </c>
    </row>
    <row r="72" spans="1:3" x14ac:dyDescent="0.25">
      <c r="A72">
        <v>2030</v>
      </c>
      <c r="B72">
        <v>11</v>
      </c>
      <c r="C72" s="6">
        <f>i!C72+ii!E72</f>
        <v>37341.7264217833</v>
      </c>
    </row>
    <row r="73" spans="1:3" x14ac:dyDescent="0.25">
      <c r="A73">
        <v>2030</v>
      </c>
      <c r="B73">
        <v>12</v>
      </c>
      <c r="C73" s="6">
        <f>i!C73+ii!E73</f>
        <v>39298.448634775501</v>
      </c>
    </row>
    <row r="74" spans="1:3" x14ac:dyDescent="0.25">
      <c r="A74" t="s">
        <v>2</v>
      </c>
      <c r="B74" t="s">
        <v>2</v>
      </c>
      <c r="C74" s="6">
        <f>i!C74+ii!E74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</vt:lpstr>
      <vt:lpstr>ii</vt:lpstr>
      <vt:lpstr>Forecast before elec lrg 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Russo, Michael</dc:creator>
  <cp:lastModifiedBy>Russo, Michael</cp:lastModifiedBy>
  <dcterms:created xsi:type="dcterms:W3CDTF">2025-02-20T16:31:51Z</dcterms:created>
  <dcterms:modified xsi:type="dcterms:W3CDTF">2025-08-06T19:50:39Z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2025-08-06T19:02:20Z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da5f3eb6-9a5b-4fae-b4a4-74962c86ba07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</Properties>
</file>