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G:\My Drive\Gartner\~Consulting\~Clients &amp; Prospects\Hydro Ottawa\3300xxxxx - Hydro Ottawa - 2024-04 Benchmark\"/>
    </mc:Choice>
  </mc:AlternateContent>
  <xr:revisionPtr revIDLastSave="0" documentId="13_ncr:1_{63BA6B79-3EF8-4BED-8C71-D8CD799BDC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$10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1" l="1"/>
  <c r="D17" i="1" l="1"/>
  <c r="E34" i="1"/>
  <c r="D34" i="1"/>
  <c r="J8" i="1"/>
  <c r="I8" i="1"/>
  <c r="J26" i="1" l="1"/>
  <c r="J32" i="1"/>
  <c r="I26" i="1"/>
  <c r="I32" i="1"/>
  <c r="J33" i="1"/>
  <c r="J30" i="1"/>
  <c r="J31" i="1"/>
  <c r="I15" i="1"/>
  <c r="I31" i="1"/>
  <c r="I30" i="1"/>
  <c r="I33" i="1"/>
  <c r="J25" i="1"/>
  <c r="J29" i="1"/>
  <c r="K8" i="1"/>
  <c r="J27" i="1"/>
  <c r="J15" i="1"/>
  <c r="J16" i="1"/>
  <c r="I27" i="1"/>
  <c r="I16" i="1"/>
  <c r="I29" i="1"/>
  <c r="I28" i="1"/>
  <c r="J28" i="1"/>
  <c r="I24" i="1"/>
  <c r="I25" i="1"/>
  <c r="J24" i="1"/>
  <c r="K26" i="1" l="1"/>
  <c r="K32" i="1"/>
  <c r="K30" i="1"/>
  <c r="K33" i="1"/>
  <c r="I17" i="1"/>
  <c r="K31" i="1"/>
  <c r="J34" i="1"/>
  <c r="K25" i="1"/>
  <c r="K27" i="1"/>
  <c r="K16" i="1"/>
  <c r="J17" i="1"/>
  <c r="K15" i="1"/>
  <c r="K24" i="1"/>
  <c r="I34" i="1"/>
  <c r="K28" i="1"/>
  <c r="K29" i="1"/>
  <c r="K17" i="1" l="1"/>
  <c r="K34" i="1"/>
</calcChain>
</file>

<file path=xl/sharedStrings.xml><?xml version="1.0" encoding="utf-8"?>
<sst xmlns="http://schemas.openxmlformats.org/spreadsheetml/2006/main" count="39" uniqueCount="26">
  <si>
    <t>Peer Avg</t>
  </si>
  <si>
    <t>Application Development</t>
  </si>
  <si>
    <t>Application Support</t>
  </si>
  <si>
    <t>Total</t>
  </si>
  <si>
    <t>Variance</t>
  </si>
  <si>
    <t>Run</t>
  </si>
  <si>
    <t>IT Functional Area Distribution</t>
  </si>
  <si>
    <t>Investment View</t>
  </si>
  <si>
    <t>Technical View</t>
  </si>
  <si>
    <t>Enterprise View</t>
  </si>
  <si>
    <t>IT Security</t>
  </si>
  <si>
    <t>Run / Change Distribution</t>
  </si>
  <si>
    <t>General Expesnes =</t>
  </si>
  <si>
    <t>IT Spend as % of Operating Expense</t>
  </si>
  <si>
    <t>IT Spend per $100 of Operating Expense</t>
  </si>
  <si>
    <t>Run / Change per $100 of Operating Expense</t>
  </si>
  <si>
    <t>IT Functional Area Spend per $100 of Operating Expense</t>
  </si>
  <si>
    <t>Voice and Data Network</t>
  </si>
  <si>
    <t>Workplace Services</t>
  </si>
  <si>
    <t>IT Service Desk</t>
  </si>
  <si>
    <t>IT Ops Mgmt.</t>
  </si>
  <si>
    <t>Service Con't. / DR</t>
  </si>
  <si>
    <t>Grow / Transform</t>
  </si>
  <si>
    <t>Hydro Ottawa</t>
  </si>
  <si>
    <t>Data Center</t>
  </si>
  <si>
    <t>Governance &amp; Business Mgmt.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</si>
</sst>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  <numFmt numFmtId="166" formatCode="0.00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44" fontId="0" fillId="0" borderId="0" xfId="1" applyFont="1" applyAlignment="1"/>
    <xf numFmtId="0" fontId="2" fillId="0" borderId="0" xfId="0" applyFont="1"/>
    <xf numFmtId="0" fontId="0" fillId="0" borderId="1" xfId="0" applyBorder="1"/>
    <xf numFmtId="0" fontId="0" fillId="0" borderId="2" xfId="0" applyBorder="1"/>
    <xf numFmtId="44" fontId="0" fillId="0" borderId="2" xfId="1" applyFont="1" applyBorder="1" applyAlignme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center"/>
    </xf>
    <xf numFmtId="164" fontId="0" fillId="0" borderId="0" xfId="0" applyNumberFormat="1"/>
    <xf numFmtId="0" fontId="0" fillId="0" borderId="6" xfId="0" applyBorder="1"/>
    <xf numFmtId="0" fontId="0" fillId="0" borderId="7" xfId="0" applyBorder="1"/>
    <xf numFmtId="0" fontId="0" fillId="0" borderId="8" xfId="0" applyBorder="1"/>
    <xf numFmtId="9" fontId="0" fillId="0" borderId="0" xfId="0" applyNumberFormat="1"/>
    <xf numFmtId="0" fontId="2" fillId="0" borderId="4" xfId="0" applyFont="1" applyBorder="1"/>
    <xf numFmtId="9" fontId="2" fillId="0" borderId="0" xfId="0" applyNumberFormat="1" applyFont="1"/>
    <xf numFmtId="0" fontId="2" fillId="0" borderId="5" xfId="0" applyFont="1" applyBorder="1"/>
    <xf numFmtId="164" fontId="2" fillId="0" borderId="0" xfId="0" applyNumberFormat="1" applyFont="1"/>
    <xf numFmtId="0" fontId="0" fillId="2" borderId="0" xfId="0" applyFill="1"/>
    <xf numFmtId="164" fontId="0" fillId="2" borderId="0" xfId="0" applyNumberFormat="1" applyFill="1"/>
    <xf numFmtId="0" fontId="2" fillId="0" borderId="0" xfId="0" applyFont="1" applyAlignment="1">
      <alignment horizontal="right"/>
    </xf>
    <xf numFmtId="0" fontId="0" fillId="0" borderId="5" xfId="0" applyBorder="1" applyAlignment="1">
      <alignment horizontal="right"/>
    </xf>
    <xf numFmtId="0" fontId="2" fillId="3" borderId="0" xfId="0" applyFont="1" applyFill="1" applyAlignment="1">
      <alignment horizontal="right"/>
    </xf>
    <xf numFmtId="9" fontId="0" fillId="3" borderId="0" xfId="0" applyNumberFormat="1" applyFill="1"/>
    <xf numFmtId="9" fontId="2" fillId="3" borderId="0" xfId="0" applyNumberFormat="1" applyFont="1" applyFill="1"/>
    <xf numFmtId="44" fontId="0" fillId="3" borderId="0" xfId="0" applyNumberFormat="1" applyFill="1"/>
    <xf numFmtId="44" fontId="2" fillId="3" borderId="0" xfId="0" applyNumberFormat="1" applyFont="1" applyFill="1"/>
    <xf numFmtId="0" fontId="2" fillId="2" borderId="0" xfId="0" applyFont="1" applyFill="1" applyAlignment="1">
      <alignment horizontal="right"/>
    </xf>
    <xf numFmtId="9" fontId="0" fillId="2" borderId="0" xfId="0" applyNumberFormat="1" applyFill="1"/>
    <xf numFmtId="9" fontId="2" fillId="2" borderId="0" xfId="0" applyNumberFormat="1" applyFont="1" applyFill="1"/>
    <xf numFmtId="164" fontId="2" fillId="2" borderId="0" xfId="0" applyNumberFormat="1" applyFont="1" applyFill="1"/>
    <xf numFmtId="0" fontId="0" fillId="0" borderId="0" xfId="0" applyAlignment="1">
      <alignment vertical="center"/>
    </xf>
    <xf numFmtId="165" fontId="0" fillId="0" borderId="0" xfId="1" applyNumberFormat="1" applyFont="1" applyAlignment="1">
      <alignment vertical="center"/>
    </xf>
    <xf numFmtId="9" fontId="0" fillId="0" borderId="0" xfId="2" applyFont="1" applyAlignment="1">
      <alignment vertical="center"/>
    </xf>
    <xf numFmtId="165" fontId="2" fillId="0" borderId="0" xfId="1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4" borderId="0" xfId="0" applyFont="1" applyFill="1" applyAlignment="1">
      <alignment horizontal="right"/>
    </xf>
    <xf numFmtId="9" fontId="4" fillId="4" borderId="0" xfId="0" applyNumberFormat="1" applyFont="1" applyFill="1"/>
    <xf numFmtId="9" fontId="3" fillId="4" borderId="0" xfId="0" applyNumberFormat="1" applyFont="1" applyFill="1"/>
    <xf numFmtId="44" fontId="4" fillId="4" borderId="0" xfId="0" applyNumberFormat="1" applyFont="1" applyFill="1"/>
    <xf numFmtId="44" fontId="3" fillId="4" borderId="0" xfId="0" applyNumberFormat="1" applyFont="1" applyFill="1"/>
    <xf numFmtId="0" fontId="2" fillId="5" borderId="0" xfId="0" applyFont="1" applyFill="1" applyAlignment="1">
      <alignment horizontal="right"/>
    </xf>
    <xf numFmtId="8" fontId="0" fillId="5" borderId="0" xfId="0" applyNumberFormat="1" applyFill="1"/>
    <xf numFmtId="8" fontId="2" fillId="5" borderId="0" xfId="0" applyNumberFormat="1" applyFont="1" applyFill="1"/>
    <xf numFmtId="0" fontId="3" fillId="6" borderId="0" xfId="0" applyFont="1" applyFill="1" applyAlignment="1">
      <alignment horizontal="right"/>
    </xf>
    <xf numFmtId="44" fontId="4" fillId="6" borderId="0" xfId="0" applyNumberFormat="1" applyFont="1" applyFill="1"/>
    <xf numFmtId="2" fontId="0" fillId="0" borderId="0" xfId="0" applyNumberFormat="1" applyAlignment="1">
      <alignment vertical="center"/>
    </xf>
    <xf numFmtId="165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0" applyFont="1" applyFill="1"/>
    <xf numFmtId="0" fontId="6" fillId="0" borderId="0" xfId="0" applyFont="1"/>
    <xf numFmtId="0" fontId="5" fillId="2" borderId="0" xfId="0" applyFont="1" applyFill="1" applyAlignment="1">
      <alignment horizontal="right"/>
    </xf>
    <xf numFmtId="44" fontId="0" fillId="0" borderId="0" xfId="1" applyFont="1"/>
    <xf numFmtId="44" fontId="0" fillId="0" borderId="0" xfId="0" applyNumberFormat="1"/>
    <xf numFmtId="166" fontId="0" fillId="0" borderId="0" xfId="0" applyNumberFormat="1"/>
    <xf numFmtId="10" fontId="0" fillId="3" borderId="0" xfId="0" applyNumberFormat="1" applyFill="1"/>
    <xf numFmtId="10" fontId="4" fillId="6" borderId="0" xfId="0" applyNumberFormat="1" applyFont="1" applyFill="1"/>
    <xf numFmtId="0" fontId="5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39"/>
  <sheetViews>
    <sheetView showGridLines="0" tabSelected="1" zoomScale="80" zoomScaleNormal="80" workbookViewId="0">
      <selection activeCell="L16" sqref="L16"/>
    </sheetView>
  </sheetViews>
  <sheetFormatPr defaultRowHeight="14.4" x14ac:dyDescent="0.3"/>
  <cols>
    <col min="1" max="1" width="2.77734375" customWidth="1"/>
    <col min="2" max="2" width="26.77734375" bestFit="1" customWidth="1"/>
    <col min="3" max="3" width="2.77734375" customWidth="1"/>
    <col min="4" max="5" width="15.77734375" customWidth="1"/>
    <col min="6" max="6" width="2.77734375" customWidth="1"/>
    <col min="7" max="7" width="0.44140625" customWidth="1"/>
    <col min="8" max="8" width="2.77734375" customWidth="1"/>
    <col min="9" max="10" width="15.77734375" customWidth="1"/>
    <col min="11" max="11" width="16.5546875" customWidth="1"/>
    <col min="12" max="12" width="2.77734375" customWidth="1"/>
    <col min="15" max="15" width="14.44140625" customWidth="1"/>
    <col min="16" max="16" width="17.21875" bestFit="1" customWidth="1"/>
    <col min="17" max="17" width="15" customWidth="1"/>
    <col min="18" max="18" width="13.6640625" bestFit="1" customWidth="1"/>
  </cols>
  <sheetData>
    <row r="2" spans="1:18" x14ac:dyDescent="0.3">
      <c r="I2" t="s">
        <v>12</v>
      </c>
      <c r="J2" s="1">
        <v>100</v>
      </c>
    </row>
    <row r="3" spans="1:18" x14ac:dyDescent="0.3">
      <c r="J3" s="1"/>
      <c r="P3" s="54"/>
    </row>
    <row r="4" spans="1:18" ht="7.95" customHeight="1" x14ac:dyDescent="0.3">
      <c r="A4" s="3"/>
      <c r="B4" s="4"/>
      <c r="C4" s="4"/>
      <c r="D4" s="4"/>
      <c r="E4" s="4"/>
      <c r="F4" s="4"/>
      <c r="G4" s="4"/>
      <c r="H4" s="4"/>
      <c r="I4" s="4"/>
      <c r="J4" s="5"/>
      <c r="K4" s="4"/>
      <c r="L4" s="6"/>
    </row>
    <row r="5" spans="1:18" x14ac:dyDescent="0.3">
      <c r="A5" s="7"/>
      <c r="B5" s="2" t="s">
        <v>9</v>
      </c>
      <c r="D5" s="58" t="s">
        <v>13</v>
      </c>
      <c r="E5" s="58"/>
      <c r="F5" s="49"/>
      <c r="G5" s="50"/>
      <c r="H5" s="49"/>
      <c r="I5" s="58" t="s">
        <v>14</v>
      </c>
      <c r="J5" s="58"/>
      <c r="K5" s="58"/>
      <c r="L5" s="8"/>
      <c r="P5" s="53"/>
    </row>
    <row r="6" spans="1:18" ht="7.95" customHeight="1" x14ac:dyDescent="0.3">
      <c r="A6" s="7"/>
      <c r="G6" s="19"/>
      <c r="L6" s="8"/>
      <c r="N6" s="32"/>
      <c r="O6" s="32"/>
      <c r="P6" s="32"/>
      <c r="Q6" s="32"/>
      <c r="R6" s="32"/>
    </row>
    <row r="7" spans="1:18" x14ac:dyDescent="0.3">
      <c r="A7" s="7"/>
      <c r="D7" s="45" t="s">
        <v>23</v>
      </c>
      <c r="E7" s="23" t="s">
        <v>0</v>
      </c>
      <c r="F7" s="21"/>
      <c r="G7" s="28"/>
      <c r="H7" s="21"/>
      <c r="I7" s="45" t="s">
        <v>23</v>
      </c>
      <c r="J7" s="23" t="s">
        <v>0</v>
      </c>
      <c r="K7" s="42" t="s">
        <v>4</v>
      </c>
      <c r="L7" s="22"/>
      <c r="N7" s="32"/>
      <c r="O7" s="32"/>
      <c r="P7" s="32"/>
      <c r="Q7" s="32"/>
      <c r="R7" s="32"/>
    </row>
    <row r="8" spans="1:18" x14ac:dyDescent="0.3">
      <c r="A8" s="7"/>
      <c r="D8" s="57">
        <v>2.8000000000000001E-2</v>
      </c>
      <c r="E8" s="56">
        <v>3.1399999999999997E-2</v>
      </c>
      <c r="F8" s="10"/>
      <c r="G8" s="20"/>
      <c r="I8" s="46">
        <f>J2*D8</f>
        <v>2.8000000000000003</v>
      </c>
      <c r="J8" s="26">
        <f>J2*E8</f>
        <v>3.1399999999999997</v>
      </c>
      <c r="K8" s="43">
        <f>I8-J8</f>
        <v>-0.33999999999999941</v>
      </c>
      <c r="L8" s="8"/>
      <c r="N8" s="32"/>
      <c r="O8" s="33"/>
      <c r="P8" s="33"/>
      <c r="Q8" s="33"/>
      <c r="R8" s="32"/>
    </row>
    <row r="9" spans="1:18" ht="7.95" customHeight="1" x14ac:dyDescent="0.3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3"/>
      <c r="N9" s="32"/>
      <c r="O9" s="33"/>
      <c r="P9" s="33"/>
      <c r="Q9" s="34"/>
      <c r="R9" s="32"/>
    </row>
    <row r="10" spans="1:18" ht="7.95" customHeight="1" x14ac:dyDescent="0.3">
      <c r="N10" s="32"/>
      <c r="O10" s="33"/>
      <c r="P10" s="33"/>
      <c r="Q10" s="33"/>
      <c r="R10" s="32"/>
    </row>
    <row r="11" spans="1:18" ht="7.95" customHeight="1" x14ac:dyDescent="0.3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6"/>
      <c r="N11" s="32"/>
      <c r="O11" s="33"/>
      <c r="P11" s="33"/>
      <c r="Q11" s="33"/>
      <c r="R11" s="32"/>
    </row>
    <row r="12" spans="1:18" x14ac:dyDescent="0.3">
      <c r="A12" s="7"/>
      <c r="B12" s="2" t="s">
        <v>7</v>
      </c>
      <c r="D12" s="58" t="s">
        <v>11</v>
      </c>
      <c r="E12" s="58"/>
      <c r="F12" s="51"/>
      <c r="G12" s="52"/>
      <c r="H12" s="51"/>
      <c r="I12" s="58" t="s">
        <v>15</v>
      </c>
      <c r="J12" s="58"/>
      <c r="K12" s="58"/>
      <c r="L12" s="8"/>
      <c r="N12" s="32"/>
      <c r="O12" s="33"/>
      <c r="P12" s="33"/>
      <c r="Q12" s="33"/>
      <c r="R12" s="32"/>
    </row>
    <row r="13" spans="1:18" ht="7.95" customHeight="1" x14ac:dyDescent="0.3">
      <c r="A13" s="7"/>
      <c r="D13" s="9"/>
      <c r="E13" s="9"/>
      <c r="G13" s="28"/>
      <c r="I13" s="9"/>
      <c r="J13" s="9"/>
      <c r="K13" s="9"/>
      <c r="L13" s="8"/>
      <c r="N13" s="32"/>
      <c r="O13" s="33"/>
      <c r="P13" s="33"/>
      <c r="Q13" s="33"/>
      <c r="R13" s="32"/>
    </row>
    <row r="14" spans="1:18" x14ac:dyDescent="0.3">
      <c r="A14" s="7"/>
      <c r="B14" s="2"/>
      <c r="C14" s="2"/>
      <c r="D14" s="37" t="s">
        <v>23</v>
      </c>
      <c r="E14" s="23" t="s">
        <v>0</v>
      </c>
      <c r="F14" s="21"/>
      <c r="G14" s="28"/>
      <c r="H14" s="21"/>
      <c r="I14" s="37" t="s">
        <v>23</v>
      </c>
      <c r="J14" s="23" t="s">
        <v>0</v>
      </c>
      <c r="K14" s="42" t="s">
        <v>4</v>
      </c>
      <c r="L14" s="8"/>
      <c r="N14" s="32"/>
      <c r="O14" s="33"/>
      <c r="P14" s="33"/>
      <c r="Q14" s="33"/>
      <c r="R14" s="32"/>
    </row>
    <row r="15" spans="1:18" x14ac:dyDescent="0.3">
      <c r="A15" s="7"/>
      <c r="B15" t="s">
        <v>5</v>
      </c>
      <c r="D15" s="38">
        <v>0.48</v>
      </c>
      <c r="E15" s="24">
        <v>0.74</v>
      </c>
      <c r="F15" s="14"/>
      <c r="G15" s="29"/>
      <c r="I15" s="40">
        <f>$I$8*D15</f>
        <v>1.3440000000000001</v>
      </c>
      <c r="J15" s="26">
        <f>$J$8*E15</f>
        <v>2.3235999999999999</v>
      </c>
      <c r="K15" s="43">
        <f>I15-J15</f>
        <v>-0.9795999999999998</v>
      </c>
      <c r="L15" s="8"/>
      <c r="N15" s="34"/>
      <c r="O15" s="33"/>
      <c r="P15" s="33"/>
      <c r="Q15" s="33"/>
      <c r="R15" s="32"/>
    </row>
    <row r="16" spans="1:18" x14ac:dyDescent="0.3">
      <c r="A16" s="7"/>
      <c r="B16" t="s">
        <v>22</v>
      </c>
      <c r="D16" s="38">
        <v>0.52</v>
      </c>
      <c r="E16" s="24">
        <v>0.26</v>
      </c>
      <c r="F16" s="14"/>
      <c r="G16" s="29"/>
      <c r="I16" s="40">
        <f>$I$8*D16</f>
        <v>1.4560000000000002</v>
      </c>
      <c r="J16" s="26">
        <f>$J$8*E16</f>
        <v>0.8163999999999999</v>
      </c>
      <c r="K16" s="43">
        <f>I16-J16</f>
        <v>0.63960000000000028</v>
      </c>
      <c r="L16" s="8"/>
      <c r="N16" s="34"/>
      <c r="O16" s="33"/>
      <c r="P16" s="33"/>
      <c r="Q16" s="33"/>
      <c r="R16" s="48"/>
    </row>
    <row r="17" spans="1:18" s="2" customFormat="1" x14ac:dyDescent="0.3">
      <c r="A17" s="15"/>
      <c r="B17" s="2" t="s">
        <v>3</v>
      </c>
      <c r="D17" s="39">
        <f>SUM(D15:D16)</f>
        <v>1</v>
      </c>
      <c r="E17" s="25">
        <f>SUM(E15:E16)</f>
        <v>1</v>
      </c>
      <c r="F17" s="16"/>
      <c r="G17" s="30"/>
      <c r="I17" s="41">
        <f>SUM(I15:I16)</f>
        <v>2.8000000000000003</v>
      </c>
      <c r="J17" s="27">
        <f>SUM(J15:J16)</f>
        <v>3.1399999999999997</v>
      </c>
      <c r="K17" s="44">
        <f>I17-J17</f>
        <v>-0.33999999999999941</v>
      </c>
      <c r="L17" s="17"/>
      <c r="N17" s="34"/>
      <c r="O17" s="33"/>
      <c r="P17" s="33"/>
      <c r="Q17" s="35"/>
      <c r="R17" s="36"/>
    </row>
    <row r="18" spans="1:18" ht="7.95" customHeight="1" x14ac:dyDescent="0.3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3"/>
      <c r="N18" s="32"/>
      <c r="O18" s="32"/>
      <c r="P18" s="32"/>
      <c r="Q18" s="32"/>
      <c r="R18" s="32"/>
    </row>
    <row r="19" spans="1:18" ht="7.95" customHeight="1" x14ac:dyDescent="0.3">
      <c r="N19" s="32"/>
      <c r="O19" s="32"/>
      <c r="P19" s="32"/>
      <c r="Q19" s="32"/>
      <c r="R19" s="32"/>
    </row>
    <row r="20" spans="1:18" ht="7.95" customHeight="1" x14ac:dyDescent="0.3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6"/>
      <c r="N20" s="32"/>
      <c r="O20" s="47"/>
      <c r="P20" s="32"/>
      <c r="Q20" s="32"/>
      <c r="R20" s="32"/>
    </row>
    <row r="21" spans="1:18" x14ac:dyDescent="0.3">
      <c r="A21" s="7"/>
      <c r="B21" s="2" t="s">
        <v>8</v>
      </c>
      <c r="D21" s="58" t="s">
        <v>6</v>
      </c>
      <c r="E21" s="58"/>
      <c r="F21" s="51"/>
      <c r="G21" s="52"/>
      <c r="H21" s="51"/>
      <c r="I21" s="58" t="s">
        <v>16</v>
      </c>
      <c r="J21" s="58"/>
      <c r="K21" s="58"/>
      <c r="L21" s="8"/>
      <c r="N21" s="32"/>
      <c r="O21" s="32"/>
      <c r="P21" s="32"/>
      <c r="Q21" s="32"/>
      <c r="R21" s="32"/>
    </row>
    <row r="22" spans="1:18" ht="7.95" customHeight="1" x14ac:dyDescent="0.3">
      <c r="A22" s="7"/>
      <c r="G22" s="28"/>
      <c r="L22" s="8"/>
      <c r="N22" s="32"/>
      <c r="O22" s="32"/>
      <c r="P22" s="32"/>
      <c r="Q22" s="32"/>
      <c r="R22" s="32"/>
    </row>
    <row r="23" spans="1:18" x14ac:dyDescent="0.3">
      <c r="A23" s="7"/>
      <c r="C23" s="2"/>
      <c r="D23" s="37" t="s">
        <v>23</v>
      </c>
      <c r="E23" s="23" t="s">
        <v>0</v>
      </c>
      <c r="F23" s="21"/>
      <c r="G23" s="28"/>
      <c r="H23" s="21"/>
      <c r="I23" s="37" t="s">
        <v>23</v>
      </c>
      <c r="J23" s="23" t="s">
        <v>0</v>
      </c>
      <c r="K23" s="42" t="s">
        <v>4</v>
      </c>
      <c r="L23" s="8"/>
    </row>
    <row r="24" spans="1:18" x14ac:dyDescent="0.3">
      <c r="A24" s="7"/>
      <c r="B24" t="s">
        <v>24</v>
      </c>
      <c r="D24" s="38">
        <v>0.11</v>
      </c>
      <c r="E24" s="24">
        <v>0.15</v>
      </c>
      <c r="F24" s="10"/>
      <c r="G24" s="20"/>
      <c r="I24" s="40">
        <f t="shared" ref="I24:I29" si="0">$I$8*D24</f>
        <v>0.30800000000000005</v>
      </c>
      <c r="J24" s="26">
        <f t="shared" ref="J24:J29" si="1">$J$8*E24</f>
        <v>0.47099999999999992</v>
      </c>
      <c r="K24" s="43">
        <f>I24-J24</f>
        <v>-0.16299999999999987</v>
      </c>
      <c r="L24" s="8"/>
    </row>
    <row r="25" spans="1:18" x14ac:dyDescent="0.3">
      <c r="A25" s="7"/>
      <c r="B25" t="s">
        <v>17</v>
      </c>
      <c r="D25" s="38">
        <v>0.12</v>
      </c>
      <c r="E25" s="24">
        <v>0.12</v>
      </c>
      <c r="F25" s="10"/>
      <c r="G25" s="20"/>
      <c r="I25" s="40">
        <f>$I$8*D25</f>
        <v>0.33600000000000002</v>
      </c>
      <c r="J25" s="26">
        <f>$J$8*E25</f>
        <v>0.37679999999999997</v>
      </c>
      <c r="K25" s="43">
        <f>I25-J25</f>
        <v>-4.0799999999999947E-2</v>
      </c>
      <c r="L25" s="8"/>
    </row>
    <row r="26" spans="1:18" x14ac:dyDescent="0.3">
      <c r="A26" s="7"/>
      <c r="B26" t="s">
        <v>18</v>
      </c>
      <c r="D26" s="38">
        <v>0.05</v>
      </c>
      <c r="E26" s="24">
        <v>0.06</v>
      </c>
      <c r="F26" s="10"/>
      <c r="G26" s="20"/>
      <c r="I26" s="40">
        <f t="shared" si="0"/>
        <v>0.14000000000000001</v>
      </c>
      <c r="J26" s="26">
        <f t="shared" si="1"/>
        <v>0.18839999999999998</v>
      </c>
      <c r="K26" s="43">
        <f t="shared" ref="K26:K34" si="2">I26-J26</f>
        <v>-4.8399999999999971E-2</v>
      </c>
      <c r="L26" s="8"/>
    </row>
    <row r="27" spans="1:18" x14ac:dyDescent="0.3">
      <c r="A27" s="7"/>
      <c r="B27" t="s">
        <v>19</v>
      </c>
      <c r="D27" s="38">
        <v>0.04</v>
      </c>
      <c r="E27" s="24">
        <v>0.03</v>
      </c>
      <c r="F27" s="10"/>
      <c r="G27" s="20"/>
      <c r="I27" s="40">
        <f t="shared" si="0"/>
        <v>0.11200000000000002</v>
      </c>
      <c r="J27" s="26">
        <f t="shared" si="1"/>
        <v>9.4199999999999992E-2</v>
      </c>
      <c r="K27" s="43">
        <f t="shared" si="2"/>
        <v>1.7800000000000024E-2</v>
      </c>
      <c r="L27" s="8"/>
    </row>
    <row r="28" spans="1:18" x14ac:dyDescent="0.3">
      <c r="A28" s="7"/>
      <c r="B28" t="s">
        <v>1</v>
      </c>
      <c r="D28" s="38">
        <v>0.19</v>
      </c>
      <c r="E28" s="24">
        <v>0.25</v>
      </c>
      <c r="F28" s="10"/>
      <c r="G28" s="20"/>
      <c r="I28" s="40">
        <f t="shared" si="0"/>
        <v>0.53200000000000003</v>
      </c>
      <c r="J28" s="26">
        <f t="shared" si="1"/>
        <v>0.78499999999999992</v>
      </c>
      <c r="K28" s="43">
        <f t="shared" si="2"/>
        <v>-0.25299999999999989</v>
      </c>
      <c r="L28" s="8"/>
    </row>
    <row r="29" spans="1:18" x14ac:dyDescent="0.3">
      <c r="A29" s="7"/>
      <c r="B29" t="s">
        <v>2</v>
      </c>
      <c r="D29" s="38">
        <v>0.31</v>
      </c>
      <c r="E29" s="24">
        <v>0.21</v>
      </c>
      <c r="F29" s="10"/>
      <c r="G29" s="20"/>
      <c r="I29" s="40">
        <f t="shared" si="0"/>
        <v>0.8680000000000001</v>
      </c>
      <c r="J29" s="26">
        <f t="shared" si="1"/>
        <v>0.65939999999999988</v>
      </c>
      <c r="K29" s="43">
        <f t="shared" si="2"/>
        <v>0.20860000000000023</v>
      </c>
      <c r="L29" s="8"/>
    </row>
    <row r="30" spans="1:18" x14ac:dyDescent="0.3">
      <c r="A30" s="7"/>
      <c r="B30" t="s">
        <v>25</v>
      </c>
      <c r="D30" s="38">
        <v>0.1</v>
      </c>
      <c r="E30" s="24">
        <v>7.0000000000000007E-2</v>
      </c>
      <c r="F30" s="10"/>
      <c r="G30" s="20"/>
      <c r="I30" s="40">
        <f t="shared" ref="I30:I33" si="3">$I$8*D30</f>
        <v>0.28000000000000003</v>
      </c>
      <c r="J30" s="26">
        <f t="shared" ref="J30:J33" si="4">$J$8*E30</f>
        <v>0.2198</v>
      </c>
      <c r="K30" s="43">
        <f t="shared" ref="K30:K33" si="5">I30-J30</f>
        <v>6.0200000000000031E-2</v>
      </c>
      <c r="L30" s="8"/>
    </row>
    <row r="31" spans="1:18" x14ac:dyDescent="0.3">
      <c r="A31" s="7"/>
      <c r="B31" t="s">
        <v>10</v>
      </c>
      <c r="D31" s="38">
        <v>0.04</v>
      </c>
      <c r="E31" s="24">
        <v>0.06</v>
      </c>
      <c r="F31" s="10"/>
      <c r="G31" s="20"/>
      <c r="I31" s="40">
        <f t="shared" si="3"/>
        <v>0.11200000000000002</v>
      </c>
      <c r="J31" s="26">
        <f t="shared" si="4"/>
        <v>0.18839999999999998</v>
      </c>
      <c r="K31" s="43">
        <f t="shared" si="5"/>
        <v>-7.6399999999999968E-2</v>
      </c>
      <c r="L31" s="8"/>
    </row>
    <row r="32" spans="1:18" x14ac:dyDescent="0.3">
      <c r="A32" s="7"/>
      <c r="B32" t="s">
        <v>20</v>
      </c>
      <c r="D32" s="38">
        <v>0.03</v>
      </c>
      <c r="E32" s="24">
        <v>0.04</v>
      </c>
      <c r="F32" s="10"/>
      <c r="G32" s="20"/>
      <c r="I32" s="40">
        <f t="shared" ref="I32" si="6">$I$8*D32</f>
        <v>8.4000000000000005E-2</v>
      </c>
      <c r="J32" s="26">
        <f t="shared" ref="J32" si="7">$J$8*E32</f>
        <v>0.12559999999999999</v>
      </c>
      <c r="K32" s="43">
        <f t="shared" ref="K32" si="8">I32-J32</f>
        <v>-4.1599999999999984E-2</v>
      </c>
      <c r="L32" s="8"/>
    </row>
    <row r="33" spans="1:12" x14ac:dyDescent="0.3">
      <c r="A33" s="7"/>
      <c r="B33" t="s">
        <v>21</v>
      </c>
      <c r="D33" s="38">
        <v>0.01</v>
      </c>
      <c r="E33" s="24">
        <v>0.01</v>
      </c>
      <c r="F33" s="10"/>
      <c r="G33" s="20"/>
      <c r="I33" s="40">
        <f t="shared" si="3"/>
        <v>2.8000000000000004E-2</v>
      </c>
      <c r="J33" s="26">
        <f t="shared" si="4"/>
        <v>3.1399999999999997E-2</v>
      </c>
      <c r="K33" s="43">
        <f t="shared" si="5"/>
        <v>-3.3999999999999933E-3</v>
      </c>
      <c r="L33" s="8"/>
    </row>
    <row r="34" spans="1:12" s="2" customFormat="1" x14ac:dyDescent="0.3">
      <c r="A34" s="15"/>
      <c r="B34" s="2" t="s">
        <v>3</v>
      </c>
      <c r="D34" s="39">
        <f>SUM(D24:D33)</f>
        <v>1</v>
      </c>
      <c r="E34" s="25">
        <f>SUM(E24:E33)</f>
        <v>1</v>
      </c>
      <c r="F34" s="18"/>
      <c r="G34" s="31"/>
      <c r="I34" s="41">
        <f>SUM(I24:I33)</f>
        <v>2.8000000000000007</v>
      </c>
      <c r="J34" s="27">
        <f>SUM(J24:J33)</f>
        <v>3.14</v>
      </c>
      <c r="K34" s="44">
        <f t="shared" si="2"/>
        <v>-0.33999999999999941</v>
      </c>
      <c r="L34" s="17"/>
    </row>
    <row r="35" spans="1:12" ht="7.95" customHeight="1" x14ac:dyDescent="0.3">
      <c r="A35" s="11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3"/>
    </row>
    <row r="37" spans="1:12" x14ac:dyDescent="0.3">
      <c r="D37" s="10"/>
      <c r="E37" s="10"/>
      <c r="I37" s="10"/>
    </row>
    <row r="39" spans="1:12" x14ac:dyDescent="0.3">
      <c r="E39" s="55"/>
    </row>
  </sheetData>
  <mergeCells count="6">
    <mergeCell ref="I12:K12"/>
    <mergeCell ref="D21:E21"/>
    <mergeCell ref="I21:K21"/>
    <mergeCell ref="I5:K5"/>
    <mergeCell ref="D5:E5"/>
    <mergeCell ref="D12:E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$100</vt:lpstr>
    </vt:vector>
  </TitlesOfParts>
  <Company>Gartner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Jesseau,David</dc:creator>
  <cp:lastModifiedBy>David William Jesseau</cp:lastModifiedBy>
  <dcterms:created xsi:type="dcterms:W3CDTF">2019-10-03T14:43:18Z</dcterms:created>
  <dcterms:modified xsi:type="dcterms:W3CDTF">2025-07-30T16:24:12Z</dcterms:modified>
</cp:coreProperties>
</file>