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prild\.syncclient\1695232715975\aprildugan@hydroottawa.com\1MJ3ZSg70EjKMbnzhADlWFGaYlq89jOyN\"/>
    </mc:Choice>
  </mc:AlternateContent>
  <xr:revisionPtr revIDLastSave="0" documentId="13_ncr:1_{D37D552F-FD94-46D4-867F-1F509DC2A5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  <sheet name="2026" sheetId="2" r:id="rId2"/>
    <sheet name="2027" sheetId="3" r:id="rId3"/>
    <sheet name="2028" sheetId="4" r:id="rId4"/>
    <sheet name="2029" sheetId="5" r:id="rId5"/>
    <sheet name="2030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6" l="1"/>
  <c r="E24" i="6"/>
  <c r="E23" i="6"/>
  <c r="E22" i="6"/>
  <c r="E21" i="6"/>
  <c r="E20" i="6"/>
  <c r="E19" i="6"/>
  <c r="E26" i="6" s="1"/>
  <c r="E12" i="6"/>
  <c r="E11" i="6"/>
  <c r="E10" i="6"/>
  <c r="E9" i="6"/>
  <c r="E8" i="6"/>
  <c r="E7" i="6"/>
  <c r="E6" i="6"/>
  <c r="E5" i="6"/>
  <c r="E4" i="6"/>
  <c r="E13" i="6" s="1"/>
  <c r="E26" i="5"/>
  <c r="E25" i="5"/>
  <c r="E24" i="5"/>
  <c r="E23" i="5"/>
  <c r="E22" i="5"/>
  <c r="E21" i="5"/>
  <c r="E20" i="5"/>
  <c r="E19" i="5"/>
  <c r="E12" i="5"/>
  <c r="E11" i="5"/>
  <c r="E10" i="5"/>
  <c r="E9" i="5"/>
  <c r="E8" i="5"/>
  <c r="E7" i="5"/>
  <c r="E6" i="5"/>
  <c r="E5" i="5"/>
  <c r="E4" i="5"/>
  <c r="E13" i="5" s="1"/>
  <c r="E25" i="4"/>
  <c r="E24" i="4"/>
  <c r="E23" i="4"/>
  <c r="E22" i="4"/>
  <c r="E21" i="4"/>
  <c r="E20" i="4"/>
  <c r="E19" i="4"/>
  <c r="E26" i="4" s="1"/>
  <c r="E12" i="4"/>
  <c r="E11" i="4"/>
  <c r="E10" i="4"/>
  <c r="E9" i="4"/>
  <c r="E8" i="4"/>
  <c r="E7" i="4"/>
  <c r="E6" i="4"/>
  <c r="E5" i="4"/>
  <c r="E4" i="4"/>
  <c r="E13" i="4" s="1"/>
  <c r="E26" i="3"/>
  <c r="E25" i="3"/>
  <c r="E24" i="3"/>
  <c r="E23" i="3"/>
  <c r="E22" i="3"/>
  <c r="E21" i="3"/>
  <c r="E20" i="3"/>
  <c r="E19" i="3"/>
  <c r="E12" i="3"/>
  <c r="E11" i="3"/>
  <c r="E10" i="3"/>
  <c r="E9" i="3"/>
  <c r="E13" i="3" s="1"/>
  <c r="E8" i="3"/>
  <c r="E7" i="3"/>
  <c r="E6" i="3"/>
  <c r="E5" i="3"/>
  <c r="E4" i="3"/>
  <c r="E25" i="2"/>
  <c r="E24" i="2"/>
  <c r="E23" i="2"/>
  <c r="E22" i="2"/>
  <c r="E21" i="2"/>
  <c r="E20" i="2"/>
  <c r="E19" i="2"/>
  <c r="E26" i="2" s="1"/>
  <c r="E12" i="2"/>
  <c r="E11" i="2"/>
  <c r="E10" i="2"/>
  <c r="E9" i="2"/>
  <c r="E8" i="2"/>
  <c r="E7" i="2"/>
  <c r="E6" i="2"/>
  <c r="E5" i="2"/>
  <c r="E4" i="2"/>
  <c r="E13" i="2" s="1"/>
  <c r="E26" i="1"/>
  <c r="E25" i="1"/>
  <c r="E24" i="1"/>
  <c r="E23" i="1"/>
  <c r="E22" i="1"/>
  <c r="E21" i="1"/>
  <c r="E20" i="1"/>
  <c r="E19" i="1"/>
  <c r="E12" i="1"/>
  <c r="E11" i="1"/>
  <c r="E10" i="1"/>
  <c r="E9" i="1"/>
  <c r="E8" i="1"/>
  <c r="E7" i="1"/>
  <c r="E6" i="1"/>
  <c r="E5" i="1"/>
  <c r="E4" i="1"/>
  <c r="E13" i="1" s="1"/>
</calcChain>
</file>

<file path=xl/sharedStrings.xml><?xml version="1.0" encoding="utf-8"?>
<sst xmlns="http://schemas.openxmlformats.org/spreadsheetml/2006/main" count="168" uniqueCount="38">
  <si>
    <t>Table A:</t>
  </si>
  <si>
    <t>2025 Weather-Normalized Consumption Breakdown (MWh)</t>
  </si>
  <si>
    <t>Baseline</t>
  </si>
  <si>
    <t>Electrifiication &amp; Large Load</t>
  </si>
  <si>
    <t>Residential</t>
  </si>
  <si>
    <t>General Service &lt;50 kW</t>
  </si>
  <si>
    <t>General Service 50 to 1000 kW</t>
  </si>
  <si>
    <t>General Service 1000 to 1499 kW</t>
  </si>
  <si>
    <t>General Service 1500 to 4999 kW</t>
  </si>
  <si>
    <t>Large Use</t>
  </si>
  <si>
    <t>Street Lighting</t>
  </si>
  <si>
    <t>Unmetered Scattered Load</t>
  </si>
  <si>
    <t>Sentinel Lighting</t>
  </si>
  <si>
    <t>Total</t>
  </si>
  <si>
    <t>Table G:</t>
  </si>
  <si>
    <t>2025 Weather-Normalized Demand Breakdown (kW)</t>
  </si>
  <si>
    <t>Standby Power</t>
  </si>
  <si>
    <t>Table B:</t>
  </si>
  <si>
    <t>2026 Weather-Normalized Consumption Breakdown (MWh)</t>
  </si>
  <si>
    <t>Table H:</t>
  </si>
  <si>
    <t>2026 Weather-Normalized Demand Breakdown (kW)</t>
  </si>
  <si>
    <t>Table C:</t>
  </si>
  <si>
    <t>2027 Weather-Normalized Consumption Breakdown (MWh)</t>
  </si>
  <si>
    <t>Table I:</t>
  </si>
  <si>
    <t>2027 Weather-Normalized Demand Breakdown (kW)</t>
  </si>
  <si>
    <t>Table D:</t>
  </si>
  <si>
    <t>2028 Weather-Normalized Consumption Breakdown (MWh)</t>
  </si>
  <si>
    <t>Table J:</t>
  </si>
  <si>
    <t>2028 Weather-Normalized Demand Breakdown (kW)</t>
  </si>
  <si>
    <t>Table E:</t>
  </si>
  <si>
    <t>2029 Weather-Normalized Consumption Breakdown (MWh)</t>
  </si>
  <si>
    <t>Table K:</t>
  </si>
  <si>
    <t>2029 Weather-Normalized Demand Breakdown (kW)</t>
  </si>
  <si>
    <t>Table F:</t>
  </si>
  <si>
    <t>2030 Weather-Normalized Consumption Breakdown (MWh)</t>
  </si>
  <si>
    <t>Table L:</t>
  </si>
  <si>
    <t>2030 Weather-Normalized Demand Breakdown (kW)</t>
  </si>
  <si>
    <t>eDSM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</si>
</sst>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5B9B"/>
        <bgColor rgb="FF005B9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1" fillId="3" borderId="1" xfId="0" applyFont="1" applyFill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6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26"/>
  <sheetViews>
    <sheetView tabSelected="1" workbookViewId="0">
      <selection activeCell="F19" sqref="F19"/>
    </sheetView>
  </sheetViews>
  <sheetFormatPr defaultColWidth="12.5703125" defaultRowHeight="15.75" customHeight="1" x14ac:dyDescent="0.2"/>
  <cols>
    <col min="1" max="1" width="28.28515625" customWidth="1"/>
    <col min="4" max="4" width="27.42578125" bestFit="1" customWidth="1"/>
  </cols>
  <sheetData>
    <row r="1" spans="1:23" x14ac:dyDescent="0.2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">
      <c r="A2" s="4" t="s">
        <v>0</v>
      </c>
      <c r="B2" s="5" t="s">
        <v>1</v>
      </c>
      <c r="C2" s="6"/>
      <c r="D2" s="6"/>
      <c r="E2" s="6"/>
      <c r="F2" s="6"/>
      <c r="G2" s="6"/>
      <c r="H2" s="7"/>
      <c r="I2" s="7"/>
      <c r="J2" s="7"/>
      <c r="K2" s="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">
      <c r="A3" s="8"/>
      <c r="B3" s="16" t="s">
        <v>2</v>
      </c>
      <c r="C3" s="16" t="s">
        <v>37</v>
      </c>
      <c r="D3" s="16" t="s">
        <v>3</v>
      </c>
      <c r="E3" s="16">
        <v>2025</v>
      </c>
    </row>
    <row r="4" spans="1:23" x14ac:dyDescent="0.2">
      <c r="A4" s="9" t="s">
        <v>4</v>
      </c>
      <c r="B4" s="10">
        <v>2564781</v>
      </c>
      <c r="C4" s="11">
        <v>-11339</v>
      </c>
      <c r="D4" s="10">
        <v>25606</v>
      </c>
      <c r="E4" s="12">
        <f t="shared" ref="E4:E12" si="0">SUM(B4:D4)</f>
        <v>2579048</v>
      </c>
    </row>
    <row r="5" spans="1:23" x14ac:dyDescent="0.2">
      <c r="A5" s="9" t="s">
        <v>5</v>
      </c>
      <c r="B5" s="10">
        <v>724436</v>
      </c>
      <c r="C5" s="11">
        <v>-4316</v>
      </c>
      <c r="D5" s="10">
        <v>771</v>
      </c>
      <c r="E5" s="12">
        <f t="shared" si="0"/>
        <v>720891</v>
      </c>
    </row>
    <row r="6" spans="1:23" x14ac:dyDescent="0.2">
      <c r="A6" s="9" t="s">
        <v>6</v>
      </c>
      <c r="B6" s="10">
        <v>2474168</v>
      </c>
      <c r="C6" s="11">
        <v>-11954</v>
      </c>
      <c r="D6" s="10">
        <v>1856</v>
      </c>
      <c r="E6" s="12">
        <f t="shared" si="0"/>
        <v>2464070</v>
      </c>
    </row>
    <row r="7" spans="1:23" x14ac:dyDescent="0.2">
      <c r="A7" s="9" t="s">
        <v>7</v>
      </c>
      <c r="B7" s="10">
        <v>376441</v>
      </c>
      <c r="C7" s="11">
        <v>-1974</v>
      </c>
      <c r="D7" s="10">
        <v>283</v>
      </c>
      <c r="E7" s="12">
        <f t="shared" si="0"/>
        <v>374750</v>
      </c>
    </row>
    <row r="8" spans="1:23" x14ac:dyDescent="0.2">
      <c r="A8" s="9" t="s">
        <v>8</v>
      </c>
      <c r="B8" s="10">
        <v>723652</v>
      </c>
      <c r="C8" s="11">
        <v>-3996</v>
      </c>
      <c r="D8" s="10">
        <v>195</v>
      </c>
      <c r="E8" s="12">
        <f t="shared" si="0"/>
        <v>719851</v>
      </c>
    </row>
    <row r="9" spans="1:23" x14ac:dyDescent="0.2">
      <c r="A9" s="9" t="s">
        <v>9</v>
      </c>
      <c r="B9" s="10">
        <v>514324</v>
      </c>
      <c r="C9" s="11">
        <v>-3115</v>
      </c>
      <c r="D9" s="10">
        <v>6215</v>
      </c>
      <c r="E9" s="12">
        <f t="shared" si="0"/>
        <v>517424</v>
      </c>
    </row>
    <row r="10" spans="1:23" x14ac:dyDescent="0.2">
      <c r="A10" s="9" t="s">
        <v>10</v>
      </c>
      <c r="B10" s="10">
        <v>21864</v>
      </c>
      <c r="C10" s="11">
        <v>0</v>
      </c>
      <c r="D10" s="10">
        <v>0</v>
      </c>
      <c r="E10" s="12">
        <f t="shared" si="0"/>
        <v>21864</v>
      </c>
    </row>
    <row r="11" spans="1:23" x14ac:dyDescent="0.2">
      <c r="A11" s="9" t="s">
        <v>11</v>
      </c>
      <c r="B11" s="10">
        <v>14311</v>
      </c>
      <c r="C11" s="11">
        <v>0</v>
      </c>
      <c r="D11" s="10">
        <v>0</v>
      </c>
      <c r="E11" s="12">
        <f t="shared" si="0"/>
        <v>14311</v>
      </c>
    </row>
    <row r="12" spans="1:23" x14ac:dyDescent="0.2">
      <c r="A12" s="9" t="s">
        <v>12</v>
      </c>
      <c r="B12" s="10">
        <v>41</v>
      </c>
      <c r="C12" s="10">
        <v>0</v>
      </c>
      <c r="D12" s="10">
        <v>0</v>
      </c>
      <c r="E12" s="12">
        <f t="shared" si="0"/>
        <v>41</v>
      </c>
    </row>
    <row r="13" spans="1:23" x14ac:dyDescent="0.2">
      <c r="D13" s="13" t="s">
        <v>13</v>
      </c>
      <c r="E13" s="14">
        <f>SUM(E4:E12)</f>
        <v>7412250</v>
      </c>
    </row>
    <row r="17" spans="1:6" x14ac:dyDescent="0.2">
      <c r="A17" s="4" t="s">
        <v>14</v>
      </c>
      <c r="B17" s="5" t="s">
        <v>15</v>
      </c>
      <c r="C17" s="6"/>
      <c r="D17" s="6"/>
      <c r="E17" s="6"/>
      <c r="F17" s="6"/>
    </row>
    <row r="18" spans="1:6" x14ac:dyDescent="0.2">
      <c r="A18" s="8"/>
      <c r="B18" s="16" t="s">
        <v>2</v>
      </c>
      <c r="C18" s="16" t="s">
        <v>37</v>
      </c>
      <c r="D18" s="16" t="s">
        <v>3</v>
      </c>
      <c r="E18" s="16">
        <v>2025</v>
      </c>
    </row>
    <row r="19" spans="1:6" x14ac:dyDescent="0.2">
      <c r="A19" s="9" t="s">
        <v>6</v>
      </c>
      <c r="B19" s="10">
        <v>6234576</v>
      </c>
      <c r="C19" s="11">
        <v>-29860</v>
      </c>
      <c r="D19" s="10">
        <v>4637</v>
      </c>
      <c r="E19" s="12">
        <f t="shared" ref="E19:E25" si="1">SUM(B19:D19)</f>
        <v>6209353</v>
      </c>
    </row>
    <row r="20" spans="1:6" x14ac:dyDescent="0.2">
      <c r="A20" s="9" t="s">
        <v>7</v>
      </c>
      <c r="B20" s="10">
        <v>796782</v>
      </c>
      <c r="C20" s="11">
        <v>-4300</v>
      </c>
      <c r="D20" s="10">
        <v>612</v>
      </c>
      <c r="E20" s="12">
        <f t="shared" si="1"/>
        <v>793094</v>
      </c>
    </row>
    <row r="21" spans="1:6" x14ac:dyDescent="0.2">
      <c r="A21" s="9" t="s">
        <v>8</v>
      </c>
      <c r="B21" s="10">
        <v>1566308</v>
      </c>
      <c r="C21" s="11">
        <v>-9337</v>
      </c>
      <c r="D21" s="10">
        <v>457</v>
      </c>
      <c r="E21" s="12">
        <f t="shared" si="1"/>
        <v>1557428</v>
      </c>
    </row>
    <row r="22" spans="1:6" x14ac:dyDescent="0.2">
      <c r="A22" s="9" t="s">
        <v>9</v>
      </c>
      <c r="B22" s="10">
        <v>910866</v>
      </c>
      <c r="C22" s="11">
        <v>-5523</v>
      </c>
      <c r="D22" s="10">
        <v>18910</v>
      </c>
      <c r="E22" s="12">
        <f t="shared" si="1"/>
        <v>924253</v>
      </c>
    </row>
    <row r="23" spans="1:6" x14ac:dyDescent="0.2">
      <c r="A23" s="9" t="s">
        <v>10</v>
      </c>
      <c r="B23" s="10">
        <v>60838</v>
      </c>
      <c r="C23" s="11">
        <v>0</v>
      </c>
      <c r="D23" s="10">
        <v>0</v>
      </c>
      <c r="E23" s="12">
        <f t="shared" si="1"/>
        <v>60838</v>
      </c>
    </row>
    <row r="24" spans="1:6" x14ac:dyDescent="0.2">
      <c r="A24" s="9" t="s">
        <v>12</v>
      </c>
      <c r="B24" s="10">
        <v>120</v>
      </c>
      <c r="C24" s="10">
        <v>0</v>
      </c>
      <c r="D24" s="10">
        <v>0</v>
      </c>
      <c r="E24" s="12">
        <f t="shared" si="1"/>
        <v>120</v>
      </c>
    </row>
    <row r="25" spans="1:6" x14ac:dyDescent="0.2">
      <c r="A25" s="9" t="s">
        <v>16</v>
      </c>
      <c r="B25" s="10">
        <v>45172</v>
      </c>
      <c r="C25" s="10">
        <v>0</v>
      </c>
      <c r="D25" s="10">
        <v>0</v>
      </c>
      <c r="E25" s="12">
        <f t="shared" si="1"/>
        <v>45172</v>
      </c>
    </row>
    <row r="26" spans="1:6" x14ac:dyDescent="0.2">
      <c r="D26" s="13" t="s">
        <v>13</v>
      </c>
      <c r="E26" s="14">
        <f>SUM(E19:E25)</f>
        <v>9590258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26"/>
  <sheetViews>
    <sheetView workbookViewId="0">
      <selection activeCell="E18" sqref="B18:E18"/>
    </sheetView>
  </sheetViews>
  <sheetFormatPr defaultColWidth="12.5703125" defaultRowHeight="15.75" customHeight="1" x14ac:dyDescent="0.2"/>
  <cols>
    <col min="1" max="1" width="28.28515625" customWidth="1"/>
    <col min="4" max="4" width="27.42578125" bestFit="1" customWidth="1"/>
  </cols>
  <sheetData>
    <row r="1" spans="1:23" x14ac:dyDescent="0.2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">
      <c r="A2" s="4" t="s">
        <v>17</v>
      </c>
      <c r="B2" s="5" t="s">
        <v>18</v>
      </c>
      <c r="C2" s="6"/>
      <c r="D2" s="6"/>
      <c r="E2" s="6"/>
      <c r="F2" s="6"/>
      <c r="G2" s="6"/>
      <c r="H2" s="7"/>
      <c r="I2" s="7"/>
      <c r="J2" s="7"/>
      <c r="K2" s="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">
      <c r="A3" s="8"/>
      <c r="B3" s="16" t="s">
        <v>2</v>
      </c>
      <c r="C3" s="16" t="s">
        <v>37</v>
      </c>
      <c r="D3" s="16" t="s">
        <v>3</v>
      </c>
      <c r="E3" s="16">
        <v>2026</v>
      </c>
    </row>
    <row r="4" spans="1:23" x14ac:dyDescent="0.2">
      <c r="A4" s="9" t="s">
        <v>4</v>
      </c>
      <c r="B4" s="10">
        <v>2592558</v>
      </c>
      <c r="C4" s="10">
        <v>-33290</v>
      </c>
      <c r="D4" s="10">
        <v>42226</v>
      </c>
      <c r="E4" s="12">
        <f t="shared" ref="E4:E12" si="0">SUM(B4:D4)</f>
        <v>2601494</v>
      </c>
    </row>
    <row r="5" spans="1:23" x14ac:dyDescent="0.2">
      <c r="A5" s="9" t="s">
        <v>5</v>
      </c>
      <c r="B5" s="10">
        <v>732039</v>
      </c>
      <c r="C5" s="10">
        <v>-10755</v>
      </c>
      <c r="D5" s="10">
        <v>1272</v>
      </c>
      <c r="E5" s="12">
        <f t="shared" si="0"/>
        <v>722556</v>
      </c>
    </row>
    <row r="6" spans="1:23" x14ac:dyDescent="0.2">
      <c r="A6" s="9" t="s">
        <v>6</v>
      </c>
      <c r="B6" s="10">
        <v>2496436</v>
      </c>
      <c r="C6" s="10">
        <v>-38369</v>
      </c>
      <c r="D6" s="10">
        <v>3062</v>
      </c>
      <c r="E6" s="12">
        <f t="shared" si="0"/>
        <v>2461129</v>
      </c>
    </row>
    <row r="7" spans="1:23" x14ac:dyDescent="0.2">
      <c r="A7" s="9" t="s">
        <v>7</v>
      </c>
      <c r="B7" s="10">
        <v>377239</v>
      </c>
      <c r="C7" s="10">
        <v>-6337</v>
      </c>
      <c r="D7" s="10">
        <v>463</v>
      </c>
      <c r="E7" s="12">
        <f t="shared" si="0"/>
        <v>371365</v>
      </c>
    </row>
    <row r="8" spans="1:23" x14ac:dyDescent="0.2">
      <c r="A8" s="9" t="s">
        <v>8</v>
      </c>
      <c r="B8" s="10">
        <v>723931</v>
      </c>
      <c r="C8" s="10">
        <v>-10389</v>
      </c>
      <c r="D8" s="10">
        <v>-7610</v>
      </c>
      <c r="E8" s="12">
        <f t="shared" si="0"/>
        <v>705932</v>
      </c>
    </row>
    <row r="9" spans="1:23" x14ac:dyDescent="0.2">
      <c r="A9" s="9" t="s">
        <v>9</v>
      </c>
      <c r="B9" s="10">
        <v>514324</v>
      </c>
      <c r="C9" s="10">
        <v>-7920</v>
      </c>
      <c r="D9" s="10">
        <v>37831</v>
      </c>
      <c r="E9" s="12">
        <f t="shared" si="0"/>
        <v>544235</v>
      </c>
    </row>
    <row r="10" spans="1:23" x14ac:dyDescent="0.2">
      <c r="A10" s="9" t="s">
        <v>10</v>
      </c>
      <c r="B10" s="10">
        <v>21962</v>
      </c>
      <c r="C10" s="11">
        <v>0</v>
      </c>
      <c r="D10" s="10">
        <v>0</v>
      </c>
      <c r="E10" s="12">
        <f t="shared" si="0"/>
        <v>21962</v>
      </c>
    </row>
    <row r="11" spans="1:23" x14ac:dyDescent="0.2">
      <c r="A11" s="9" t="s">
        <v>11</v>
      </c>
      <c r="B11" s="10">
        <v>14392</v>
      </c>
      <c r="C11" s="11">
        <v>0</v>
      </c>
      <c r="D11" s="10">
        <v>0</v>
      </c>
      <c r="E11" s="12">
        <f t="shared" si="0"/>
        <v>14392</v>
      </c>
    </row>
    <row r="12" spans="1:23" x14ac:dyDescent="0.2">
      <c r="A12" s="9" t="s">
        <v>12</v>
      </c>
      <c r="B12" s="10">
        <v>41</v>
      </c>
      <c r="C12" s="10">
        <v>0</v>
      </c>
      <c r="D12" s="10">
        <v>0</v>
      </c>
      <c r="E12" s="12">
        <f t="shared" si="0"/>
        <v>41</v>
      </c>
    </row>
    <row r="13" spans="1:23" x14ac:dyDescent="0.2">
      <c r="D13" s="13" t="s">
        <v>13</v>
      </c>
      <c r="E13" s="14">
        <f>SUM(E4:E12)</f>
        <v>7443106</v>
      </c>
    </row>
    <row r="17" spans="1:6" x14ac:dyDescent="0.2">
      <c r="A17" s="4" t="s">
        <v>19</v>
      </c>
      <c r="B17" s="5" t="s">
        <v>20</v>
      </c>
      <c r="C17" s="6"/>
      <c r="D17" s="6"/>
      <c r="E17" s="6"/>
      <c r="F17" s="6"/>
    </row>
    <row r="18" spans="1:6" x14ac:dyDescent="0.2">
      <c r="A18" s="8"/>
      <c r="B18" s="16" t="s">
        <v>2</v>
      </c>
      <c r="C18" s="16" t="s">
        <v>37</v>
      </c>
      <c r="D18" s="16" t="s">
        <v>3</v>
      </c>
      <c r="E18" s="16">
        <v>2026</v>
      </c>
    </row>
    <row r="19" spans="1:6" x14ac:dyDescent="0.2">
      <c r="A19" s="9" t="s">
        <v>6</v>
      </c>
      <c r="B19" s="10">
        <v>6290194</v>
      </c>
      <c r="C19" s="11">
        <v>-95836</v>
      </c>
      <c r="D19" s="10">
        <v>7657</v>
      </c>
      <c r="E19" s="12">
        <f t="shared" ref="E19:E25" si="1">SUM(B19:D19)</f>
        <v>6202015</v>
      </c>
    </row>
    <row r="20" spans="1:6" x14ac:dyDescent="0.2">
      <c r="A20" s="9" t="s">
        <v>7</v>
      </c>
      <c r="B20" s="10">
        <v>798519</v>
      </c>
      <c r="C20" s="11">
        <v>-13801</v>
      </c>
      <c r="D20" s="10">
        <v>1001</v>
      </c>
      <c r="E20" s="12">
        <f t="shared" si="1"/>
        <v>785719</v>
      </c>
    </row>
    <row r="21" spans="1:6" x14ac:dyDescent="0.2">
      <c r="A21" s="9" t="s">
        <v>8</v>
      </c>
      <c r="B21" s="10">
        <v>1566960</v>
      </c>
      <c r="C21" s="11">
        <v>-24279</v>
      </c>
      <c r="D21" s="10">
        <v>-24271</v>
      </c>
      <c r="E21" s="12">
        <f t="shared" si="1"/>
        <v>1518410</v>
      </c>
    </row>
    <row r="22" spans="1:6" x14ac:dyDescent="0.2">
      <c r="A22" s="9" t="s">
        <v>9</v>
      </c>
      <c r="B22" s="10">
        <v>910866</v>
      </c>
      <c r="C22" s="11">
        <v>-14045</v>
      </c>
      <c r="D22" s="10">
        <v>118738</v>
      </c>
      <c r="E22" s="12">
        <f t="shared" si="1"/>
        <v>1015559</v>
      </c>
    </row>
    <row r="23" spans="1:6" x14ac:dyDescent="0.2">
      <c r="A23" s="9" t="s">
        <v>10</v>
      </c>
      <c r="B23" s="10">
        <v>61129</v>
      </c>
      <c r="C23" s="11">
        <v>0</v>
      </c>
      <c r="D23" s="10">
        <v>0</v>
      </c>
      <c r="E23" s="12">
        <f t="shared" si="1"/>
        <v>61129</v>
      </c>
    </row>
    <row r="24" spans="1:6" x14ac:dyDescent="0.2">
      <c r="A24" s="9" t="s">
        <v>12</v>
      </c>
      <c r="B24" s="10">
        <v>120</v>
      </c>
      <c r="C24" s="10">
        <v>0</v>
      </c>
      <c r="D24" s="10">
        <v>0</v>
      </c>
      <c r="E24" s="12">
        <f t="shared" si="1"/>
        <v>120</v>
      </c>
    </row>
    <row r="25" spans="1:6" x14ac:dyDescent="0.2">
      <c r="A25" s="9" t="s">
        <v>16</v>
      </c>
      <c r="B25" s="10">
        <v>44837</v>
      </c>
      <c r="C25" s="10">
        <v>0</v>
      </c>
      <c r="D25" s="10">
        <v>0</v>
      </c>
      <c r="E25" s="12">
        <f t="shared" si="1"/>
        <v>44837</v>
      </c>
    </row>
    <row r="26" spans="1:6" x14ac:dyDescent="0.2">
      <c r="D26" s="13" t="s">
        <v>13</v>
      </c>
      <c r="E26" s="14">
        <f>SUM(E19:E25)</f>
        <v>9627789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26"/>
  <sheetViews>
    <sheetView workbookViewId="0">
      <selection activeCell="E3" sqref="B3:E3"/>
    </sheetView>
  </sheetViews>
  <sheetFormatPr defaultColWidth="12.5703125" defaultRowHeight="15.75" customHeight="1" x14ac:dyDescent="0.2"/>
  <cols>
    <col min="1" max="1" width="28.28515625" customWidth="1"/>
    <col min="4" max="4" width="21.7109375" customWidth="1"/>
  </cols>
  <sheetData>
    <row r="1" spans="1:23" x14ac:dyDescent="0.2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">
      <c r="A2" s="4" t="s">
        <v>21</v>
      </c>
      <c r="B2" s="5" t="s">
        <v>22</v>
      </c>
      <c r="C2" s="6"/>
      <c r="D2" s="6"/>
      <c r="E2" s="6"/>
      <c r="F2" s="6"/>
      <c r="G2" s="6"/>
      <c r="H2" s="7"/>
      <c r="I2" s="7"/>
      <c r="J2" s="7"/>
      <c r="K2" s="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">
      <c r="A3" s="8"/>
      <c r="B3" s="16" t="s">
        <v>2</v>
      </c>
      <c r="C3" s="16" t="s">
        <v>37</v>
      </c>
      <c r="D3" s="16" t="s">
        <v>3</v>
      </c>
      <c r="E3" s="16">
        <v>2027</v>
      </c>
    </row>
    <row r="4" spans="1:23" x14ac:dyDescent="0.2">
      <c r="A4" s="9" t="s">
        <v>4</v>
      </c>
      <c r="B4" s="15">
        <v>2623140</v>
      </c>
      <c r="C4" s="11">
        <v>-55911</v>
      </c>
      <c r="D4" s="10">
        <v>61388</v>
      </c>
      <c r="E4" s="12">
        <f t="shared" ref="E4:E12" si="0">SUM(B4:D4)</f>
        <v>2628617</v>
      </c>
    </row>
    <row r="5" spans="1:23" x14ac:dyDescent="0.2">
      <c r="A5" s="9" t="s">
        <v>5</v>
      </c>
      <c r="B5" s="15">
        <v>737450</v>
      </c>
      <c r="C5" s="11">
        <v>-17103</v>
      </c>
      <c r="D5" s="10">
        <v>1849</v>
      </c>
      <c r="E5" s="12">
        <f t="shared" si="0"/>
        <v>722196</v>
      </c>
    </row>
    <row r="6" spans="1:23" x14ac:dyDescent="0.2">
      <c r="A6" s="9" t="s">
        <v>6</v>
      </c>
      <c r="B6" s="15">
        <v>2513463</v>
      </c>
      <c r="C6" s="11">
        <v>-64644</v>
      </c>
      <c r="D6" s="10">
        <v>4451</v>
      </c>
      <c r="E6" s="12">
        <f t="shared" si="0"/>
        <v>2453270</v>
      </c>
    </row>
    <row r="7" spans="1:23" x14ac:dyDescent="0.2">
      <c r="A7" s="9" t="s">
        <v>7</v>
      </c>
      <c r="B7" s="15">
        <v>379700</v>
      </c>
      <c r="C7" s="11">
        <v>-10676</v>
      </c>
      <c r="D7" s="10">
        <v>-7908</v>
      </c>
      <c r="E7" s="12">
        <f t="shared" si="0"/>
        <v>361116</v>
      </c>
    </row>
    <row r="8" spans="1:23" x14ac:dyDescent="0.2">
      <c r="A8" s="9" t="s">
        <v>8</v>
      </c>
      <c r="B8" s="15">
        <v>722594</v>
      </c>
      <c r="C8" s="11">
        <v>-16369</v>
      </c>
      <c r="D8" s="10">
        <v>-7464</v>
      </c>
      <c r="E8" s="12">
        <f t="shared" si="0"/>
        <v>698761</v>
      </c>
    </row>
    <row r="9" spans="1:23" x14ac:dyDescent="0.2">
      <c r="A9" s="9" t="s">
        <v>9</v>
      </c>
      <c r="B9" s="15">
        <v>514324</v>
      </c>
      <c r="C9" s="11">
        <v>-12781</v>
      </c>
      <c r="D9" s="10">
        <v>65360</v>
      </c>
      <c r="E9" s="12">
        <f t="shared" si="0"/>
        <v>566903</v>
      </c>
    </row>
    <row r="10" spans="1:23" x14ac:dyDescent="0.2">
      <c r="A10" s="9" t="s">
        <v>10</v>
      </c>
      <c r="B10" s="15">
        <v>22060</v>
      </c>
      <c r="C10" s="11">
        <v>0</v>
      </c>
      <c r="D10" s="10">
        <v>0</v>
      </c>
      <c r="E10" s="12">
        <f t="shared" si="0"/>
        <v>22060</v>
      </c>
    </row>
    <row r="11" spans="1:23" x14ac:dyDescent="0.2">
      <c r="A11" s="9" t="s">
        <v>11</v>
      </c>
      <c r="B11" s="15">
        <v>14472</v>
      </c>
      <c r="C11" s="11">
        <v>0</v>
      </c>
      <c r="D11" s="10">
        <v>0</v>
      </c>
      <c r="E11" s="12">
        <f t="shared" si="0"/>
        <v>14472</v>
      </c>
    </row>
    <row r="12" spans="1:23" x14ac:dyDescent="0.2">
      <c r="A12" s="9" t="s">
        <v>12</v>
      </c>
      <c r="B12" s="10">
        <v>40</v>
      </c>
      <c r="C12" s="10">
        <v>0</v>
      </c>
      <c r="D12" s="10">
        <v>0</v>
      </c>
      <c r="E12" s="12">
        <f t="shared" si="0"/>
        <v>40</v>
      </c>
    </row>
    <row r="13" spans="1:23" x14ac:dyDescent="0.2">
      <c r="D13" s="13" t="s">
        <v>13</v>
      </c>
      <c r="E13" s="14">
        <f>SUM(E4:E12)</f>
        <v>7467435</v>
      </c>
    </row>
    <row r="17" spans="1:6" x14ac:dyDescent="0.2">
      <c r="A17" s="4" t="s">
        <v>23</v>
      </c>
      <c r="B17" s="5" t="s">
        <v>24</v>
      </c>
      <c r="C17" s="6"/>
      <c r="D17" s="6"/>
      <c r="E17" s="6"/>
      <c r="F17" s="6"/>
    </row>
    <row r="18" spans="1:6" x14ac:dyDescent="0.2">
      <c r="A18" s="8"/>
      <c r="B18" s="16" t="s">
        <v>2</v>
      </c>
      <c r="C18" s="16" t="s">
        <v>37</v>
      </c>
      <c r="D18" s="16" t="s">
        <v>3</v>
      </c>
      <c r="E18" s="16">
        <v>2027</v>
      </c>
    </row>
    <row r="19" spans="1:6" x14ac:dyDescent="0.2">
      <c r="A19" s="9" t="s">
        <v>6</v>
      </c>
      <c r="B19" s="10">
        <v>6332722</v>
      </c>
      <c r="C19" s="11">
        <v>-161462</v>
      </c>
      <c r="D19" s="10">
        <v>11133</v>
      </c>
      <c r="E19" s="12">
        <f t="shared" ref="E19:E25" si="1">SUM(B19:D19)</f>
        <v>6182393</v>
      </c>
    </row>
    <row r="20" spans="1:6" x14ac:dyDescent="0.2">
      <c r="A20" s="9" t="s">
        <v>7</v>
      </c>
      <c r="B20" s="10">
        <v>803880</v>
      </c>
      <c r="C20" s="11">
        <v>-23252</v>
      </c>
      <c r="D20" s="10">
        <v>-14808</v>
      </c>
      <c r="E20" s="12">
        <f t="shared" si="1"/>
        <v>765820</v>
      </c>
    </row>
    <row r="21" spans="1:6" x14ac:dyDescent="0.2">
      <c r="A21" s="9" t="s">
        <v>8</v>
      </c>
      <c r="B21" s="10">
        <v>1563835</v>
      </c>
      <c r="C21" s="11">
        <v>-38254</v>
      </c>
      <c r="D21" s="10">
        <v>-23929</v>
      </c>
      <c r="E21" s="12">
        <f t="shared" si="1"/>
        <v>1501652</v>
      </c>
    </row>
    <row r="22" spans="1:6" x14ac:dyDescent="0.2">
      <c r="A22" s="9" t="s">
        <v>9</v>
      </c>
      <c r="B22" s="10">
        <v>910866</v>
      </c>
      <c r="C22" s="11">
        <v>-22666</v>
      </c>
      <c r="D22" s="10">
        <v>193755</v>
      </c>
      <c r="E22" s="12">
        <f t="shared" si="1"/>
        <v>1081955</v>
      </c>
    </row>
    <row r="23" spans="1:6" x14ac:dyDescent="0.2">
      <c r="A23" s="9" t="s">
        <v>10</v>
      </c>
      <c r="B23" s="10">
        <v>61402</v>
      </c>
      <c r="C23" s="11">
        <v>0</v>
      </c>
      <c r="D23" s="10">
        <v>0</v>
      </c>
      <c r="E23" s="12">
        <f t="shared" si="1"/>
        <v>61402</v>
      </c>
    </row>
    <row r="24" spans="1:6" x14ac:dyDescent="0.2">
      <c r="A24" s="9" t="s">
        <v>12</v>
      </c>
      <c r="B24" s="10">
        <v>114</v>
      </c>
      <c r="C24" s="10">
        <v>0</v>
      </c>
      <c r="D24" s="10">
        <v>0</v>
      </c>
      <c r="E24" s="12">
        <f t="shared" si="1"/>
        <v>114</v>
      </c>
    </row>
    <row r="25" spans="1:6" x14ac:dyDescent="0.2">
      <c r="A25" s="9" t="s">
        <v>16</v>
      </c>
      <c r="B25" s="10">
        <v>44475</v>
      </c>
      <c r="C25" s="10">
        <v>0</v>
      </c>
      <c r="D25" s="10">
        <v>0</v>
      </c>
      <c r="E25" s="12">
        <f t="shared" si="1"/>
        <v>44475</v>
      </c>
    </row>
    <row r="26" spans="1:6" x14ac:dyDescent="0.2">
      <c r="D26" s="13" t="s">
        <v>13</v>
      </c>
      <c r="E26" s="14">
        <f>SUM(E19:E25)</f>
        <v>9637811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26"/>
  <sheetViews>
    <sheetView workbookViewId="0">
      <selection activeCell="E3" sqref="B3:E3"/>
    </sheetView>
  </sheetViews>
  <sheetFormatPr defaultColWidth="12.5703125" defaultRowHeight="15.75" customHeight="1" x14ac:dyDescent="0.2"/>
  <cols>
    <col min="1" max="1" width="28.28515625" customWidth="1"/>
    <col min="4" max="4" width="21.7109375" customWidth="1"/>
  </cols>
  <sheetData>
    <row r="1" spans="1:23" x14ac:dyDescent="0.2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">
      <c r="A2" s="4" t="s">
        <v>25</v>
      </c>
      <c r="B2" s="5" t="s">
        <v>26</v>
      </c>
      <c r="C2" s="6"/>
      <c r="D2" s="6"/>
      <c r="E2" s="6"/>
      <c r="F2" s="6"/>
      <c r="G2" s="6"/>
      <c r="H2" s="7"/>
      <c r="I2" s="7"/>
      <c r="J2" s="7"/>
      <c r="K2" s="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">
      <c r="A3" s="8"/>
      <c r="B3" s="16" t="s">
        <v>2</v>
      </c>
      <c r="C3" s="16" t="s">
        <v>37</v>
      </c>
      <c r="D3" s="16" t="s">
        <v>3</v>
      </c>
      <c r="E3" s="16">
        <v>2028</v>
      </c>
    </row>
    <row r="4" spans="1:23" x14ac:dyDescent="0.2">
      <c r="A4" s="9" t="s">
        <v>4</v>
      </c>
      <c r="B4" s="10">
        <v>2659799</v>
      </c>
      <c r="C4" s="11">
        <v>-79252</v>
      </c>
      <c r="D4" s="10">
        <v>83095</v>
      </c>
      <c r="E4" s="12">
        <f t="shared" ref="E4:E12" si="0">SUM(B4:D4)</f>
        <v>2663642</v>
      </c>
    </row>
    <row r="5" spans="1:23" x14ac:dyDescent="0.2">
      <c r="A5" s="9" t="s">
        <v>5</v>
      </c>
      <c r="B5" s="10">
        <v>745826</v>
      </c>
      <c r="C5" s="11">
        <v>-23621</v>
      </c>
      <c r="D5" s="10">
        <v>2503</v>
      </c>
      <c r="E5" s="12">
        <f t="shared" si="0"/>
        <v>724708</v>
      </c>
    </row>
    <row r="6" spans="1:23" x14ac:dyDescent="0.2">
      <c r="A6" s="9" t="s">
        <v>6</v>
      </c>
      <c r="B6" s="10">
        <v>2538109</v>
      </c>
      <c r="C6" s="11">
        <v>-90827</v>
      </c>
      <c r="D6" s="10">
        <v>6025</v>
      </c>
      <c r="E6" s="12">
        <f t="shared" si="0"/>
        <v>2453307</v>
      </c>
    </row>
    <row r="7" spans="1:23" x14ac:dyDescent="0.2">
      <c r="A7" s="9" t="s">
        <v>7</v>
      </c>
      <c r="B7" s="10">
        <v>383585</v>
      </c>
      <c r="C7" s="11">
        <v>-15000</v>
      </c>
      <c r="D7" s="10">
        <v>-15706</v>
      </c>
      <c r="E7" s="12">
        <f t="shared" si="0"/>
        <v>352879</v>
      </c>
    </row>
    <row r="8" spans="1:23" x14ac:dyDescent="0.2">
      <c r="A8" s="9" t="s">
        <v>8</v>
      </c>
      <c r="B8" s="10">
        <v>723341</v>
      </c>
      <c r="C8" s="11">
        <v>-22515</v>
      </c>
      <c r="D8" s="10">
        <v>-7298</v>
      </c>
      <c r="E8" s="12">
        <f t="shared" si="0"/>
        <v>693528</v>
      </c>
    </row>
    <row r="9" spans="1:23" x14ac:dyDescent="0.2">
      <c r="A9" s="9" t="s">
        <v>9</v>
      </c>
      <c r="B9" s="10">
        <v>515977</v>
      </c>
      <c r="C9" s="11">
        <v>-17812</v>
      </c>
      <c r="D9" s="10">
        <v>115465</v>
      </c>
      <c r="E9" s="12">
        <f t="shared" si="0"/>
        <v>613630</v>
      </c>
    </row>
    <row r="10" spans="1:23" x14ac:dyDescent="0.2">
      <c r="A10" s="9" t="s">
        <v>10</v>
      </c>
      <c r="B10" s="10">
        <v>22158</v>
      </c>
      <c r="C10" s="11">
        <v>0</v>
      </c>
      <c r="D10" s="10">
        <v>0</v>
      </c>
      <c r="E10" s="12">
        <f t="shared" si="0"/>
        <v>22158</v>
      </c>
    </row>
    <row r="11" spans="1:23" x14ac:dyDescent="0.2">
      <c r="A11" s="9" t="s">
        <v>11</v>
      </c>
      <c r="B11" s="10">
        <v>14552</v>
      </c>
      <c r="C11" s="11">
        <v>0</v>
      </c>
      <c r="D11" s="10">
        <v>0</v>
      </c>
      <c r="E11" s="12">
        <f t="shared" si="0"/>
        <v>14552</v>
      </c>
    </row>
    <row r="12" spans="1:23" x14ac:dyDescent="0.2">
      <c r="A12" s="9" t="s">
        <v>12</v>
      </c>
      <c r="B12" s="10">
        <v>39</v>
      </c>
      <c r="C12" s="10">
        <v>0</v>
      </c>
      <c r="D12" s="10">
        <v>0</v>
      </c>
      <c r="E12" s="12">
        <f t="shared" si="0"/>
        <v>39</v>
      </c>
    </row>
    <row r="13" spans="1:23" x14ac:dyDescent="0.2">
      <c r="D13" s="13" t="s">
        <v>13</v>
      </c>
      <c r="E13" s="14">
        <f>SUM(E4:E12)</f>
        <v>7538443</v>
      </c>
    </row>
    <row r="17" spans="1:6" x14ac:dyDescent="0.2">
      <c r="A17" s="4" t="s">
        <v>27</v>
      </c>
      <c r="B17" s="5" t="s">
        <v>28</v>
      </c>
      <c r="C17" s="6"/>
      <c r="D17" s="6"/>
      <c r="E17" s="6"/>
      <c r="F17" s="6"/>
    </row>
    <row r="18" spans="1:6" x14ac:dyDescent="0.2">
      <c r="A18" s="8"/>
      <c r="B18" s="16" t="s">
        <v>2</v>
      </c>
      <c r="C18" s="16" t="s">
        <v>37</v>
      </c>
      <c r="D18" s="16" t="s">
        <v>3</v>
      </c>
      <c r="E18" s="16">
        <v>2028</v>
      </c>
    </row>
    <row r="19" spans="1:6" x14ac:dyDescent="0.2">
      <c r="A19" s="9" t="s">
        <v>6</v>
      </c>
      <c r="B19" s="10">
        <v>6394279</v>
      </c>
      <c r="C19" s="11">
        <v>-226859</v>
      </c>
      <c r="D19" s="10">
        <v>15071</v>
      </c>
      <c r="E19" s="12">
        <f t="shared" ref="E19:E25" si="1">SUM(B19:D19)</f>
        <v>6182491</v>
      </c>
    </row>
    <row r="20" spans="1:6" x14ac:dyDescent="0.2">
      <c r="A20" s="9" t="s">
        <v>7</v>
      </c>
      <c r="B20" s="10">
        <v>812341</v>
      </c>
      <c r="C20" s="11">
        <v>-32670</v>
      </c>
      <c r="D20" s="10">
        <v>-28440</v>
      </c>
      <c r="E20" s="12">
        <f t="shared" si="1"/>
        <v>751231</v>
      </c>
    </row>
    <row r="21" spans="1:6" x14ac:dyDescent="0.2">
      <c r="A21" s="9" t="s">
        <v>8</v>
      </c>
      <c r="B21" s="10">
        <v>1565581</v>
      </c>
      <c r="C21" s="11">
        <v>-52618</v>
      </c>
      <c r="D21" s="10">
        <v>-23542</v>
      </c>
      <c r="E21" s="12">
        <f t="shared" si="1"/>
        <v>1489421</v>
      </c>
    </row>
    <row r="22" spans="1:6" x14ac:dyDescent="0.2">
      <c r="A22" s="9" t="s">
        <v>9</v>
      </c>
      <c r="B22" s="10">
        <v>913799</v>
      </c>
      <c r="C22" s="11">
        <v>-31590</v>
      </c>
      <c r="D22" s="10">
        <v>331816</v>
      </c>
      <c r="E22" s="12">
        <f t="shared" si="1"/>
        <v>1214025</v>
      </c>
    </row>
    <row r="23" spans="1:6" x14ac:dyDescent="0.2">
      <c r="A23" s="9" t="s">
        <v>10</v>
      </c>
      <c r="B23" s="10">
        <v>61676</v>
      </c>
      <c r="C23" s="11">
        <v>0</v>
      </c>
      <c r="D23" s="10">
        <v>0</v>
      </c>
      <c r="E23" s="12">
        <f t="shared" si="1"/>
        <v>61676</v>
      </c>
    </row>
    <row r="24" spans="1:6" x14ac:dyDescent="0.2">
      <c r="A24" s="9" t="s">
        <v>12</v>
      </c>
      <c r="B24" s="10">
        <v>108</v>
      </c>
      <c r="C24" s="10">
        <v>0</v>
      </c>
      <c r="D24" s="10">
        <v>0</v>
      </c>
      <c r="E24" s="12">
        <f t="shared" si="1"/>
        <v>108</v>
      </c>
    </row>
    <row r="25" spans="1:6" x14ac:dyDescent="0.2">
      <c r="A25" s="9" t="s">
        <v>16</v>
      </c>
      <c r="B25" s="10">
        <v>44248</v>
      </c>
      <c r="C25" s="10">
        <v>0</v>
      </c>
      <c r="D25" s="10">
        <v>0</v>
      </c>
      <c r="E25" s="12">
        <f t="shared" si="1"/>
        <v>44248</v>
      </c>
    </row>
    <row r="26" spans="1:6" x14ac:dyDescent="0.2">
      <c r="D26" s="13" t="s">
        <v>13</v>
      </c>
      <c r="E26" s="14">
        <f>SUM(E19:E25)</f>
        <v>9743200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26"/>
  <sheetViews>
    <sheetView workbookViewId="0">
      <selection activeCell="E3" sqref="B3:E3"/>
    </sheetView>
  </sheetViews>
  <sheetFormatPr defaultColWidth="12.5703125" defaultRowHeight="15.75" customHeight="1" x14ac:dyDescent="0.2"/>
  <cols>
    <col min="1" max="1" width="28.28515625" customWidth="1"/>
    <col min="4" max="4" width="21.7109375" customWidth="1"/>
  </cols>
  <sheetData>
    <row r="1" spans="1:22" x14ac:dyDescent="0.2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4" t="s">
        <v>29</v>
      </c>
      <c r="B2" s="5" t="s">
        <v>30</v>
      </c>
      <c r="C2" s="6"/>
      <c r="D2" s="6"/>
      <c r="E2" s="6"/>
      <c r="F2" s="6"/>
      <c r="G2" s="7"/>
      <c r="H2" s="7"/>
      <c r="I2" s="7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8"/>
      <c r="B3" s="16" t="s">
        <v>2</v>
      </c>
      <c r="C3" s="16" t="s">
        <v>37</v>
      </c>
      <c r="D3" s="16" t="s">
        <v>3</v>
      </c>
      <c r="E3" s="16">
        <v>2029</v>
      </c>
    </row>
    <row r="4" spans="1:22" x14ac:dyDescent="0.2">
      <c r="A4" s="9" t="s">
        <v>4</v>
      </c>
      <c r="B4" s="10">
        <v>2678059</v>
      </c>
      <c r="C4" s="11">
        <v>-103366</v>
      </c>
      <c r="D4" s="10">
        <v>107514</v>
      </c>
      <c r="E4" s="12">
        <f t="shared" ref="E4:E12" si="0">SUM(B4:D4)</f>
        <v>2682207</v>
      </c>
    </row>
    <row r="5" spans="1:22" x14ac:dyDescent="0.2">
      <c r="A5" s="9" t="s">
        <v>5</v>
      </c>
      <c r="B5" s="10">
        <v>750164</v>
      </c>
      <c r="C5" s="11">
        <v>-30462</v>
      </c>
      <c r="D5" s="10">
        <v>3238</v>
      </c>
      <c r="E5" s="12">
        <f t="shared" si="0"/>
        <v>722940</v>
      </c>
    </row>
    <row r="6" spans="1:22" x14ac:dyDescent="0.2">
      <c r="A6" s="9" t="s">
        <v>6</v>
      </c>
      <c r="B6" s="10">
        <v>2552210</v>
      </c>
      <c r="C6" s="11">
        <v>-117858</v>
      </c>
      <c r="D6" s="10">
        <v>7795</v>
      </c>
      <c r="E6" s="12">
        <f t="shared" si="0"/>
        <v>2442147</v>
      </c>
    </row>
    <row r="7" spans="1:22" x14ac:dyDescent="0.2">
      <c r="A7" s="9" t="s">
        <v>7</v>
      </c>
      <c r="B7" s="10">
        <v>385987</v>
      </c>
      <c r="C7" s="11">
        <v>-19464</v>
      </c>
      <c r="D7" s="10">
        <v>-15437</v>
      </c>
      <c r="E7" s="12">
        <f t="shared" si="0"/>
        <v>351086</v>
      </c>
    </row>
    <row r="8" spans="1:22" x14ac:dyDescent="0.2">
      <c r="A8" s="9" t="s">
        <v>8</v>
      </c>
      <c r="B8" s="10">
        <v>721453</v>
      </c>
      <c r="C8" s="11">
        <v>-28854</v>
      </c>
      <c r="D8" s="10">
        <v>-7111</v>
      </c>
      <c r="E8" s="12">
        <f t="shared" si="0"/>
        <v>685488</v>
      </c>
    </row>
    <row r="9" spans="1:22" x14ac:dyDescent="0.2">
      <c r="A9" s="9" t="s">
        <v>9</v>
      </c>
      <c r="B9" s="10">
        <v>514324</v>
      </c>
      <c r="C9" s="11">
        <v>-23048</v>
      </c>
      <c r="D9" s="10">
        <v>175641</v>
      </c>
      <c r="E9" s="12">
        <f t="shared" si="0"/>
        <v>666917</v>
      </c>
    </row>
    <row r="10" spans="1:22" x14ac:dyDescent="0.2">
      <c r="A10" s="9" t="s">
        <v>10</v>
      </c>
      <c r="B10" s="10">
        <v>22257</v>
      </c>
      <c r="C10" s="11">
        <v>0</v>
      </c>
      <c r="D10" s="10">
        <v>0</v>
      </c>
      <c r="E10" s="12">
        <f t="shared" si="0"/>
        <v>22257</v>
      </c>
    </row>
    <row r="11" spans="1:22" x14ac:dyDescent="0.2">
      <c r="A11" s="9" t="s">
        <v>11</v>
      </c>
      <c r="B11" s="10">
        <v>14633</v>
      </c>
      <c r="C11" s="11">
        <v>0</v>
      </c>
      <c r="D11" s="10">
        <v>0</v>
      </c>
      <c r="E11" s="12">
        <f t="shared" si="0"/>
        <v>14633</v>
      </c>
    </row>
    <row r="12" spans="1:22" x14ac:dyDescent="0.2">
      <c r="A12" s="9" t="s">
        <v>12</v>
      </c>
      <c r="B12" s="10">
        <v>38</v>
      </c>
      <c r="C12" s="10">
        <v>0</v>
      </c>
      <c r="D12" s="10">
        <v>0</v>
      </c>
      <c r="E12" s="12">
        <f t="shared" si="0"/>
        <v>38</v>
      </c>
    </row>
    <row r="13" spans="1:22" x14ac:dyDescent="0.2">
      <c r="D13" s="13" t="s">
        <v>13</v>
      </c>
      <c r="E13" s="14">
        <f>SUM(E4:E12)</f>
        <v>7587713</v>
      </c>
    </row>
    <row r="17" spans="1:6" x14ac:dyDescent="0.2">
      <c r="A17" s="4" t="s">
        <v>31</v>
      </c>
      <c r="B17" s="5" t="s">
        <v>32</v>
      </c>
      <c r="C17" s="6"/>
      <c r="D17" s="6"/>
      <c r="E17" s="6"/>
      <c r="F17" s="6"/>
    </row>
    <row r="18" spans="1:6" x14ac:dyDescent="0.2">
      <c r="A18" s="8"/>
      <c r="B18" s="16" t="s">
        <v>2</v>
      </c>
      <c r="C18" s="16" t="s">
        <v>37</v>
      </c>
      <c r="D18" s="16" t="s">
        <v>3</v>
      </c>
      <c r="E18" s="16">
        <v>2029</v>
      </c>
    </row>
    <row r="19" spans="1:6" x14ac:dyDescent="0.2">
      <c r="A19" s="9" t="s">
        <v>6</v>
      </c>
      <c r="B19" s="10">
        <v>6429500</v>
      </c>
      <c r="C19" s="11">
        <v>-294375</v>
      </c>
      <c r="D19" s="10">
        <v>19501</v>
      </c>
      <c r="E19" s="12">
        <f t="shared" ref="E19:E25" si="1">SUM(B19:D19)</f>
        <v>6154626</v>
      </c>
    </row>
    <row r="20" spans="1:6" x14ac:dyDescent="0.2">
      <c r="A20" s="9" t="s">
        <v>7</v>
      </c>
      <c r="B20" s="10">
        <v>817573</v>
      </c>
      <c r="C20" s="11">
        <v>-42394</v>
      </c>
      <c r="D20" s="10">
        <v>-27864</v>
      </c>
      <c r="E20" s="12">
        <f t="shared" si="1"/>
        <v>747315</v>
      </c>
    </row>
    <row r="21" spans="1:6" x14ac:dyDescent="0.2">
      <c r="A21" s="9" t="s">
        <v>8</v>
      </c>
      <c r="B21" s="10">
        <v>1561169</v>
      </c>
      <c r="C21" s="11">
        <v>-67433</v>
      </c>
      <c r="D21" s="10">
        <v>-23105</v>
      </c>
      <c r="E21" s="12">
        <f t="shared" si="1"/>
        <v>1470631</v>
      </c>
    </row>
    <row r="22" spans="1:6" x14ac:dyDescent="0.2">
      <c r="A22" s="9" t="s">
        <v>9</v>
      </c>
      <c r="B22" s="10">
        <v>910866</v>
      </c>
      <c r="C22" s="11">
        <v>-40873</v>
      </c>
      <c r="D22" s="10">
        <v>514846</v>
      </c>
      <c r="E22" s="12">
        <f t="shared" si="1"/>
        <v>1384839</v>
      </c>
    </row>
    <row r="23" spans="1:6" x14ac:dyDescent="0.2">
      <c r="A23" s="9" t="s">
        <v>10</v>
      </c>
      <c r="B23" s="10">
        <v>61949</v>
      </c>
      <c r="C23" s="11">
        <v>0</v>
      </c>
      <c r="D23" s="10">
        <v>0</v>
      </c>
      <c r="E23" s="12">
        <f t="shared" si="1"/>
        <v>61949</v>
      </c>
    </row>
    <row r="24" spans="1:6" x14ac:dyDescent="0.2">
      <c r="A24" s="9" t="s">
        <v>12</v>
      </c>
      <c r="B24" s="10">
        <v>108</v>
      </c>
      <c r="C24" s="10">
        <v>0</v>
      </c>
      <c r="D24" s="10">
        <v>0</v>
      </c>
      <c r="E24" s="12">
        <f t="shared" si="1"/>
        <v>108</v>
      </c>
    </row>
    <row r="25" spans="1:6" x14ac:dyDescent="0.2">
      <c r="A25" s="9" t="s">
        <v>16</v>
      </c>
      <c r="B25" s="10">
        <v>43751</v>
      </c>
      <c r="C25" s="10">
        <v>0</v>
      </c>
      <c r="D25" s="10">
        <v>0</v>
      </c>
      <c r="E25" s="12">
        <f t="shared" si="1"/>
        <v>43751</v>
      </c>
    </row>
    <row r="26" spans="1:6" x14ac:dyDescent="0.2">
      <c r="D26" s="13" t="s">
        <v>13</v>
      </c>
      <c r="E26" s="14">
        <f>SUM(E19:E25)</f>
        <v>9863219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W26"/>
  <sheetViews>
    <sheetView workbookViewId="0">
      <selection activeCell="E3" sqref="B3:E3"/>
    </sheetView>
  </sheetViews>
  <sheetFormatPr defaultColWidth="12.5703125" defaultRowHeight="15.75" customHeight="1" x14ac:dyDescent="0.2"/>
  <cols>
    <col min="1" max="1" width="28.28515625" customWidth="1"/>
    <col min="4" max="4" width="21.7109375" customWidth="1"/>
  </cols>
  <sheetData>
    <row r="1" spans="1:23" x14ac:dyDescent="0.2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">
      <c r="A2" s="4" t="s">
        <v>33</v>
      </c>
      <c r="B2" s="5" t="s">
        <v>34</v>
      </c>
      <c r="C2" s="6"/>
      <c r="D2" s="6"/>
      <c r="E2" s="6"/>
      <c r="F2" s="6"/>
      <c r="G2" s="6"/>
      <c r="H2" s="7"/>
      <c r="I2" s="7"/>
      <c r="J2" s="7"/>
      <c r="K2" s="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">
      <c r="A3" s="8"/>
      <c r="B3" s="16" t="s">
        <v>2</v>
      </c>
      <c r="C3" s="16" t="s">
        <v>37</v>
      </c>
      <c r="D3" s="16" t="s">
        <v>3</v>
      </c>
      <c r="E3" s="16">
        <v>2030</v>
      </c>
    </row>
    <row r="4" spans="1:23" x14ac:dyDescent="0.2">
      <c r="A4" s="9" t="s">
        <v>4</v>
      </c>
      <c r="B4" s="10">
        <v>2706066</v>
      </c>
      <c r="C4" s="11">
        <v>-127041</v>
      </c>
      <c r="D4" s="10">
        <v>134648</v>
      </c>
      <c r="E4" s="12">
        <f t="shared" ref="E4:E12" si="0">SUM(B4:D4)</f>
        <v>2713673</v>
      </c>
    </row>
    <row r="5" spans="1:23" x14ac:dyDescent="0.2">
      <c r="A5" s="9" t="s">
        <v>5</v>
      </c>
      <c r="B5" s="10">
        <v>756064</v>
      </c>
      <c r="C5" s="11">
        <v>-37682</v>
      </c>
      <c r="D5" s="10">
        <v>4054</v>
      </c>
      <c r="E5" s="12">
        <f t="shared" si="0"/>
        <v>722436</v>
      </c>
    </row>
    <row r="6" spans="1:23" x14ac:dyDescent="0.2">
      <c r="A6" s="9" t="s">
        <v>6</v>
      </c>
      <c r="B6" s="10">
        <v>2570502</v>
      </c>
      <c r="C6" s="11">
        <v>-145851</v>
      </c>
      <c r="D6" s="10">
        <v>9762</v>
      </c>
      <c r="E6" s="12">
        <f t="shared" si="0"/>
        <v>2434413</v>
      </c>
    </row>
    <row r="7" spans="1:23" x14ac:dyDescent="0.2">
      <c r="A7" s="9" t="s">
        <v>7</v>
      </c>
      <c r="B7" s="10">
        <v>388950</v>
      </c>
      <c r="C7" s="11">
        <v>-24087</v>
      </c>
      <c r="D7" s="10">
        <v>-15138</v>
      </c>
      <c r="E7" s="12">
        <f t="shared" si="0"/>
        <v>349725</v>
      </c>
    </row>
    <row r="8" spans="1:23" x14ac:dyDescent="0.2">
      <c r="A8" s="9" t="s">
        <v>8</v>
      </c>
      <c r="B8" s="10">
        <v>720524</v>
      </c>
      <c r="C8" s="11">
        <v>-35409</v>
      </c>
      <c r="D8" s="10">
        <v>-6904</v>
      </c>
      <c r="E8" s="12">
        <f t="shared" si="0"/>
        <v>678211</v>
      </c>
    </row>
    <row r="9" spans="1:23" x14ac:dyDescent="0.2">
      <c r="A9" s="9" t="s">
        <v>9</v>
      </c>
      <c r="B9" s="10">
        <v>514324</v>
      </c>
      <c r="C9" s="11">
        <v>-28514</v>
      </c>
      <c r="D9" s="10">
        <v>215273</v>
      </c>
      <c r="E9" s="12">
        <f t="shared" si="0"/>
        <v>701083</v>
      </c>
    </row>
    <row r="10" spans="1:23" x14ac:dyDescent="0.2">
      <c r="A10" s="9" t="s">
        <v>10</v>
      </c>
      <c r="B10" s="10">
        <v>22355</v>
      </c>
      <c r="C10" s="11">
        <v>0</v>
      </c>
      <c r="D10" s="10">
        <v>0</v>
      </c>
      <c r="E10" s="12">
        <f t="shared" si="0"/>
        <v>22355</v>
      </c>
    </row>
    <row r="11" spans="1:23" x14ac:dyDescent="0.2">
      <c r="A11" s="9" t="s">
        <v>11</v>
      </c>
      <c r="B11" s="10">
        <v>14713</v>
      </c>
      <c r="C11" s="11">
        <v>0</v>
      </c>
      <c r="D11" s="10">
        <v>0</v>
      </c>
      <c r="E11" s="12">
        <f t="shared" si="0"/>
        <v>14713</v>
      </c>
    </row>
    <row r="12" spans="1:23" x14ac:dyDescent="0.2">
      <c r="A12" s="9" t="s">
        <v>12</v>
      </c>
      <c r="B12" s="10">
        <v>38</v>
      </c>
      <c r="C12" s="10">
        <v>0</v>
      </c>
      <c r="D12" s="10">
        <v>0</v>
      </c>
      <c r="E12" s="12">
        <f t="shared" si="0"/>
        <v>38</v>
      </c>
    </row>
    <row r="13" spans="1:23" x14ac:dyDescent="0.2">
      <c r="D13" s="13" t="s">
        <v>13</v>
      </c>
      <c r="E13" s="14">
        <f>SUM(E4:E12)</f>
        <v>7636647</v>
      </c>
    </row>
    <row r="17" spans="1:6" x14ac:dyDescent="0.2">
      <c r="A17" s="4" t="s">
        <v>35</v>
      </c>
      <c r="B17" s="5" t="s">
        <v>36</v>
      </c>
      <c r="C17" s="6"/>
      <c r="D17" s="6"/>
      <c r="E17" s="6"/>
      <c r="F17" s="6"/>
    </row>
    <row r="18" spans="1:6" x14ac:dyDescent="0.2">
      <c r="A18" s="8"/>
      <c r="B18" s="16" t="s">
        <v>2</v>
      </c>
      <c r="C18" s="16" t="s">
        <v>37</v>
      </c>
      <c r="D18" s="16" t="s">
        <v>3</v>
      </c>
      <c r="E18" s="16">
        <v>2030</v>
      </c>
    </row>
    <row r="19" spans="1:6" x14ac:dyDescent="0.2">
      <c r="A19" s="9" t="s">
        <v>6</v>
      </c>
      <c r="B19" s="10">
        <v>6475188</v>
      </c>
      <c r="C19" s="11">
        <v>-364293</v>
      </c>
      <c r="D19" s="10">
        <v>24424</v>
      </c>
      <c r="E19" s="12">
        <f t="shared" ref="E19:E25" si="1">SUM(B19:D19)</f>
        <v>6135319</v>
      </c>
    </row>
    <row r="20" spans="1:6" x14ac:dyDescent="0.2">
      <c r="A20" s="9" t="s">
        <v>7</v>
      </c>
      <c r="B20" s="10">
        <v>824026</v>
      </c>
      <c r="C20" s="11">
        <v>-52462</v>
      </c>
      <c r="D20" s="10">
        <v>-27222</v>
      </c>
      <c r="E20" s="12">
        <f t="shared" si="1"/>
        <v>744342</v>
      </c>
    </row>
    <row r="21" spans="1:6" x14ac:dyDescent="0.2">
      <c r="A21" s="9" t="s">
        <v>8</v>
      </c>
      <c r="B21" s="10">
        <v>1558998</v>
      </c>
      <c r="C21" s="11">
        <v>-82752</v>
      </c>
      <c r="D21" s="10">
        <v>-22621</v>
      </c>
      <c r="E21" s="12">
        <f t="shared" si="1"/>
        <v>1453625</v>
      </c>
    </row>
    <row r="22" spans="1:6" x14ac:dyDescent="0.2">
      <c r="A22" s="9" t="s">
        <v>9</v>
      </c>
      <c r="B22" s="10">
        <v>910866</v>
      </c>
      <c r="C22" s="11">
        <v>-50567</v>
      </c>
      <c r="D22" s="10">
        <v>633904</v>
      </c>
      <c r="E22" s="12">
        <f t="shared" si="1"/>
        <v>1494203</v>
      </c>
    </row>
    <row r="23" spans="1:6" x14ac:dyDescent="0.2">
      <c r="A23" s="9" t="s">
        <v>10</v>
      </c>
      <c r="B23" s="10">
        <v>62184</v>
      </c>
      <c r="C23" s="11">
        <v>0</v>
      </c>
      <c r="D23" s="10">
        <v>0</v>
      </c>
      <c r="E23" s="12">
        <f t="shared" si="1"/>
        <v>62184</v>
      </c>
    </row>
    <row r="24" spans="1:6" x14ac:dyDescent="0.2">
      <c r="A24" s="9" t="s">
        <v>12</v>
      </c>
      <c r="B24" s="10">
        <v>108</v>
      </c>
      <c r="C24" s="10">
        <v>0</v>
      </c>
      <c r="D24" s="10">
        <v>0</v>
      </c>
      <c r="E24" s="12">
        <f t="shared" si="1"/>
        <v>108</v>
      </c>
    </row>
    <row r="25" spans="1:6" x14ac:dyDescent="0.2">
      <c r="A25" s="9" t="s">
        <v>16</v>
      </c>
      <c r="B25" s="10">
        <v>43353</v>
      </c>
      <c r="C25" s="10">
        <v>0</v>
      </c>
      <c r="D25" s="10">
        <v>0</v>
      </c>
      <c r="E25" s="12">
        <f t="shared" si="1"/>
        <v>43353</v>
      </c>
    </row>
    <row r="26" spans="1:6" x14ac:dyDescent="0.2">
      <c r="D26" s="13" t="s">
        <v>13</v>
      </c>
      <c r="E26" s="14">
        <f>SUM(E19:E25)</f>
        <v>9933134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</vt:lpstr>
      <vt:lpstr>2026</vt:lpstr>
      <vt:lpstr>2027</vt:lpstr>
      <vt:lpstr>2028</vt:lpstr>
      <vt:lpstr>2029</vt:lpstr>
      <vt:lpstr>2030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Dugan, April</cp:lastModifiedBy>
  <dcterms:modified xsi:type="dcterms:W3CDTF">2025-08-11T21:17:53Z</dcterms:modified>
</cp:coreProperties>
</file>