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hydroone.sharepoint.com/sites/RA/Proceedings Library/2025/EB-2025-0030 - HONI Dx 2026 Consolidated Annual Update/Working Folder/Application and Evidence/PDF Folder - RRA/Excel - Live Folder/"/>
    </mc:Choice>
  </mc:AlternateContent>
  <xr:revisionPtr revIDLastSave="10" documentId="8_{663F99A2-B72F-4644-90EA-1B843266F667}" xr6:coauthVersionLast="47" xr6:coauthVersionMax="47" xr10:uidLastSave="{BA969671-66A7-4AA8-B3F4-0055B86B8B93}"/>
  <bookViews>
    <workbookView xWindow="38280" yWindow="5190" windowWidth="29040" windowHeight="15720" activeTab="1" xr2:uid="{6590773A-A256-47AD-932A-AA92EE11C8BA}"/>
  </bookViews>
  <sheets>
    <sheet name="1.  Information Sheet" sheetId="3" r:id="rId1"/>
    <sheet name="2. Continuity Schedule" sheetId="1" r:id="rId2"/>
    <sheet name="3. Appendix A" sheetId="2" r:id="rId3"/>
  </sheets>
  <externalReferences>
    <externalReference r:id="rId4"/>
    <externalReference r:id="rId5"/>
  </externalReferences>
  <definedNames>
    <definedName name="\p" localSheetId="1">#REF!</definedName>
    <definedName name="\p">#REF!</definedName>
    <definedName name="\s" localSheetId="1">#REF!</definedName>
    <definedName name="\s">#REF!</definedName>
    <definedName name="____________N4" localSheetId="1">#REF!</definedName>
    <definedName name="____________N4">#REF!</definedName>
    <definedName name="____________N6">#REF!</definedName>
    <definedName name="____________SUM3">#REF!</definedName>
    <definedName name="___________SUM2">#REF!</definedName>
    <definedName name="__________SUM1">#N/A</definedName>
    <definedName name="_________N4" localSheetId="1">#REF!</definedName>
    <definedName name="_________N4">#REF!</definedName>
    <definedName name="_________N6" localSheetId="1">#REF!</definedName>
    <definedName name="_________N6">#REF!</definedName>
    <definedName name="_________SUM1">#N/A</definedName>
    <definedName name="_________SUM2" localSheetId="1">#REF!</definedName>
    <definedName name="_________SUM2">#REF!</definedName>
    <definedName name="_________SUM3" localSheetId="1">#REF!</definedName>
    <definedName name="_________SUM3">#REF!</definedName>
    <definedName name="________N4" localSheetId="1">#REF!</definedName>
    <definedName name="________N4">#REF!</definedName>
    <definedName name="________N6" localSheetId="1">#REF!</definedName>
    <definedName name="________N6">#REF!</definedName>
    <definedName name="________SUM1">#N/A</definedName>
    <definedName name="________SUM2" localSheetId="1">#REF!</definedName>
    <definedName name="________SUM2">#REF!</definedName>
    <definedName name="________SUM3" localSheetId="1">#REF!</definedName>
    <definedName name="________SUM3">#REF!</definedName>
    <definedName name="_______N4" localSheetId="1">#REF!</definedName>
    <definedName name="_______N4">#REF!</definedName>
    <definedName name="_______N6">#REF!</definedName>
    <definedName name="_______SUM1">#N/A</definedName>
    <definedName name="_______SUM2" localSheetId="1">#REF!</definedName>
    <definedName name="_______SUM2">#REF!</definedName>
    <definedName name="_______SUM3" localSheetId="1">#REF!</definedName>
    <definedName name="_______SUM3">#REF!</definedName>
    <definedName name="______N4" localSheetId="1">#REF!</definedName>
    <definedName name="______N4">#REF!</definedName>
    <definedName name="______N6">#REF!</definedName>
    <definedName name="______PT1">#REF!</definedName>
    <definedName name="______SUM1">#N/A</definedName>
    <definedName name="______SUM2" localSheetId="1">#REF!</definedName>
    <definedName name="______SUM2">#REF!</definedName>
    <definedName name="______SUM3" localSheetId="1">#REF!</definedName>
    <definedName name="______SUM3">#REF!</definedName>
    <definedName name="_____N4" localSheetId="1">#REF!</definedName>
    <definedName name="_____N4">#REF!</definedName>
    <definedName name="_____N6">#REF!</definedName>
    <definedName name="_____PT1">#REF!</definedName>
    <definedName name="_____PT2">#REF!</definedName>
    <definedName name="_____SUM1">#N/A</definedName>
    <definedName name="_____SUM2" localSheetId="1">#REF!</definedName>
    <definedName name="_____SUM2">#REF!</definedName>
    <definedName name="_____SUM3" localSheetId="1">#REF!</definedName>
    <definedName name="_____SUM3">#REF!</definedName>
    <definedName name="____N4" localSheetId="1">#REF!</definedName>
    <definedName name="____N4">#REF!</definedName>
    <definedName name="____N6">#REF!</definedName>
    <definedName name="____PT1">#REF!</definedName>
    <definedName name="____PT2">#REF!</definedName>
    <definedName name="____PT3">#REF!</definedName>
    <definedName name="____SUM1">#N/A</definedName>
    <definedName name="____SUM2" localSheetId="1">#REF!</definedName>
    <definedName name="____SUM2">#REF!</definedName>
    <definedName name="____SUM3" localSheetId="1">#REF!</definedName>
    <definedName name="____SUM3">#REF!</definedName>
    <definedName name="___N4" localSheetId="1">#REF!</definedName>
    <definedName name="___N4">#REF!</definedName>
    <definedName name="___N6">#REF!</definedName>
    <definedName name="___PT1">#REF!</definedName>
    <definedName name="___PT2">#REF!</definedName>
    <definedName name="___PT3">#REF!</definedName>
    <definedName name="___Reg210">#REF!</definedName>
    <definedName name="___SUM1">#N/A</definedName>
    <definedName name="___SUM2" localSheetId="1">#REF!</definedName>
    <definedName name="___SUM2">#REF!</definedName>
    <definedName name="___SUM3" localSheetId="1">#REF!</definedName>
    <definedName name="___SUM3">#REF!</definedName>
    <definedName name="__123Graph_A" localSheetId="1" hidden="1">#REF!</definedName>
    <definedName name="__123Graph_A" hidden="1">#REF!</definedName>
    <definedName name="__123Graph_C" hidden="1">#REF!</definedName>
    <definedName name="__123Graph_D" hidden="1">#REF!</definedName>
    <definedName name="__FDS_HYPERLINK_TOGGLE_STATE__">"ON"</definedName>
    <definedName name="__LYN1" localSheetId="1">#REF!</definedName>
    <definedName name="__LYN1">#REF!</definedName>
    <definedName name="__N4" localSheetId="1">#REF!</definedName>
    <definedName name="__N4">#REF!</definedName>
    <definedName name="__N6" localSheetId="1">#REF!</definedName>
    <definedName name="__N6">#REF!</definedName>
    <definedName name="__PT1">#REF!</definedName>
    <definedName name="__PT2">#REF!</definedName>
    <definedName name="__PT3">#REF!</definedName>
    <definedName name="__Reg210">#REF!</definedName>
    <definedName name="__SUM1">#N/A</definedName>
    <definedName name="__SUM2" localSheetId="1">#REF!</definedName>
    <definedName name="__SUM2">#REF!</definedName>
    <definedName name="__SUM3" localSheetId="1">#REF!</definedName>
    <definedName name="__SUM3">#REF!</definedName>
    <definedName name="_1_PMO" localSheetId="1">#REF!</definedName>
    <definedName name="_1_PMO">#REF!</definedName>
    <definedName name="_10_Head_end_Systems">#REF!</definedName>
    <definedName name="_11_Integration">#REF!</definedName>
    <definedName name="_12_Billing___Customer_Care">#REF!</definedName>
    <definedName name="_1SkillT">#REF!</definedName>
    <definedName name="_1st__250_KWH">#REF!</definedName>
    <definedName name="_2_Meter_Installation___Field_Services">#REF!</definedName>
    <definedName name="_2004_BUDGET">#REF!</definedName>
    <definedName name="_3_Network_Engineering___Implementation">#REF!</definedName>
    <definedName name="_5_Contact_Centre">#REF!</definedName>
    <definedName name="_6_Settlements">#REF!</definedName>
    <definedName name="_7_Legacy_Systems">#REF!</definedName>
    <definedName name="_8_Business_Process_Design">#REF!</definedName>
    <definedName name="_9_Infrastructure">#REF!</definedName>
    <definedName name="_bdm.40C3E29564914AC9A1449A8843FD3FCE.edm" hidden="1">#REF!</definedName>
    <definedName name="_bdm.823F3B3017984F5E9DA061ED83E4FCDD.edm" hidden="1">#REF!</definedName>
    <definedName name="_bdm.8F75408B241441CD9B71555373B79C05.edm" hidden="1">#REF!</definedName>
    <definedName name="_bdm.941933514BA141D4A5F9ADDE69A8EE5B.edm" hidden="1">#REF!</definedName>
    <definedName name="_bdm.E0ED6B041CFB449286A2DE50099204F7.edm" hidden="1">#REF!</definedName>
    <definedName name="_Category">#REF!</definedName>
    <definedName name="_CPI2">#REF!</definedName>
    <definedName name="_CPI3">#REF!</definedName>
    <definedName name="_CPI4">#REF!</definedName>
    <definedName name="_Currency">#REF!</definedName>
    <definedName name="_Fill" hidden="1">#REF!</definedName>
    <definedName name="_xlnm._FilterDatabase" hidden="1">#REF!</definedName>
    <definedName name="_Jurisdiction">#REF!</definedName>
    <definedName name="_Key1" hidden="1">#REF!</definedName>
    <definedName name="_Key2" hidden="1">#REF!</definedName>
    <definedName name="_LYN1">#REF!</definedName>
    <definedName name="_MAN10">#N/A</definedName>
    <definedName name="_MAN11">#N/A</definedName>
    <definedName name="_MAN12">#N/A</definedName>
    <definedName name="_MAN13">#N/A</definedName>
    <definedName name="_MAN2">#N/A</definedName>
    <definedName name="_MAN3">#N/A</definedName>
    <definedName name="_MAN4">#N/A</definedName>
    <definedName name="_MAN5">#N/A</definedName>
    <definedName name="_MAN6">#N/A</definedName>
    <definedName name="_MAN7">#N/A</definedName>
    <definedName name="_MAN8">#N/A</definedName>
    <definedName name="_MAN9">#N/A</definedName>
    <definedName name="_N4" localSheetId="1">#REF!</definedName>
    <definedName name="_N4">#REF!</definedName>
    <definedName name="_N6" localSheetId="1">#REF!</definedName>
    <definedName name="_N6">#REF!</definedName>
    <definedName name="_Order1">0</definedName>
    <definedName name="_Order2" hidden="1">255</definedName>
    <definedName name="_PG10">#N/A</definedName>
    <definedName name="_PG11">#N/A</definedName>
    <definedName name="_PG12">#N/A</definedName>
    <definedName name="_PG2">#N/A</definedName>
    <definedName name="_PG3">#N/A</definedName>
    <definedName name="_PG4">#N/A</definedName>
    <definedName name="_PG5">#N/A</definedName>
    <definedName name="_PG6">#N/A</definedName>
    <definedName name="_PG7">#N/A</definedName>
    <definedName name="_PG8">#N/A</definedName>
    <definedName name="_PG9">#N/A</definedName>
    <definedName name="_PT1" localSheetId="1">#REF!</definedName>
    <definedName name="_PT1">#REF!</definedName>
    <definedName name="_PT2" localSheetId="1">#REF!</definedName>
    <definedName name="_PT2">#REF!</definedName>
    <definedName name="_PT3" localSheetId="1">#REF!</definedName>
    <definedName name="_PT3">#REF!</definedName>
    <definedName name="_Reg210">#REF!</definedName>
    <definedName name="_Regression_Int">1</definedName>
    <definedName name="_Sort" localSheetId="1" hidden="1">#REF!</definedName>
    <definedName name="_Sort" hidden="1">#REF!</definedName>
    <definedName name="_SUM1">#N/A</definedName>
    <definedName name="_SUM2" localSheetId="1">#REF!</definedName>
    <definedName name="_SUM2">#REF!</definedName>
    <definedName name="_SUM3" localSheetId="1">#REF!</definedName>
    <definedName name="_SUM3">#REF!</definedName>
    <definedName name="_Table2_In1" localSheetId="1" hidden="1">#REF!</definedName>
    <definedName name="_Table2_In1" hidden="1">#REF!</definedName>
    <definedName name="_Table2_In2" hidden="1">#REF!</definedName>
    <definedName name="_Table2_Out" hidden="1">#REF!</definedName>
    <definedName name="a">#REF!</definedName>
    <definedName name="aa">#REF!</definedName>
    <definedName name="aaa">#REF!</definedName>
    <definedName name="aaaaaa">#REF!</definedName>
    <definedName name="ACBAL">#REF!</definedName>
    <definedName name="Acc_Dep_CA">#REF!</definedName>
    <definedName name="Acc_Dep_MJR_Minor_NORMAL_Special_RET_CA">#REF!</definedName>
    <definedName name="AccDep_Distribution">#REF!</definedName>
    <definedName name="AccDep_Intangibles_Distribution">#REF!</definedName>
    <definedName name="ACCDEP1SL">#REF!</definedName>
    <definedName name="ACCDEP2SUSP">#REF!</definedName>
    <definedName name="ACCDEP3TIMING">#REF!</definedName>
    <definedName name="ACCDEP4SL">#REF!</definedName>
    <definedName name="ACCDEP5SUSP">#REF!</definedName>
    <definedName name="ACCDEP6TIMING">#REF!</definedName>
    <definedName name="ACCDEPINTANGPMYTD">#REF!</definedName>
    <definedName name="ACCDEPINTANGPMYTD_TARGET">#REF!</definedName>
    <definedName name="ACCDEPINTG1SL">#REF!</definedName>
    <definedName name="ACCDEPINTG2OTHER">#REF!</definedName>
    <definedName name="ACCDEPINTG3SL">#REF!</definedName>
    <definedName name="ACCDEPINTG4OTHER">#REF!</definedName>
    <definedName name="ACCDEPPMYTD">#REF!</definedName>
    <definedName name="ACCDEPPMYTD_TARGET">#REF!</definedName>
    <definedName name="accessories">#REF!</definedName>
    <definedName name="Account">#REF!</definedName>
    <definedName name="AccountDescription">#REF!</definedName>
    <definedName name="AccountKey">#REF!</definedName>
    <definedName name="Accounts">#REF!</definedName>
    <definedName name="accrange">#REF!</definedName>
    <definedName name="acct_name">#REF!</definedName>
    <definedName name="acct_num">#REF!</definedName>
    <definedName name="ACCT_TABLE">#REF!</definedName>
    <definedName name="accum_depr">#REF!</definedName>
    <definedName name="Accural_by_Customer_Class">#REF!</definedName>
    <definedName name="ACQ.COST">#REF!</definedName>
    <definedName name="act_2008">#REF!</definedName>
    <definedName name="act_2009">#REF!</definedName>
    <definedName name="ActCumOU">#REF!</definedName>
    <definedName name="ActDirect">#REF!</definedName>
    <definedName name="ActDirectApr">#REF!</definedName>
    <definedName name="ActDirectAug">#REF!</definedName>
    <definedName name="ActDirectDec">#REF!</definedName>
    <definedName name="ActDirectFeb">#REF!</definedName>
    <definedName name="ActDirectJan">#REF!</definedName>
    <definedName name="ActDirectJuly">#REF!</definedName>
    <definedName name="ActDirectJune">#REF!</definedName>
    <definedName name="ActDirectMar">#REF!</definedName>
    <definedName name="ActDirectMay">#REF!</definedName>
    <definedName name="ActDirectNov">#REF!</definedName>
    <definedName name="ActDirectOct">#REF!</definedName>
    <definedName name="ActDirectSept">#REF!</definedName>
    <definedName name="ActELDC">#REF!</definedName>
    <definedName name="ActELDCApr">#REF!</definedName>
    <definedName name="ActELDCAug">#REF!</definedName>
    <definedName name="ActELDCDec">#REF!</definedName>
    <definedName name="ActELDCFeb">#REF!</definedName>
    <definedName name="ActELDCJan">#REF!</definedName>
    <definedName name="ActELDCJuly">#REF!</definedName>
    <definedName name="ActELDCJune">#REF!</definedName>
    <definedName name="ActELDCMar">#REF!</definedName>
    <definedName name="ActELDCMay">#REF!</definedName>
    <definedName name="ActELDCNov">#REF!</definedName>
    <definedName name="ActELDCOct">#REF!</definedName>
    <definedName name="ActELDCSept">#REF!</definedName>
    <definedName name="Action">#REF!</definedName>
    <definedName name="ActiveGLI_Cumactualtotal">#REF!</definedName>
    <definedName name="ActiveGLI_Cumpayment">#REF!</definedName>
    <definedName name="ActiveOrgs">#REF!</definedName>
    <definedName name="ActOMEU">#REF!</definedName>
    <definedName name="ActOMEUApr">#REF!</definedName>
    <definedName name="ActOMEUAug">#REF!</definedName>
    <definedName name="ActOMEUDec">#REF!</definedName>
    <definedName name="ActOMEUFeb">#REF!</definedName>
    <definedName name="ActOMEUJan">#REF!</definedName>
    <definedName name="ActOMEUJuly">#REF!</definedName>
    <definedName name="ActOMEUJune">#REF!</definedName>
    <definedName name="ActOMEUMar">#REF!</definedName>
    <definedName name="ActOMEUMay">#REF!</definedName>
    <definedName name="ActOMEUNov">#REF!</definedName>
    <definedName name="ActOMEUOct">#REF!</definedName>
    <definedName name="ActOMEUSept">#REF!</definedName>
    <definedName name="ActRetail">#REF!</definedName>
    <definedName name="ActRetailApr">#REF!</definedName>
    <definedName name="ActRetailAug">#REF!</definedName>
    <definedName name="ActRetailDec">#REF!</definedName>
    <definedName name="ActRetailFeb">#REF!</definedName>
    <definedName name="ActRetailJan">#REF!</definedName>
    <definedName name="ActRetailJuly">#REF!</definedName>
    <definedName name="ActRetailJune">#REF!</definedName>
    <definedName name="ActRetailMar">#REF!</definedName>
    <definedName name="ActRetailMay">#REF!</definedName>
    <definedName name="ActRetailNov">#REF!</definedName>
    <definedName name="ActRetailOct">#REF!</definedName>
    <definedName name="ActRetailSept">#REF!</definedName>
    <definedName name="ActRetJan">#REF!</definedName>
    <definedName name="ActTXLDC">#REF!</definedName>
    <definedName name="ActTXLDCApr">#REF!</definedName>
    <definedName name="ActTXLDCAug">#REF!</definedName>
    <definedName name="ActTXLDCDec">#REF!</definedName>
    <definedName name="ActTXLDCFeb">#REF!</definedName>
    <definedName name="ActTXLDCJan">#REF!</definedName>
    <definedName name="ActTXLDCJuly">#REF!</definedName>
    <definedName name="ActTXLDCJune">#REF!</definedName>
    <definedName name="ActTXLDCMar">#REF!</definedName>
    <definedName name="ActTXLDCMay">#REF!</definedName>
    <definedName name="ActTXLDCNov">#REF!</definedName>
    <definedName name="ActTXLDCOct">#REF!</definedName>
    <definedName name="ActTXLDCSept">#REF!</definedName>
    <definedName name="ActTXMEU">#REF!</definedName>
    <definedName name="ActTXMEUApr">#REF!</definedName>
    <definedName name="ActTXMEUAug">#REF!</definedName>
    <definedName name="ActTXMEUDec">#REF!</definedName>
    <definedName name="ActTXMEUFeb">#REF!</definedName>
    <definedName name="ActTXMEUJan">#REF!</definedName>
    <definedName name="ActTXMEUJuly">#REF!</definedName>
    <definedName name="ActTXMEUJune">#REF!</definedName>
    <definedName name="ActTXMEUMar">#REF!</definedName>
    <definedName name="ActTXMEUMay">#REF!</definedName>
    <definedName name="ActTXMEUNov">#REF!</definedName>
    <definedName name="ActTXMEUOct">#REF!</definedName>
    <definedName name="ActTXMEUSept">#REF!</definedName>
    <definedName name="Actual">#REF!</definedName>
    <definedName name="Actual_Aug">#REF!</definedName>
    <definedName name="Actual_Jul">#REF!</definedName>
    <definedName name="Actual_Jun">#REF!</definedName>
    <definedName name="Actual_May">#REF!</definedName>
    <definedName name="Actual_Points">#REF!</definedName>
    <definedName name="Actual_units">#REF!</definedName>
    <definedName name="Actual_Vs_Budget_Aug">#REF!</definedName>
    <definedName name="Actual_Vs_Budget_Jul">#REF!</definedName>
    <definedName name="Actual_Vs_Budget_Jun">#REF!</definedName>
    <definedName name="Actual_Vs_Budget_May">#REF!</definedName>
    <definedName name="ActualOH">#REF!</definedName>
    <definedName name="Actuals">#REF!</definedName>
    <definedName name="ActualYears">#REF!</definedName>
    <definedName name="adapters">#REF!</definedName>
    <definedName name="adfadsfe">#REF!</definedName>
    <definedName name="adfasdfsdfsd">#REF!</definedName>
    <definedName name="adjust">#REF!</definedName>
    <definedName name="afds">#REF!</definedName>
    <definedName name="Age">#REF!</definedName>
    <definedName name="AHEMC_03">#REF!</definedName>
    <definedName name="AHEMC_04">#REF!</definedName>
    <definedName name="AHEMC_05">#REF!</definedName>
    <definedName name="AHEMC_06">#REF!</definedName>
    <definedName name="AHEMC_07">#REF!</definedName>
    <definedName name="AHEMC_08">#REF!</definedName>
    <definedName name="AHEMC_09">#REF!</definedName>
    <definedName name="AHEMO_03">#REF!</definedName>
    <definedName name="AHEMO_04">#REF!</definedName>
    <definedName name="AHEMO_05">#REF!</definedName>
    <definedName name="AHEMO_06">#REF!</definedName>
    <definedName name="AHEMO_07">#REF!</definedName>
    <definedName name="AHEMO_08">#REF!</definedName>
    <definedName name="AHEMO_09">#REF!</definedName>
    <definedName name="ALL">#REF!</definedName>
    <definedName name="ALL_Feb">#REF!</definedName>
    <definedName name="ALL_Jan">#REF!</definedName>
    <definedName name="AllFeb">#REF!</definedName>
    <definedName name="Alloc0">#REF!</definedName>
    <definedName name="AllocAssets0">#REF!</definedName>
    <definedName name="AllocAssetsNames">#REF!</definedName>
    <definedName name="AllocNames">#REF!</definedName>
    <definedName name="ALLX">#N/A</definedName>
    <definedName name="am" localSheetId="1">#REF!</definedName>
    <definedName name="am">#REF!</definedName>
    <definedName name="AM_ACDEPN_CONT_SCHED" localSheetId="1">#REF!</definedName>
    <definedName name="AM_ACDEPN_CONT_SCHED">#REF!</definedName>
    <definedName name="am_cost_cont_sched" localSheetId="1">#REF!</definedName>
    <definedName name="am_cost_cont_sched">#REF!</definedName>
    <definedName name="am_cost_cont_sched_TXDX">#REF!</definedName>
    <definedName name="Amounts">#REF!</definedName>
    <definedName name="ANALYSIS_TYPES">#REF!</definedName>
    <definedName name="ANEP_LOOKUP">#REF!</definedName>
    <definedName name="Angela_Suh___METS1_2">#REF!</definedName>
    <definedName name="AOS_Serv_Cat">#REF!</definedName>
    <definedName name="APN">#REF!</definedName>
    <definedName name="ApprovedYears">#REF!</definedName>
    <definedName name="APR">#REF!</definedName>
    <definedName name="area1enr">#REF!</definedName>
    <definedName name="area2enr">#REF!</definedName>
    <definedName name="area3enr">#REF!</definedName>
    <definedName name="area4enr">#REF!</definedName>
    <definedName name="area5enr">#REF!</definedName>
    <definedName name="area6enr">#REF!</definedName>
    <definedName name="ARP">#REF!</definedName>
    <definedName name="ARPAc">#REF!</definedName>
    <definedName name="as">#REF!</definedName>
    <definedName name="AS2DocOpenMode">"AS2DocumentEdit"</definedName>
    <definedName name="ASD" localSheetId="1">#REF!</definedName>
    <definedName name="ASD">#REF!</definedName>
    <definedName name="asdfadfsdfsdfassdfdsf" localSheetId="1">#REF!</definedName>
    <definedName name="asdfadfsdfsdfassdfdsf">#REF!</definedName>
    <definedName name="ASOFDATE" localSheetId="1">#REF!</definedName>
    <definedName name="ASOFDATE">#REF!</definedName>
    <definedName name="ass_liab">#REF!</definedName>
    <definedName name="Asset_Accouting_Exit_Conv_2007">#REF!</definedName>
    <definedName name="ASSETS">#REF!</definedName>
    <definedName name="ASSETSJAN09">#REF!</definedName>
    <definedName name="Assumptions_2002">#REF!</definedName>
    <definedName name="Assumptions_2003">#REF!</definedName>
    <definedName name="AUG">#REF!</definedName>
    <definedName name="aug05data">#REF!</definedName>
    <definedName name="AUTO">#N/A</definedName>
    <definedName name="AUTO10">#N/A</definedName>
    <definedName name="AUTO11">#N/A</definedName>
    <definedName name="AUTO12">#N/A</definedName>
    <definedName name="AUTO13">#N/A</definedName>
    <definedName name="AUTO2">#N/A</definedName>
    <definedName name="AUTO3">#N/A</definedName>
    <definedName name="AUTO4">#N/A</definedName>
    <definedName name="AUTO5">#N/A</definedName>
    <definedName name="AUTO6">#N/A</definedName>
    <definedName name="AUTO7">#N/A</definedName>
    <definedName name="AUTO8">#N/A</definedName>
    <definedName name="AUTO9">#N/A</definedName>
    <definedName name="AvailHours" localSheetId="1">#REF!</definedName>
    <definedName name="AvailHours">#REF!</definedName>
    <definedName name="AvgSeverance" localSheetId="1">#REF!</definedName>
    <definedName name="AvgSeverance">#REF!</definedName>
    <definedName name="b" localSheetId="1">#REF!,#REF!</definedName>
    <definedName name="b">#REF!,#REF!</definedName>
    <definedName name="B2MAsOf" localSheetId="1">#REF!</definedName>
    <definedName name="B2MAsOf">#REF!</definedName>
    <definedName name="B2MTrending" localSheetId="1">#REF!</definedName>
    <definedName name="B2MTrending">#REF!</definedName>
    <definedName name="Backlog_Rollup" localSheetId="1">#REF!</definedName>
    <definedName name="Backlog_Rollup">#REF!</definedName>
    <definedName name="Backlog_Spread">#REF!</definedName>
    <definedName name="balance">#REF!</definedName>
    <definedName name="Base">#REF!</definedName>
    <definedName name="baseyr">#REF!</definedName>
    <definedName name="baseyr1">#REF!</definedName>
    <definedName name="bbbb">#REF!</definedName>
    <definedName name="bbbbb">#REF!</definedName>
    <definedName name="BCol">#REF!</definedName>
    <definedName name="BEGIN">#N/A</definedName>
    <definedName name="BFORM">#N/A</definedName>
    <definedName name="BI_LDCLIST" localSheetId="1">#REF!</definedName>
    <definedName name="BI_LDCLIST">#REF!</definedName>
    <definedName name="BLPH1" localSheetId="1" hidden="1">#REF!</definedName>
    <definedName name="BLPH1" hidden="1">#REF!</definedName>
    <definedName name="bmhgjgjg" localSheetId="1">#REF!</definedName>
    <definedName name="bmhgjgjg">#REF!</definedName>
    <definedName name="Box_1">#REF!</definedName>
    <definedName name="Box_11">#REF!</definedName>
    <definedName name="Box_12">#REF!</definedName>
    <definedName name="Box_13">#REF!</definedName>
    <definedName name="Box_2">#REF!</definedName>
    <definedName name="Box_23">#REF!</definedName>
    <definedName name="Box_3">#REF!</definedName>
    <definedName name="Box_4">#REF!</definedName>
    <definedName name="Box_5">#REF!</definedName>
    <definedName name="Box11or12kwh">#REF!</definedName>
    <definedName name="Box1or2kwh">#REF!</definedName>
    <definedName name="Box23kwh">#REF!</definedName>
    <definedName name="Box3or4kwh">#REF!</definedName>
    <definedName name="BOY">#REF!</definedName>
    <definedName name="BPAGE">"1"</definedName>
    <definedName name="BPE_CUM_N" localSheetId="1">#REF!</definedName>
    <definedName name="BPE_CUM_N">#REF!</definedName>
    <definedName name="BPE_Red_Ratio_Yr1" localSheetId="1">#REF!</definedName>
    <definedName name="BPE_Red_Ratio_Yr1">#REF!</definedName>
    <definedName name="BPE_Red_Ratio_Yr2" localSheetId="1">#REF!</definedName>
    <definedName name="BPE_Red_Ratio_Yr2">#REF!</definedName>
    <definedName name="BPE_Red_Ratio_Yr3">#REF!</definedName>
    <definedName name="BPE_Red_Ratio_Yr4">#REF!</definedName>
    <definedName name="BPE_Red_Ratio_Yr5">#REF!</definedName>
    <definedName name="BPE_Red_Ratio_Yr6">#REF!</definedName>
    <definedName name="BPE_Red_Ratio_Yr7">#REF!</definedName>
    <definedName name="BPO_s">#REF!</definedName>
    <definedName name="BRAMPTON_GLBAL_LOOKUP">#REF!</definedName>
    <definedName name="BridgeYear">#REF!</definedName>
    <definedName name="BRow">#REF!</definedName>
    <definedName name="BTable">#REF!</definedName>
    <definedName name="bu">#REF!</definedName>
    <definedName name="bu200dept">#REF!</definedName>
    <definedName name="BU300_GL_ACCOUNTS">#REF!</definedName>
    <definedName name="BU300_GL_CATEGORY">#REF!</definedName>
    <definedName name="BudCumOU">#REF!</definedName>
    <definedName name="budget" localSheetId="1" hidden="1">{#N/A,#N/A,FALSE,"Aging Summary";#N/A,#N/A,FALSE,"Ratio Analysis";#N/A,#N/A,FALSE,"Test 120 Day Accts";#N/A,#N/A,FALSE,"Tickmarks"}</definedName>
    <definedName name="budget" hidden="1">{#N/A,#N/A,FALSE,"Aging Summary";#N/A,#N/A,FALSE,"Ratio Analysis";#N/A,#N/A,FALSE,"Test 120 Day Accts";#N/A,#N/A,FALSE,"Tickmarks"}</definedName>
    <definedName name="Budget_Inflation" localSheetId="1">#REF!</definedName>
    <definedName name="Budget_Inflation">#REF!</definedName>
    <definedName name="Budget_Points" localSheetId="1">#REF!</definedName>
    <definedName name="Budget_Points">#REF!</definedName>
    <definedName name="Budget_units" localSheetId="1">#REF!</definedName>
    <definedName name="Budget_units">#REF!</definedName>
    <definedName name="BudgetCLA">#REF!</definedName>
    <definedName name="BudgetRefTaxes">#REF!</definedName>
    <definedName name="budgetrev">#REF!</definedName>
    <definedName name="BudRev">#REF!</definedName>
    <definedName name="Bus_Proc_and_Qlty_Assurance">#REF!</definedName>
    <definedName name="Buses">#REF!</definedName>
    <definedName name="BUSINESS_UNIT" localSheetId="1">#REF!,#REF!</definedName>
    <definedName name="BUSINESS_UNIT">#REF!,#REF!</definedName>
    <definedName name="BUV" localSheetId="1">#REF!</definedName>
    <definedName name="BUV">#REF!</definedName>
    <definedName name="bvnvnv" localSheetId="1">#REF!</definedName>
    <definedName name="bvnvnv">#REF!</definedName>
    <definedName name="CAD" localSheetId="1">#REF!</definedName>
    <definedName name="CAD">#REF!</definedName>
    <definedName name="capex_inserv_print">#REF!</definedName>
    <definedName name="capex_lookup">#REF!</definedName>
    <definedName name="CAPEX_OPA_ADJ">#REF!</definedName>
    <definedName name="Capex_QAP_Distribution">#REF!</definedName>
    <definedName name="Capex_Quarter_check">#REF!</definedName>
    <definedName name="CapitalizedPensionOPEB">#REF!</definedName>
    <definedName name="CarryingChargeyear" localSheetId="1">#REF!</definedName>
    <definedName name="CarryingChargeyear">#REF!</definedName>
    <definedName name="Case">#REF!</definedName>
    <definedName name="CaseSelect">#REF!</definedName>
    <definedName name="cate">#REF!</definedName>
    <definedName name="Categ">#REF!</definedName>
    <definedName name="Categories">#REF!</definedName>
    <definedName name="Category">#REF!</definedName>
    <definedName name="CC">#REF!</definedName>
    <definedName name="cccc">#REF!</definedName>
    <definedName name="ccccc">#REF!</definedName>
    <definedName name="CCRefund_zrn_zro">#REF!</definedName>
    <definedName name="cd">#REF!</definedName>
    <definedName name="CGA">#REF!</definedName>
    <definedName name="CGAS">#REF!</definedName>
    <definedName name="CGE">#REF!</definedName>
    <definedName name="CGEY_Inflation">#REF!</definedName>
    <definedName name="CGSPL">#N/A</definedName>
    <definedName name="CGSPLA">#N/A</definedName>
    <definedName name="Chart_Data" localSheetId="1">#REF!</definedName>
    <definedName name="Chart_Data">#REF!</definedName>
    <definedName name="check" localSheetId="1">#REF!</definedName>
    <definedName name="check">#REF!</definedName>
    <definedName name="checks_bal_fa_grp" localSheetId="1">#REF!</definedName>
    <definedName name="checks_bal_fa_grp">#REF!</definedName>
    <definedName name="CIP">#REF!</definedName>
    <definedName name="CIP_CA">#REF!</definedName>
    <definedName name="CIP_CONTROL_CLSFY">#REF!</definedName>
    <definedName name="CIP_LTD_GLBAL">#REF!</definedName>
    <definedName name="CIP_OPA_ADJ">#REF!</definedName>
    <definedName name="CIP_OTHER_LOOKUP">#REF!</definedName>
    <definedName name="CIP_SUSP_CLSFY">#REF!</definedName>
    <definedName name="CIPPMYTD_TARGET">#REF!</definedName>
    <definedName name="CIQWBGuid">"099de4d7-8cd5-44af-9805-857947de0081"</definedName>
    <definedName name="CircBrk" localSheetId="1">#REF!</definedName>
    <definedName name="CircBrk">#REF!</definedName>
    <definedName name="CL" localSheetId="1">#REF!</definedName>
    <definedName name="CL">#REF!</definedName>
    <definedName name="class" localSheetId="1">#REF!</definedName>
    <definedName name="class">#REF!</definedName>
    <definedName name="Cmonths">#REF!</definedName>
    <definedName name="CMYTDDATA">#REF!</definedName>
    <definedName name="CN">#REF!</definedName>
    <definedName name="cntl_mgr">#REF!</definedName>
    <definedName name="code_lookup">#REF!</definedName>
    <definedName name="COLA_1">#REF!</definedName>
    <definedName name="COLA_2">#REF!</definedName>
    <definedName name="COLA_5.1">#REF!</definedName>
    <definedName name="COLA_Actual">#REF!</definedName>
    <definedName name="COLA2.1">#REF!</definedName>
    <definedName name="colActv">#REF!</definedName>
    <definedName name="colActv0">#REF!</definedName>
    <definedName name="colActvYr1">#REF!</definedName>
    <definedName name="colD1">#REF!</definedName>
    <definedName name="colDept">#REF!</definedName>
    <definedName name="colDriver">#REF!</definedName>
    <definedName name="colPctSvc">#REF!</definedName>
    <definedName name="colSvc">#REF!</definedName>
    <definedName name="colType">#REF!</definedName>
    <definedName name="Company">"Hydro One Brampton Networks"</definedName>
    <definedName name="companyId" localSheetId="1">#REF!</definedName>
    <definedName name="companyId">#REF!</definedName>
    <definedName name="Cons_CapEx" localSheetId="1">#REF!</definedName>
    <definedName name="Cons_CapEx">#REF!</definedName>
    <definedName name="Consolidated" localSheetId="1">#REF!</definedName>
    <definedName name="Consolidated">#REF!</definedName>
    <definedName name="cont_sched_fa_grp">#REF!</definedName>
    <definedName name="contactf">#REF!</definedName>
    <definedName name="ContingencyIn">#REF!</definedName>
    <definedName name="CONTINUITY">#REF!</definedName>
    <definedName name="COS_RES_CUSTOMERS">#REF!</definedName>
    <definedName name="COS_RES_KWH">#REF!</definedName>
    <definedName name="COSTINTG1SL">#REF!</definedName>
    <definedName name="COSTINTG2OTHER">#REF!</definedName>
    <definedName name="COSTINTG3SL">#REF!</definedName>
    <definedName name="COSTINTG4OTHER">#REF!</definedName>
    <definedName name="COSTMENU">#N/A</definedName>
    <definedName name="Costs_Distribution" localSheetId="1">#REF!</definedName>
    <definedName name="Costs_Distribution">#REF!</definedName>
    <definedName name="COSTS_PMYTD" localSheetId="1">#REF!</definedName>
    <definedName name="COSTS_PMYTD">#REF!</definedName>
    <definedName name="COSTS_PMYTD_TARGET" localSheetId="1">#REF!</definedName>
    <definedName name="COSTS_PMYTD_TARGET">#REF!</definedName>
    <definedName name="COSTS1SL">#REF!</definedName>
    <definedName name="COSTS2SUSP">#REF!</definedName>
    <definedName name="COSTS3TIMING">#REF!</definedName>
    <definedName name="COSTS4SL">#REF!</definedName>
    <definedName name="COSTS5SUSP">#REF!</definedName>
    <definedName name="COSTS6TIMING">#REF!</definedName>
    <definedName name="COSTSINTANGPMYTD">#REF!</definedName>
    <definedName name="COSTSINTANGPMYTD_TARGET">#REF!</definedName>
    <definedName name="CPAGE">"37"</definedName>
    <definedName name="CPI_02" localSheetId="1">#REF!</definedName>
    <definedName name="CPI_02">#REF!</definedName>
    <definedName name="CPI_03" localSheetId="1">#REF!</definedName>
    <definedName name="CPI_03">#REF!</definedName>
    <definedName name="CPI_04" localSheetId="1">#REF!</definedName>
    <definedName name="CPI_04">#REF!</definedName>
    <definedName name="CPI_05">#REF!</definedName>
    <definedName name="CPI_06">#REF!</definedName>
    <definedName name="CPI_07">#REF!</definedName>
    <definedName name="CPI_08">#REF!</definedName>
    <definedName name="CPI_09">#REF!</definedName>
    <definedName name="CPNMB">"1"</definedName>
    <definedName name="crit_01" localSheetId="1">#REF!</definedName>
    <definedName name="crit_01">#REF!</definedName>
    <definedName name="_xlnm.Criteria" localSheetId="1">#REF!</definedName>
    <definedName name="_xlnm.Criteria">#REF!</definedName>
    <definedName name="CritSystems" localSheetId="1">#REF!</definedName>
    <definedName name="CritSystems">#REF!</definedName>
    <definedName name="CRStatus">#REF!</definedName>
    <definedName name="CRStatusOld">#REF!</definedName>
    <definedName name="CS_Allocation_Cat">#REF!</definedName>
    <definedName name="CS_Deprn_Class">#REF!</definedName>
    <definedName name="CS_FV_Final">#REF!</definedName>
    <definedName name="CS_RCN_Final">#REF!</definedName>
    <definedName name="CS_weightedage">#REF!</definedName>
    <definedName name="CTIM2">"122801"</definedName>
    <definedName name="cur_bal" localSheetId="1">#REF!</definedName>
    <definedName name="cur_bal">#REF!</definedName>
    <definedName name="Cur_mth_trans" localSheetId="1">#REF!</definedName>
    <definedName name="Cur_mth_trans">#REF!</definedName>
    <definedName name="cur_mth_transactions" localSheetId="1">#REF!</definedName>
    <definedName name="cur_mth_transactions">#REF!</definedName>
    <definedName name="Current_1">#REF!</definedName>
    <definedName name="Current_2">#REF!</definedName>
    <definedName name="Current_3">#REF!</definedName>
    <definedName name="Current_Yr_LTD">#REF!</definedName>
    <definedName name="Cust3a">#REF!</definedName>
    <definedName name="CustomerAdministration">#REF!</definedName>
    <definedName name="cxl_lookup">#REF!</definedName>
    <definedName name="CXL_XCC_LOOKUP">#REF!</definedName>
    <definedName name="cy">#REF!</definedName>
    <definedName name="CY_TB">#REF!</definedName>
    <definedName name="CYCurrTaxStartRow">#REF!</definedName>
    <definedName name="CYData">#REF!</definedName>
    <definedName name="CYDefTaxStartRow">#REF!</definedName>
    <definedName name="CYTB">#REF!</definedName>
    <definedName name="d">#REF!</definedName>
    <definedName name="d027returntotop">#REF!</definedName>
    <definedName name="d027z1">#REF!</definedName>
    <definedName name="d027z2">#REF!</definedName>
    <definedName name="d027z3a">#REF!</definedName>
    <definedName name="d027z3b">#REF!</definedName>
    <definedName name="d027z4">#REF!</definedName>
    <definedName name="d027z5">#REF!</definedName>
    <definedName name="d027z6">#REF!</definedName>
    <definedName name="d027z7">#REF!</definedName>
    <definedName name="d043returntotop">#REF!</definedName>
    <definedName name="d043zone1">#REF!</definedName>
    <definedName name="d043zone2">#REF!</definedName>
    <definedName name="d043zone3a">#REF!</definedName>
    <definedName name="d043zone3b">#REF!</definedName>
    <definedName name="d043zone4">#REF!</definedName>
    <definedName name="d043zone5">#REF!</definedName>
    <definedName name="d043zone6">#REF!</definedName>
    <definedName name="d043zone7">#REF!</definedName>
    <definedName name="d044returntotop">#REF!</definedName>
    <definedName name="d044upreturntotop">#REF!</definedName>
    <definedName name="d044zone1">#REF!</definedName>
    <definedName name="d044zone2">#REF!</definedName>
    <definedName name="d044zone3a">#REF!</definedName>
    <definedName name="d044zone3b">#REF!</definedName>
    <definedName name="d044zone4">#REF!</definedName>
    <definedName name="d044zone5">#REF!</definedName>
    <definedName name="d044zone6">#REF!</definedName>
    <definedName name="d044zone7">#REF!</definedName>
    <definedName name="D045returntotop">#REF!</definedName>
    <definedName name="d045zone1">#REF!</definedName>
    <definedName name="d045zone2">#REF!</definedName>
    <definedName name="d045zone3a">#REF!</definedName>
    <definedName name="d045zone3b">#REF!</definedName>
    <definedName name="d045zone4">#REF!</definedName>
    <definedName name="d045zone5">#REF!</definedName>
    <definedName name="d045zone6">#REF!</definedName>
    <definedName name="d045zone7">#REF!</definedName>
    <definedName name="d046returntotop">#REF!</definedName>
    <definedName name="d046zone1">#REF!</definedName>
    <definedName name="d046zone2">#REF!</definedName>
    <definedName name="d046zone3a">#REF!</definedName>
    <definedName name="d046zone3b">#REF!</definedName>
    <definedName name="d046zone4">#REF!</definedName>
    <definedName name="d046zone5">#REF!</definedName>
    <definedName name="d046zone6">#REF!</definedName>
    <definedName name="d046zone7">#REF!</definedName>
    <definedName name="D046zone8">#REF!</definedName>
    <definedName name="d047zon8">#REF!</definedName>
    <definedName name="d070returntotop">#REF!</definedName>
    <definedName name="d070zone1">#REF!</definedName>
    <definedName name="d070zone2">#REF!</definedName>
    <definedName name="d070zone3a">#REF!</definedName>
    <definedName name="d070zone3b">#REF!</definedName>
    <definedName name="d070zone4">#REF!</definedName>
    <definedName name="d070zone5">#REF!</definedName>
    <definedName name="d070zone6">#REF!</definedName>
    <definedName name="d070zone7">#REF!</definedName>
    <definedName name="d093returntotop">#REF!</definedName>
    <definedName name="d093zone1">#REF!</definedName>
    <definedName name="d093zone2">#REF!</definedName>
    <definedName name="d093zone3a">#REF!</definedName>
    <definedName name="d093zone3b">#REF!</definedName>
    <definedName name="d093zone4">#REF!</definedName>
    <definedName name="d093zone5">#REF!</definedName>
    <definedName name="d093zone6">#REF!</definedName>
    <definedName name="d093zone7">#REF!</definedName>
    <definedName name="d27zone1">#REF!</definedName>
    <definedName name="d27zone2">#REF!</definedName>
    <definedName name="d27zone3">#REF!</definedName>
    <definedName name="d27zone3a">#REF!</definedName>
    <definedName name="d27zone4">#REF!</definedName>
    <definedName name="d27zone5">#REF!</definedName>
    <definedName name="d27zone6">#REF!</definedName>
    <definedName name="d27zone7">#REF!</definedName>
    <definedName name="d433one8">#REF!</definedName>
    <definedName name="d43returntotop">#REF!</definedName>
    <definedName name="d43zone1">#REF!</definedName>
    <definedName name="d43zone2">#REF!</definedName>
    <definedName name="d43zone3a">#REF!</definedName>
    <definedName name="d43zone3b">#REF!</definedName>
    <definedName name="d43zone4">#REF!</definedName>
    <definedName name="d43zone5">#REF!</definedName>
    <definedName name="d43zone6">#REF!</definedName>
    <definedName name="d43zone7">#REF!</definedName>
    <definedName name="d43zone8">#REF!</definedName>
    <definedName name="d44zone1">#REF!</definedName>
    <definedName name="d44zone2">#REF!</definedName>
    <definedName name="d44zone3a">#REF!</definedName>
    <definedName name="d44zone3b">#REF!</definedName>
    <definedName name="d44zone4">#REF!</definedName>
    <definedName name="d44zone5">#REF!</definedName>
    <definedName name="d44zone6">#REF!</definedName>
    <definedName name="d44zone7">#REF!</definedName>
    <definedName name="dad">#REF!</definedName>
    <definedName name="dasdfeeferfer" localSheetId="1">#REF!,#REF!,#REF!,#REF!,#REF!</definedName>
    <definedName name="dasdfeeferfer">#REF!,#REF!,#REF!,#REF!,#REF!</definedName>
    <definedName name="DASH">""</definedName>
    <definedName name="DATA1" localSheetId="1">#REF!</definedName>
    <definedName name="DATA1">#REF!</definedName>
    <definedName name="DATA10" localSheetId="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Choice">#REF!</definedName>
    <definedName name="DataTable" localSheetId="1">OFFSET(#REF!,0,0,COUNTA(#REF!),35)</definedName>
    <definedName name="DataTable">OFFSET(#REF!,0,0,COUNTA(#REF!),35)</definedName>
    <definedName name="datazero" localSheetId="1">#REF!</definedName>
    <definedName name="datazero">#REF!</definedName>
    <definedName name="date" localSheetId="1">#REF!</definedName>
    <definedName name="date">#REF!</definedName>
    <definedName name="DATEINC" localSheetId="1">#REF!</definedName>
    <definedName name="DATEINC">#REF!</definedName>
    <definedName name="DateTable">#REF!</definedName>
    <definedName name="DC_L">#REF!</definedName>
    <definedName name="DCCommon">#REF!</definedName>
    <definedName name="DCDevelopment">#REF!</definedName>
    <definedName name="DCOperating">#REF!</definedName>
    <definedName name="DCSustainment">#REF!</definedName>
    <definedName name="DD">"07"</definedName>
    <definedName name="ddd" localSheetId="1">#REF!</definedName>
    <definedName name="ddd">#REF!</definedName>
    <definedName name="dddd" localSheetId="1">#REF!</definedName>
    <definedName name="dddd">#REF!</definedName>
    <definedName name="ddddd">39969.400462963</definedName>
    <definedName name="de">0.00154386574286036</definedName>
    <definedName name="dealview" localSheetId="1">#REF!</definedName>
    <definedName name="dealview">#REF!</definedName>
    <definedName name="dealview1" localSheetId="1">#REF!</definedName>
    <definedName name="dealview1">#REF!</definedName>
    <definedName name="Debt_Financing" localSheetId="1">#REF!</definedName>
    <definedName name="Debt_Financing">#REF!</definedName>
    <definedName name="debt_ratedBBB" localSheetId="1" hidden="1">{#N/A,#N/A,FALSE,"Aging Summary";#N/A,#N/A,FALSE,"Ratio Analysis";#N/A,#N/A,FALSE,"Test 120 Day Accts";#N/A,#N/A,FALSE,"Tickmarks"}</definedName>
    <definedName name="debt_ratedBBB" hidden="1">{#N/A,#N/A,FALSE,"Aging Summary";#N/A,#N/A,FALSE,"Ratio Analysis";#N/A,#N/A,FALSE,"Test 120 Day Accts";#N/A,#N/A,FALSE,"Tickmarks"}</definedName>
    <definedName name="DEC" localSheetId="1">#REF!</definedName>
    <definedName name="DEC">#REF!</definedName>
    <definedName name="Dec_02_Actual" localSheetId="1">#REF!</definedName>
    <definedName name="Dec_02_Actual">#REF!</definedName>
    <definedName name="DECASSETS" localSheetId="1">#REF!</definedName>
    <definedName name="DECASSETS">#REF!</definedName>
    <definedName name="DECLIAB">#REF!</definedName>
    <definedName name="Dental_Esc_02">#REF!</definedName>
    <definedName name="Dental_Esc_03">#REF!</definedName>
    <definedName name="Dental_Esc_04">#REF!</definedName>
    <definedName name="Dental_Esc_05">#REF!</definedName>
    <definedName name="Dental_Esc_06">#REF!</definedName>
    <definedName name="Dental_Esc_07">#REF!</definedName>
    <definedName name="Dental_Esc_08">#REF!</definedName>
    <definedName name="Dental_Esc_09">#REF!</definedName>
    <definedName name="Dental_Esc_Rate">#REF!</definedName>
    <definedName name="DeptID">#REF!</definedName>
    <definedName name="Desc">#REF!</definedName>
    <definedName name="Descr">#REF!</definedName>
    <definedName name="dfdf">#REF!</definedName>
    <definedName name="dfdfdf">#REF!</definedName>
    <definedName name="dfe">37350.4474895833</definedName>
    <definedName name="dferererer" localSheetId="1">#REF!</definedName>
    <definedName name="dferererer">#REF!</definedName>
    <definedName name="dfjkldsk" localSheetId="1">#REF!</definedName>
    <definedName name="dfjkldsk">#REF!</definedName>
    <definedName name="DirectLoad" localSheetId="1">#REF!</definedName>
    <definedName name="DirectLoad">#REF!</definedName>
    <definedName name="Director_Provincial_Lines">#REF!</definedName>
    <definedName name="DirectRate">#REF!</definedName>
    <definedName name="DisallowA">#REF!</definedName>
    <definedName name="DisallowR">#REF!</definedName>
    <definedName name="Disc_Rate">#REF!</definedName>
    <definedName name="DistRates" localSheetId="1">#REF!</definedName>
    <definedName name="DistRates">#REF!</definedName>
    <definedName name="DistRatesTable" localSheetId="1">#REF!</definedName>
    <definedName name="DistRatesTable">#REF!</definedName>
    <definedName name="dkfopw">#REF!</definedName>
    <definedName name="DM_F">#REF!</definedName>
    <definedName name="DM_L">#REF!</definedName>
    <definedName name="DMCommon">#REF!</definedName>
    <definedName name="DMCustomer">#REF!</definedName>
    <definedName name="DMDevelopment">#REF!</definedName>
    <definedName name="DME_BeforeCloseCompleted">"False"</definedName>
    <definedName name="DMOperating" localSheetId="1">#REF!</definedName>
    <definedName name="DMOperating">#REF!</definedName>
    <definedName name="DMSustainment" localSheetId="1">#REF!</definedName>
    <definedName name="DMSustainment">#REF!</definedName>
    <definedName name="DollarFormat" localSheetId="1">#REF!</definedName>
    <definedName name="DollarFormat">#REF!</definedName>
    <definedName name="DollarFormat_Area">#REF!</definedName>
    <definedName name="download">#REF!</definedName>
    <definedName name="DRC">#REF!</definedName>
    <definedName name="Driver_owners">#REF!</definedName>
    <definedName name="drop_zone">#REF!</definedName>
    <definedName name="dsa">"V920"</definedName>
    <definedName name="DVNAM">"QSYSPRT"</definedName>
    <definedName name="DVTYP">"PRINTER"</definedName>
    <definedName name="DxActualDep" localSheetId="1">#REF!</definedName>
    <definedName name="DxActualDep">#REF!</definedName>
    <definedName name="DxAsOf" localSheetId="1">#REF!</definedName>
    <definedName name="DxAsOf">#REF!</definedName>
    <definedName name="DxBase" localSheetId="1">#REF!</definedName>
    <definedName name="DxBase">#REF!</definedName>
    <definedName name="DxBudgetDep">#REF!</definedName>
    <definedName name="DxCriteria">#REF!</definedName>
    <definedName name="DxDepAccs">#REF!</definedName>
    <definedName name="DXDepr99">#REF!</definedName>
    <definedName name="DxMonthly">#REF!</definedName>
    <definedName name="DxOp">#REF!</definedName>
    <definedName name="DxRateBase">#REF!</definedName>
    <definedName name="DxTime">#REF!</definedName>
    <definedName name="DxTrending">#REF!</definedName>
    <definedName name="e">#REF!</definedName>
    <definedName name="EBNUMBER">#REF!</definedName>
    <definedName name="EBTAdjStartRow">#REF!</definedName>
    <definedName name="ed">#REF!</definedName>
    <definedName name="edbor">#REF!</definedName>
    <definedName name="ee">#REF!</definedName>
    <definedName name="eee">#REF!</definedName>
    <definedName name="eeeeee">#REF!</definedName>
    <definedName name="EFT">#REF!</definedName>
    <definedName name="eLDC_1505">#REF!</definedName>
    <definedName name="ELDCLoad">#REF!</definedName>
    <definedName name="ELDCRate">#REF!</definedName>
    <definedName name="EmpClass">#REF!</definedName>
    <definedName name="Energy_Source__OPA">#REF!</definedName>
    <definedName name="eng">#REF!</definedName>
    <definedName name="EngName">#REF!</definedName>
    <definedName name="Entegrus_SA">#REF!</definedName>
    <definedName name="EPAGE">"1"</definedName>
    <definedName name="EPMWorkbookOptions_1" hidden="1">"eSwAAB+LCAAAAAAABADsvQdgHEmWJSYvbcp7f0r1StfgdKEIgGATJNiQQBDswYjN5pLsHWlHIymrKoHKZVZlXWYWQMztnbz33nvvvffee++997o7nU4n99//P1xmZAFs9s5K2smeIYCqyB8/fnwfPyIe/x7vFmV6mddNUS0/+2h3vPNRmi+n1axYXnz20bo939799KPf4+g3Th5/t6rfTqrq7Zerlpo2Kb23bB69a4rPPpq37erR3btXV1fj"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"q3vjqr64u7ezs3v39/7i+evpPF9k28WyabPlNP/IvjW7+a2PqNc0fXxSLZf5FH2+qU7WdZ0v258s8iv+Mvj6adZm+il9/iJb5NKb7anNF6t1XXBXXzV5/bLOz3OCN83HhNBHR7//s5df/P5PXp68+O7uzu//PX1ptS5/8ODTnd3x/HpWV9UyH0+rxaOD/fs7d5tsdXeymt79/u//vW//Pk9ffbn7+598+eL1l89//5evTl/Sh4RaU5XFLAN2"</definedName>
    <definedName name="EPMWorkbookOptions_3" hidden="1">"9Pd5Vjb59x/fBWoO0ePVqiymmUfUWyNsYIRQvI+VDkcBJh0EhIqOsOndwa++Xcxm+fJpsciXDaM73NSh2gRtqNXreXVlYZxUZVUftfU6f3w38sWmV3kUkTd7o9MXiQht/q59ll1WddESXjwf8nLvu1u8/6yom9ZDIP59B5DFcphAt23lt/tqWfyidc4jPz45+fKrF28e3419uQmGUJzk/f7O7r2DXQ9AbC743S/rWV4f7Ty+K79EoTerMrt+"</definedName>
    <definedName name="EPMWorkbookOptions_4" hidden="1">"WVervG6vj3bvf3r/PJ+cb9//dLa/vb93/nD74H6eb+9k+d7+bPJg/8HkHnoO34oAfp417eu8JNHPZ1/kiwlpsEizkCmjDaiJvO+R6XtKxO+Pv/fy+NXpizff3qVf3+zoQzLce2UA9LeLvM7q6fzaNU1JZz5aFuVnH4F3PuoIkfduZAJv9+7ju5sH/fjubajnMcDPHrN+9fTsze//5tXx2fOvz7A7O/sHOzu359fd/x/yq6NjyLNnL15+9eb/"</definedName>
    <definedName name="EPMWorkbookOptions_5" hidden="1">"6/z6jVPl+Pnz35+/PHv6I9p0aPPku7//Vy+ff3n8/3nK/L9Hy5189YrIe/L7fG0Vd+/e/fv7+/u3V3F776Hisvzh5OHD/Yfbs8nk3vb+/d2D7cn5g2w7+3R2b/Lw3v29vfPZ/wtUnCEisSj97/nJ/9fZ85uhw8mP5DRsdqtWA3JKKvDszdeX0k8f7O4cHDy4vZTeew8p/f+IIyIk7Ftb/vzs9PX/15n1m6TL6S4lPH7/vd3/z8cTPwtE2dv7"</definedName>
    <definedName name="EPMWorkbookOptions_6" hidden="1">"EVE8ojx8SEShf35ElB5RDv4/T5T/9xjAZ8+//O7XNn8Uh3/66b177xGI7///z/6BgiGbPvv9T55/+SMW9ZvdqtUAi569eHP66uTLr8+l753evP//Py5VInZSRb//my/fHD//Eav6zW7VaoBVX598+fL0h8ion74Ho/5/JOhnEoZs+vr3f/Hli9P/r3PpN0iQb3/5I5kNmt2q1YDMvjn74ocpsg9+rkX2mxdZUDBk0L2d3U/H/7+wLd8wTXZ2"</definedName>
    <definedName name="EPMWorkbookOptions_7" hidden="1">"f0SQkCA/b6P+IYLc+xFBPILsj3cO/r9OkP/32LqfPH31+uzLFz9Ec3fwHubu/yOhlBJRVmOOT9589f99K/f/Hg794vT49VevTl//EFn04f//WNRQUXj093nzoxXD92oUYBNv9Pju8WpVFtOsJTj28+BT05ygVcslIU6fPc3ajD/2P3xTdQf/+FV+XufN/Mvll6t8eXSelU3++G74Ibc7KfOsBtAvl6+zy9y07H7Mbb9b1W8nVfWW2LJlMprW"</definedName>
    <definedName name="EPMWorkbookOptions_8" hidden="1">"/S/C9lcznbXHZ81PZnWRTcr8i7y+cBB6n//GiQP75Uqo8f8EAAD//5rWt0x5LAAA"</definedName>
    <definedName name="EPS" localSheetId="1">#REF!</definedName>
    <definedName name="EPS">#REF!</definedName>
    <definedName name="Escalation_Status" localSheetId="1">#REF!</definedName>
    <definedName name="Escalation_Status">#REF!</definedName>
    <definedName name="escape" localSheetId="1">#REF!</definedName>
    <definedName name="escape">#REF!</definedName>
    <definedName name="ESPCAhours">2080</definedName>
    <definedName name="ESPCAot">5.4655%</definedName>
    <definedName name="est" localSheetId="1">#REF!</definedName>
    <definedName name="est">#REF!</definedName>
    <definedName name="ETR" localSheetId="1">#REF!</definedName>
    <definedName name="ETR">#REF!</definedName>
    <definedName name="ETS_Taxable" localSheetId="1">#REF!</definedName>
    <definedName name="ETS_Taxable">#REF!</definedName>
    <definedName name="etswork0405">#REF!</definedName>
    <definedName name="etswork0408">#REF!</definedName>
    <definedName name="etswork0408b">#REF!</definedName>
    <definedName name="etswork0408c">#REF!</definedName>
    <definedName name="etsworkAll">#REF!</definedName>
    <definedName name="ev.Initialized" hidden="1">FALSE</definedName>
    <definedName name="EV__EVCOM_OPTIONS__">8</definedName>
    <definedName name="EV__EXPOPTIONS__">1</definedName>
    <definedName name="EV__LASTREFTIME__">"(GMT-05:00)2/26/2013 12:15:31 AM"</definedName>
    <definedName name="EV__MAXEXPCOLS__">200</definedName>
    <definedName name="EV__MAXEXPROWS__">20000</definedName>
    <definedName name="EV__MEMORYCVW__">0</definedName>
    <definedName name="EV__WBEVMODE__">0</definedName>
    <definedName name="EV__WBREFOPTIONS__">134217732</definedName>
    <definedName name="EV__WBVERSION__">0</definedName>
    <definedName name="EV__WSINFO__">"BPC"</definedName>
    <definedName name="Event_Label">OFFSET(#REF!,1,0,COUNT(#REF!),1)</definedName>
    <definedName name="Event_Label_Series">OFFSET(#REF!,1,0,COUNT(#REF!),1)</definedName>
    <definedName name="Event_Series">OFFSET(#REF!,1,0,COUNT(#REF!),1)</definedName>
    <definedName name="exclude" localSheetId="1">#REF!</definedName>
    <definedName name="exclude">#REF!</definedName>
    <definedName name="f" localSheetId="1">#REF!</definedName>
    <definedName name="f">#REF!</definedName>
    <definedName name="FA_AccDep_Reconciliations_CA" localSheetId="1">#REF!</definedName>
    <definedName name="FA_AccDep_Reconciliations_CA">#REF!</definedName>
    <definedName name="FA_CA">#REF!</definedName>
    <definedName name="FA_CURRENT_YEAR">#REF!</definedName>
    <definedName name="FA_GL_lookup">#REF!</definedName>
    <definedName name="FA_MJR_Minor_NORMAL_Special_RET_CA">#REF!</definedName>
    <definedName name="FA_PRIOR_YEAR">#REF!</definedName>
    <definedName name="FA_PSOFT_AM_ACCDEPN">#REF!</definedName>
    <definedName name="FA2a_lookup">#REF!</definedName>
    <definedName name="FA2c_lookup">#REF!</definedName>
    <definedName name="FA2c1_GLBAL_LOOKUP">#REF!</definedName>
    <definedName name="FA2d_accdep_lookup">#REF!</definedName>
    <definedName name="FA2d_COST_lookup">#REF!</definedName>
    <definedName name="FA2d_lookup">#REF!</definedName>
    <definedName name="FA2e_lookup">#REF!</definedName>
    <definedName name="factor">#REF!</definedName>
    <definedName name="FAR_Allocation_Cat">#REF!</definedName>
    <definedName name="FAR_Cap_Cost">#REF!</definedName>
    <definedName name="FAR_CRN_RCN">#REF!</definedName>
    <definedName name="FAR_DT_Deprn_Code">#REF!</definedName>
    <definedName name="FAR_FV_Final">#REF!</definedName>
    <definedName name="FAR_FV_Final_USD">#REF!</definedName>
    <definedName name="FAR_FV_Pre_Obs">#REF!</definedName>
    <definedName name="FAR_Location">#REF!</definedName>
    <definedName name="FAR_NBV">#REF!</definedName>
    <definedName name="FAR_PER_CLIENT_CODE">#REF!</definedName>
    <definedName name="FAR_RCN_Final">#REF!</definedName>
    <definedName name="FAR_Trended_CRN">#REF!</definedName>
    <definedName name="FAR_Trended_FV_Final">#REF!</definedName>
    <definedName name="FAR_Weighted_RUL">#REF!</definedName>
    <definedName name="FAR_weightedage">#REF!</definedName>
    <definedName name="FDMbudget">#REF!</definedName>
    <definedName name="Feb">#REF!</definedName>
    <definedName name="feb_lookup">#REF!</definedName>
    <definedName name="FebActRetail">#REF!</definedName>
    <definedName name="ff">#REF!</definedName>
    <definedName name="fff">#REF!</definedName>
    <definedName name="ffff">#REF!</definedName>
    <definedName name="Field_Administrative_Services">#REF!</definedName>
    <definedName name="Field_Meter_Services_Manager">#REF!</definedName>
    <definedName name="Fields">#REF!</definedName>
    <definedName name="figures">#REF!</definedName>
    <definedName name="Final_Budget_Print">#REF!</definedName>
    <definedName name="financials">#REF!</definedName>
    <definedName name="first">#REF!</definedName>
    <definedName name="First_Page">#REF!</definedName>
    <definedName name="firstTimeRunReport">0</definedName>
    <definedName name="FiscalYR">#REF!</definedName>
    <definedName name="FITA_Data">#REF!</definedName>
    <definedName name="FITA_LOAD">#REF!</definedName>
    <definedName name="fixed_assets">#REF!</definedName>
    <definedName name="FLAG">#N/A</definedName>
    <definedName name="FLAG1">#N/A</definedName>
    <definedName name="FLAG2">#N/A</definedName>
    <definedName name="FLAG3">#N/A</definedName>
    <definedName name="FLAG5">#N/A</definedName>
    <definedName name="FLAG6">#N/A</definedName>
    <definedName name="FMTYP">"SP1"</definedName>
    <definedName name="Footer" localSheetId="1">#REF!</definedName>
    <definedName name="Footer">#REF!</definedName>
    <definedName name="ForCumOU" localSheetId="1">#REF!</definedName>
    <definedName name="ForCumOU">#REF!</definedName>
    <definedName name="fore_2009" localSheetId="1">#REF!</definedName>
    <definedName name="fore_2009">#REF!</definedName>
    <definedName name="fore_2010">#REF!</definedName>
    <definedName name="Forecast">#REF!</definedName>
    <definedName name="Forecast_ECS">#REF!</definedName>
    <definedName name="Forecast_Points">#REF!</definedName>
    <definedName name="Forecast_Units">#REF!</definedName>
    <definedName name="forecast_wholesale_lineplus">#REF!</definedName>
    <definedName name="forecast_wholesale_network">#REF!</definedName>
    <definedName name="Forestry_Director">#REF!</definedName>
    <definedName name="Forestry_Operations_Eastern">#REF!</definedName>
    <definedName name="Forestry_Operations_Northern">#REF!</definedName>
    <definedName name="Forestry_Operations_Southern">#REF!</definedName>
    <definedName name="Forestry_Technicians">#REF!</definedName>
    <definedName name="FORMB">#N/A</definedName>
    <definedName name="Formulas" localSheetId="1">#REF!</definedName>
    <definedName name="Formulas">#REF!</definedName>
    <definedName name="ForYEOU" localSheetId="1">#REF!</definedName>
    <definedName name="ForYEOU">#REF!</definedName>
    <definedName name="Fringe_Rate" localSheetId="1">#REF!</definedName>
    <definedName name="Fringe_Rate">#REF!</definedName>
    <definedName name="Fringes">#REF!</definedName>
    <definedName name="FSSubTeams">#REF!</definedName>
    <definedName name="FVRate0">#REF!</definedName>
    <definedName name="FVRate1">#REF!</definedName>
    <definedName name="FVRate2">#REF!</definedName>
    <definedName name="FVRate3">#REF!</definedName>
    <definedName name="FVRate4">#REF!</definedName>
    <definedName name="FXF">#REF!</definedName>
    <definedName name="FY4nv">#REF!</definedName>
    <definedName name="g">#REF!</definedName>
    <definedName name="G1LD">#REF!</definedName>
    <definedName name="G1LDCBR">#REF!</definedName>
    <definedName name="ga_peak_dem_amt" localSheetId="1">#REF!</definedName>
    <definedName name="ga_peak_dem_amt">#REF!</definedName>
    <definedName name="ga_peak_total" localSheetId="1">#REF!</definedName>
    <definedName name="ga_peak_total">#REF!</definedName>
    <definedName name="GAP">#N/A</definedName>
    <definedName name="GARate">#REF!</definedName>
    <definedName name="GATOT">#N/A</definedName>
    <definedName name="GENADM">#N/A</definedName>
    <definedName name="GENADM2">#N/A</definedName>
    <definedName name="GeneralLedgerA" localSheetId="1">#REF!</definedName>
    <definedName name="GeneralLedgerA">#REF!</definedName>
    <definedName name="GeneralLedgerC" localSheetId="1">#REF!</definedName>
    <definedName name="GeneralLedgerC">#REF!</definedName>
    <definedName name="GeneralLedgerR" localSheetId="1">#REF!</definedName>
    <definedName name="GeneralLedgerR">#REF!</definedName>
    <definedName name="ggg">#REF!</definedName>
    <definedName name="gggg">#REF!</definedName>
    <definedName name="GL">#REF!</definedName>
    <definedName name="GL_412010">#REF!</definedName>
    <definedName name="GL_412011">#REF!</definedName>
    <definedName name="GL_412018">#REF!</definedName>
    <definedName name="GL_412019">#REF!</definedName>
    <definedName name="GL_ACCDEPN_LOOKUP">#REF!</definedName>
    <definedName name="gl_acdepn_susp">#REF!</definedName>
    <definedName name="GL_bal">#REF!</definedName>
    <definedName name="GL_BAL_ALLBU_LOOKUP">#REF!</definedName>
    <definedName name="GL_Bal_summary">#REF!</definedName>
    <definedName name="GL_CAPEX_LOOKUP">#REF!</definedName>
    <definedName name="GL_COLUMN_NBR">#REF!</definedName>
    <definedName name="GL_cost_susp">#REF!</definedName>
    <definedName name="GL_Prior_Year">#REF!</definedName>
    <definedName name="gl_summary" localSheetId="1">#REF!</definedName>
    <definedName name="gl_summary">#REF!</definedName>
    <definedName name="gl_tb_lookup">#REF!</definedName>
    <definedName name="gl_txdx_amort_bal">#REF!</definedName>
    <definedName name="GL_TXDX_BAL">#REF!</definedName>
    <definedName name="glbal">#REF!</definedName>
    <definedName name="glbal_accdep">#REF!</definedName>
    <definedName name="glbal_cip">#REF!</definedName>
    <definedName name="glbal_fixedassets">#REF!</definedName>
    <definedName name="GLBAL_LOOKUP">#REF!</definedName>
    <definedName name="Goodwill">#REF!</definedName>
    <definedName name="GPSUM">#N/A</definedName>
    <definedName name="Grade_Levels" localSheetId="1">#REF!</definedName>
    <definedName name="Grade_Levels">#REF!</definedName>
    <definedName name="Group" localSheetId="1">#REF!</definedName>
    <definedName name="Group">#REF!</definedName>
    <definedName name="Group1Desposing" localSheetId="1">#REF!</definedName>
    <definedName name="Group1Desposing">#REF!</definedName>
    <definedName name="GSITable">#REF!</definedName>
    <definedName name="h">#REF!</definedName>
    <definedName name="H1_consol">#REF!</definedName>
    <definedName name="H1_dx">#REF!</definedName>
    <definedName name="H1_networks">#REF!</definedName>
    <definedName name="H1_other">#REF!</definedName>
    <definedName name="H1_tx">#REF!</definedName>
    <definedName name="HEADER1">"WORK ORDER ANALYSIS DETAIL  GAAP"</definedName>
    <definedName name="HEADER2">"2294"</definedName>
    <definedName name="HEADER3">"START DATE: JAN 2012     END DATE: FEB 2012"</definedName>
    <definedName name="HEADER4">""</definedName>
    <definedName name="HEADING">#N/A</definedName>
    <definedName name="Heads" localSheetId="1">#REF!</definedName>
    <definedName name="Heads">#REF!</definedName>
    <definedName name="Health_Esc_02" localSheetId="1">#REF!</definedName>
    <definedName name="Health_Esc_02">#REF!</definedName>
    <definedName name="Health_Esc_03" localSheetId="1">#REF!</definedName>
    <definedName name="Health_Esc_03">#REF!</definedName>
    <definedName name="Health_Esc_04">#REF!</definedName>
    <definedName name="Health_Esc_05">#REF!</definedName>
    <definedName name="Health_Esc_06">#REF!</definedName>
    <definedName name="Health_Esc_07">#REF!</definedName>
    <definedName name="Health_Esc_08">#REF!</definedName>
    <definedName name="Health_esc_09">#REF!</definedName>
    <definedName name="Health_Esc_Rate">#REF!</definedName>
    <definedName name="HH">"12"</definedName>
    <definedName name="hhh" localSheetId="1">#REF!</definedName>
    <definedName name="hhh">#REF!</definedName>
    <definedName name="hhhh" localSheetId="1">#REF!</definedName>
    <definedName name="hhhh">#REF!</definedName>
    <definedName name="histdate" localSheetId="1">#REF!</definedName>
    <definedName name="histdate">#REF!</definedName>
    <definedName name="hn.ExtDb" hidden="1">FALSE</definedName>
    <definedName name="hn.ModelType" hidden="1">"DEAL"</definedName>
    <definedName name="hn.ModelVersion" hidden="1">1</definedName>
    <definedName name="hn.NoUpload" hidden="1">0</definedName>
    <definedName name="HOB_Reg_Assets" localSheetId="1">#REF!</definedName>
    <definedName name="HOB_Reg_Assets">#REF!</definedName>
    <definedName name="HOI_HONI_" localSheetId="1">#REF!</definedName>
    <definedName name="HOI_HONI_">#REF!</definedName>
    <definedName name="HOI_HONI_Prior_Year">#REF!</definedName>
    <definedName name="HOLIDAYS">#N/A</definedName>
    <definedName name="HON_1505" localSheetId="1">#REF!</definedName>
    <definedName name="HON_1505">#REF!</definedName>
    <definedName name="HONI_Budget_By_Investment" localSheetId="1">#REF!</definedName>
    <definedName name="HONI_Budget_By_Investment">#REF!</definedName>
    <definedName name="Hours" localSheetId="1">#REF!</definedName>
    <definedName name="Hours">#REF!</definedName>
    <definedName name="HTCSwitch">#REF!</definedName>
    <definedName name="HTML_CodePage" hidden="1">1252</definedName>
    <definedName name="HTML_Control" localSheetId="1" hidden="1">{"'2003 05 15'!$W$11:$AI$18","'2003 05 15'!$A$1:$V$30"}</definedName>
    <definedName name="HTML_Control" hidden="1">{"'2003 05 15'!$W$11:$AI$18","'2003 05 15'!$A$1:$V$30"}</definedName>
    <definedName name="HTML_Control_BIT" localSheetId="1">{"'2003 05 15'!$W$11:$AI$18","'2003 05 15'!$A$1:$V$30"}</definedName>
    <definedName name="HTML_Control_BIT">{"'2003 05 15'!$W$11:$AI$18","'2003 05 15'!$A$1:$V$30"}</definedName>
    <definedName name="HTML_Description" hidden="1">""</definedName>
    <definedName name="HTML_Email" hidden="1">""</definedName>
    <definedName name="HTML_Header" hidden="1">"2003 05 15"</definedName>
    <definedName name="HTML_LastUpdate" hidden="1">"5/15/2003"</definedName>
    <definedName name="HTML_LineAfter" hidden="1">FALSE</definedName>
    <definedName name="HTML_LineBefore" hidden="1">FALSE</definedName>
    <definedName name="HTML_Name" hidden="1">"Dave Sloan"</definedName>
    <definedName name="HTML_OBDlg2" hidden="1">TRUE</definedName>
    <definedName name="HTML_OBDlg4" hidden="1">TRUE</definedName>
    <definedName name="HTML_OS" hidden="1">0</definedName>
    <definedName name="HTML_PathFile" hidden="1">"N:\Time _ Cost Allocation\2003 03 AM Time Allocation\Results\MyHTML.htm"</definedName>
    <definedName name="HTML_Title" hidden="1">"2003 05 15 to Ian"</definedName>
    <definedName name="Huh?" localSheetId="1" hidden="1">{"'2003 05 15'!$W$11:$AI$18","'2003 05 15'!$A$1:$V$30"}</definedName>
    <definedName name="Huh?" hidden="1">{"'2003 05 15'!$W$11:$AI$18","'2003 05 15'!$A$1:$V$30"}</definedName>
    <definedName name="Huh?_BIT" localSheetId="1">{"'2003 05 15'!$W$11:$AI$18","'2003 05 15'!$A$1:$V$30"}</definedName>
    <definedName name="Huh?_BIT">{"'2003 05 15'!$W$11:$AI$18","'2003 05 15'!$A$1:$V$30"}</definedName>
    <definedName name="Hydro_One" localSheetId="1">#REF!</definedName>
    <definedName name="Hydro_One">#REF!</definedName>
    <definedName name="Hydro_One_Brampton_Inc." localSheetId="1">#REF!</definedName>
    <definedName name="Hydro_One_Brampton_Inc.">#REF!</definedName>
    <definedName name="Hydro_One_Remote_Communities_Inc." localSheetId="1">#REF!</definedName>
    <definedName name="Hydro_One_Remote_Communities_Inc.">#REF!</definedName>
    <definedName name="Hydro_One_Telecom_Inc.">#REF!</definedName>
    <definedName name="HydroOne_SA">#REF!</definedName>
    <definedName name="i">#REF!</definedName>
    <definedName name="IFRSTB">#REF!</definedName>
    <definedName name="ii">#REF!</definedName>
    <definedName name="iii">#REF!</definedName>
    <definedName name="iiiiii">#REF!</definedName>
    <definedName name="Imported">#REF!</definedName>
    <definedName name="IN_SERVICE_ADDS">#REF!</definedName>
    <definedName name="IncluDR3?">#REF!</definedName>
    <definedName name="Incr2000">#REF!</definedName>
    <definedName name="InergiTitle">#REF!</definedName>
    <definedName name="Inflation">#REF!</definedName>
    <definedName name="Input">#REF!</definedName>
    <definedName name="INSERV_LOOKUP">#REF!</definedName>
    <definedName name="inservice_lookup">#REF!</definedName>
    <definedName name="INSTALL">#N/A</definedName>
    <definedName name="Intangible_Costs_Distribution" localSheetId="1">#REF!</definedName>
    <definedName name="Intangible_Costs_Distribution">#REF!</definedName>
    <definedName name="Intangible_pid_segment" localSheetId="1">#REF!</definedName>
    <definedName name="Intangible_pid_segment">#REF!</definedName>
    <definedName name="IPATH">"I:\Compleo\Compleo IDF"</definedName>
    <definedName name="IQ_ADDIN" hidden="1">"AUTO"</definedName>
    <definedName name="IQ_AVG_PRICE_TARGET">"c82"</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CH" hidden="1">110000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ONTRACTS_OTHER_COMMODITIES_EQUITIES._FDIC">"c6522"</definedName>
    <definedName name="IQ_CONV_RATE">"c2192"</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Q" hidden="1">5000</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Y" hidden="1">10000</definedName>
    <definedName name="IQ_DAILY" hidden="1">500000</definedName>
    <definedName name="IQ_DNTM" hidden="1">700000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ST_EPS_SURPRISE">"c1635"</definedName>
    <definedName name="IQ_EXPENSE_CODE_" hidden="1">"0"</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FH" hidden="1">100000</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OREIGN_BRANCHES_U.S._BANKS_LOANS_FDIC">"c6438"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ONTH" hidden="1">15000</definedName>
    <definedName name="IQ_MTD" hidden="1">800000</definedName>
    <definedName name="IQ_NAMES_REVISION_DATE_" hidden="1">40821.6202662037</definedName>
    <definedName name="IQ_NAMES_REVISION_DATE__1">42298.8973032407</definedName>
    <definedName name="IQ_NAV_ACT_OR_EST">"c2225"</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TM" hidden="1">6000</definedName>
    <definedName name="IQ_OG_TOTAL_OIL_PRODUCTON">"c2059"</definedName>
    <definedName name="IQ_OPENED55" hidden="1">1</definedName>
    <definedName name="IQ_PERCENT_CHANGE_EST_FFO_12MONTHS">"c1828"</definedName>
    <definedName name="IQ_PERCENT_CHANGE_EST_FFO_18MONTHS">"c1829"</definedName>
    <definedName name="IQ_PERCENT_CHANGE_EST_FFO_3MONTHS">"c1825"</definedName>
    <definedName name="IQ_PERCENT_CHANGE_EST_FFO_6MONTHS">"c1826"</definedName>
    <definedName name="IQ_PERCENT_CHANGE_EST_FFO_9MONTHS">"c1827"</definedName>
    <definedName name="IQ_PERCENT_CHANGE_EST_FFO_DAY">"c1822"</definedName>
    <definedName name="IQ_PERCENT_CHANGE_EST_FFO_MONTH">"c1824"</definedName>
    <definedName name="IQ_PERCENT_CHANGE_EST_FFO_WEEK">"c1823"</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 hidden="1">750000</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SHAREOUTSTANDING">"c1347"</definedName>
    <definedName name="IQ_TODAY" hidden="1">0</definedName>
    <definedName name="IQ_TOTAL_PENSION_OBLIGATION">"c1292"</definedName>
    <definedName name="IQ_WEEK" hidden="1">50000</definedName>
    <definedName name="IQ_YTD" hidden="1">3000</definedName>
    <definedName name="IQ_YTDMONTH" hidden="1">130000</definedName>
    <definedName name="IQRA12">"$A$13:$A$272"</definedName>
    <definedName name="IQRA279">"$A$280:$A$539"</definedName>
    <definedName name="IQRAC12">"$AC$13"</definedName>
    <definedName name="IQRAC279">"$AC$280:$AC$539"</definedName>
    <definedName name="IQRAF12">"$AF$13"</definedName>
    <definedName name="IQRAF279">"$AF$280:$AF$339"</definedName>
    <definedName name="IQRAJ12">"$AJ$13"</definedName>
    <definedName name="IQRAJ279">"$AJ$280:$AJ$539"</definedName>
    <definedName name="IQRAM12">"$AM$13"</definedName>
    <definedName name="IQRAM279">"$AM$280:$AM$339"</definedName>
    <definedName name="IQRAQ12">"$AQ$13"</definedName>
    <definedName name="IQRAQ279">"$AQ$280:$AQ$539"</definedName>
    <definedName name="IQRAT12">"$AT$13"</definedName>
    <definedName name="IQRAT279">"$AT$280:$AT$339"</definedName>
    <definedName name="IQRAX12">"$AX$13"</definedName>
    <definedName name="IQRAX279">"$AX$280:$AX$539"</definedName>
    <definedName name="IQRBA12">"$BA$13"</definedName>
    <definedName name="IQRBA279">"$BA$280:$BA$339"</definedName>
    <definedName name="IQRBE12">"$BE$13"</definedName>
    <definedName name="IQRBE279">"$BE$280:$BE$539"</definedName>
    <definedName name="IQRBH12">"$BH$13"</definedName>
    <definedName name="IQRBH279">"$BH$280:$BH$339"</definedName>
    <definedName name="IQRBL12">"$BL$13"</definedName>
    <definedName name="IQRBL279">"$BL$280:$BL$539"</definedName>
    <definedName name="IQRBO12">"$BO$13"</definedName>
    <definedName name="IQRBO279">"$BO$280:$BO$339"</definedName>
    <definedName name="IQRBS11">"$BS$12:$BS$272"</definedName>
    <definedName name="IQRBS12">"$BS$13"</definedName>
    <definedName name="IQRBS279">"$BS$280:$BS$539"</definedName>
    <definedName name="IQRBV12">"$BV$13"</definedName>
    <definedName name="IQRBV279">"$BV$280:$BV$339"</definedName>
    <definedName name="IQRBZ12">"$BZ$13"</definedName>
    <definedName name="IQRBZ279">"$BZ$280:$BZ$539"</definedName>
    <definedName name="IQRCC12">"$CC$13"</definedName>
    <definedName name="IQRCC279">"$CC$280:$CC$339"</definedName>
    <definedName name="IQRCG12">"$CG$13"</definedName>
    <definedName name="IQRCG279">"$CG$280:$CG$539"</definedName>
    <definedName name="IQRCJ12">"$CJ$13"</definedName>
    <definedName name="IQRCJ279">"$CJ$280:$CJ$339"</definedName>
    <definedName name="IQRCN12">"$CN$13"</definedName>
    <definedName name="IQRCN279">"$CN$280:$CN$539"</definedName>
    <definedName name="IQRCQ12">"$CQ$13"</definedName>
    <definedName name="IQRCQ279">"$CQ$280:$CQ$339"</definedName>
    <definedName name="IQRCU12">"$CU$13"</definedName>
    <definedName name="IQRCU279">"$CU$280:$CU$539"</definedName>
    <definedName name="IQRCX12">"$CX$13"</definedName>
    <definedName name="IQRCX279">"$CX$280:$CX$339"</definedName>
    <definedName name="IQRD12">"$D$13:$D$71"</definedName>
    <definedName name="IQRD279">"$D$280:$D$339"</definedName>
    <definedName name="IQRH12">"$H$13"</definedName>
    <definedName name="IQRH279">"$H$280:$H$539"</definedName>
    <definedName name="IQRK12">"$K$13"</definedName>
    <definedName name="IQRK279">"$K$280:$K$339"</definedName>
    <definedName name="IQRO12">"$O$13"</definedName>
    <definedName name="IQRO279">"$O$280:$O$539"</definedName>
    <definedName name="IQRR12">"$R$13"</definedName>
    <definedName name="IQRR279">"$R$280:$R$339"</definedName>
    <definedName name="IQRV12">"$V$13"</definedName>
    <definedName name="IQRV279">"$V$280:$V$539"</definedName>
    <definedName name="IQRY12">"$Y$13"</definedName>
    <definedName name="IQRY279">"$Y$280:$Y$339"</definedName>
    <definedName name="IsColHidden" hidden="1">FALSE</definedName>
    <definedName name="IsLTMColHidden" hidden="1">FALSE</definedName>
    <definedName name="j" localSheetId="1">#REF!</definedName>
    <definedName name="j">#REF!</definedName>
    <definedName name="JAN" localSheetId="1">#REF!</definedName>
    <definedName name="JAN">#REF!</definedName>
    <definedName name="Jan_03_Estimate_p1">#REF!</definedName>
    <definedName name="Jan_03_Estimate_p2">#REF!</definedName>
    <definedName name="Jan_03_p3">#REF!</definedName>
    <definedName name="Jan_03_p4">#REF!</definedName>
    <definedName name="JBNAM">"WOANALYSIS"</definedName>
    <definedName name="JBNMB">"935083"</definedName>
    <definedName name="jj" localSheetId="1">#REF!</definedName>
    <definedName name="jj">#REF!</definedName>
    <definedName name="jjj" localSheetId="1">#REF!</definedName>
    <definedName name="jjj">#REF!</definedName>
    <definedName name="jjjj" localSheetId="1">#REF!</definedName>
    <definedName name="jjjj">#REF!</definedName>
    <definedName name="jtemp">#REF!</definedName>
    <definedName name="JUL">#REF!</definedName>
    <definedName name="JUN">#REF!</definedName>
    <definedName name="June_02">#REF!</definedName>
    <definedName name="June_MEUs_Embedded_Variance" localSheetId="1">#REF!</definedName>
    <definedName name="June_MEUs_Embedded_Variance">#REF!</definedName>
    <definedName name="June_Retail_Variance" localSheetId="1">#REF!</definedName>
    <definedName name="June_Retail_Variance">#REF!</definedName>
    <definedName name="k">#REF!</definedName>
    <definedName name="kk">#REF!</definedName>
    <definedName name="kkk">#REF!</definedName>
    <definedName name="kkkk">#REF!</definedName>
    <definedName name="l">#REF!</definedName>
    <definedName name="Labour_Esc_02">#REF!</definedName>
    <definedName name="Labour_Esc_03">#REF!</definedName>
    <definedName name="Labour_Esc_04">#REF!</definedName>
    <definedName name="Labour_Esc_05">#REF!</definedName>
    <definedName name="Labour_Esc_06">#REF!</definedName>
    <definedName name="Labour_Esc_07">#REF!</definedName>
    <definedName name="Labour_Esc_08">#REF!</definedName>
    <definedName name="Labour_Esc_09">#REF!</definedName>
    <definedName name="Lakeland_SA">#REF!</definedName>
    <definedName name="Language">#REF!</definedName>
    <definedName name="LAST">#N/A</definedName>
    <definedName name="Last_Year" localSheetId="1">#REF!</definedName>
    <definedName name="Last_Year">#REF!</definedName>
    <definedName name="LDC" localSheetId="1">#REF!</definedName>
    <definedName name="LDC">#REF!</definedName>
    <definedName name="LDCkWh" localSheetId="1">#REF!</definedName>
    <definedName name="LDCkWh">#REF!</definedName>
    <definedName name="LDCkWh2">#REF!</definedName>
    <definedName name="LDCkWh3">#REF!</definedName>
    <definedName name="LDCList" localSheetId="1">OFFSET(#REF!,0,0,COUNTA(#REF!),1)</definedName>
    <definedName name="LDCList">OFFSET(#REF!,0,0,COUNTA(#REF!),1)</definedName>
    <definedName name="LDCLoads" localSheetId="1">#REF!</definedName>
    <definedName name="LDCLoads">#REF!</definedName>
    <definedName name="LDCRates" localSheetId="1">#REF!</definedName>
    <definedName name="LDCRates">#REF!</definedName>
    <definedName name="LDCRates2" localSheetId="1">#REF!</definedName>
    <definedName name="LDCRates2">#REF!</definedName>
    <definedName name="LEDGER">#REF!</definedName>
    <definedName name="LegalEntity" localSheetId="1">OFFSET(#REF!,0,0,1,COUNTA(#REF!,0)-2)</definedName>
    <definedName name="LegalEntity">OFFSET(#REF!,0,0,1,COUNTA(#REF!,0)-2)</definedName>
    <definedName name="LegalEntityRR">OFFSET(#REF!,0,0,1,COUNTA(#REF!,0))</definedName>
    <definedName name="LegalEntityTAR">OFFSET(#REF!,0,0,1,COUNTA(#REF!,0))</definedName>
    <definedName name="LegalEntityTaxableIncome">OFFSET(#REF!,0,0,1,COUNTA(#REF!,0))</definedName>
    <definedName name="Lei" localSheetId="1">#REF!</definedName>
    <definedName name="Lei">#REF!</definedName>
    <definedName name="Levels" localSheetId="1">#REF!</definedName>
    <definedName name="Levels">#REF!</definedName>
    <definedName name="Leveraged_Discount_Rate" localSheetId="1">#REF!</definedName>
    <definedName name="Leveraged_Discount_Rate">#REF!</definedName>
    <definedName name="LIAB">#REF!</definedName>
    <definedName name="LIABJAN09">#REF!</definedName>
    <definedName name="LIMIT">#REF!</definedName>
    <definedName name="Lines_Technical_Services">#REF!</definedName>
    <definedName name="Lines_Zone_1">#REF!</definedName>
    <definedName name="Lines_Zone_2">#REF!</definedName>
    <definedName name="Lines_Zone_3A">#REF!</definedName>
    <definedName name="Lines_Zone_3B">#REF!</definedName>
    <definedName name="Lines_Zone_4">#REF!</definedName>
    <definedName name="Lines_Zone_5">#REF!</definedName>
    <definedName name="Lines_Zone_6">#REF!</definedName>
    <definedName name="Lines_Zone_7">#REF!</definedName>
    <definedName name="Lines_Zone_8">#REF!</definedName>
    <definedName name="Links_Page">#REF!</definedName>
    <definedName name="listdata">#REF!</definedName>
    <definedName name="ListOffset">1</definedName>
    <definedName name="ListOfLDC">OFFSET([1]List!$A$1,0,0,COUNTA([1]List!$A:$A),1)</definedName>
    <definedName name="ll" localSheetId="1">#REF!</definedName>
    <definedName name="ll">#REF!</definedName>
    <definedName name="llll" localSheetId="1">#REF!</definedName>
    <definedName name="llll">#REF!</definedName>
    <definedName name="LNPG1">#N/A</definedName>
    <definedName name="LNPG10">#N/A</definedName>
    <definedName name="LNPG11">#N/A</definedName>
    <definedName name="LNPG12">#N/A</definedName>
    <definedName name="LNPG13">#N/A</definedName>
    <definedName name="LNPG2">#N/A</definedName>
    <definedName name="LoadForecast" localSheetId="1">#REF!</definedName>
    <definedName name="LoadForecast">#REF!</definedName>
    <definedName name="Loads" localSheetId="1">#REF!</definedName>
    <definedName name="Loads">#REF!</definedName>
    <definedName name="LOB" localSheetId="1">#REF!</definedName>
    <definedName name="LOB">#REF!</definedName>
    <definedName name="Location">#REF!</definedName>
    <definedName name="LOOKUP">#REF!</definedName>
    <definedName name="lookup_1110190">#REF!</definedName>
    <definedName name="lookup_bu">#REF!</definedName>
    <definedName name="lookup_class">#REF!</definedName>
    <definedName name="lookup_table">#REF!</definedName>
    <definedName name="LOOPM">#N/A</definedName>
    <definedName name="LOOPX">#N/A</definedName>
    <definedName name="LossFactors" localSheetId="1">#REF!</definedName>
    <definedName name="LossFactors">#REF!</definedName>
    <definedName name="LPK" localSheetId="1">#REF!</definedName>
    <definedName name="LPK">#REF!</definedName>
    <definedName name="LTD_Data" localSheetId="1">#REF!</definedName>
    <definedName name="LTD_Data">#REF!</definedName>
    <definedName name="LU">#REF!</definedName>
    <definedName name="LUP">#REF!</definedName>
    <definedName name="LUP_Subset">#REF!</definedName>
    <definedName name="LYN">#REF!</definedName>
    <definedName name="MACRO">#REF!</definedName>
    <definedName name="MACROS">#REF!</definedName>
    <definedName name="MAJOR_CONT_AM_LOOKUP">#REF!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nual">#REF!</definedName>
    <definedName name="Manual_Prior_Year">#REF!</definedName>
    <definedName name="mapcss">#REF!</definedName>
    <definedName name="mapdss">#REF!</definedName>
    <definedName name="mapping">#REF!</definedName>
    <definedName name="MAR">#REF!</definedName>
    <definedName name="march">#REF!</definedName>
    <definedName name="MARCOS">#REF!</definedName>
    <definedName name="mast">#REF!</definedName>
    <definedName name="mat_beg_bud">#REF!</definedName>
    <definedName name="mat_end_bud">#REF!</definedName>
    <definedName name="mat12ACT">#REF!</definedName>
    <definedName name="MATBUD">#REF!</definedName>
    <definedName name="Match">#REF!</definedName>
    <definedName name="Match_All_Data">#REF!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_Mat">#REF!</definedName>
    <definedName name="MAY">#REF!</definedName>
    <definedName name="May_02">#REF!</definedName>
    <definedName name="May_2010">#REF!</definedName>
    <definedName name="MBRR">#REF!</definedName>
    <definedName name="meter_costs">#REF!</definedName>
    <definedName name="meter_installation_costs_by_type">#REF!</definedName>
    <definedName name="Meter_Readers_Zone_1">#REF!</definedName>
    <definedName name="Meter_Readers_Zone_2">#REF!</definedName>
    <definedName name="Meter_Readers_Zone_3">#REF!</definedName>
    <definedName name="Meter_Readers_Zone_4">#REF!</definedName>
    <definedName name="Meter_Readers_Zone_5">#REF!</definedName>
    <definedName name="Meter_Readers_Zone_6">#REF!</definedName>
    <definedName name="Meter_Readers_Zone_7">#REF!</definedName>
    <definedName name="Meter_Reading_Hiring_Hall">#REF!</definedName>
    <definedName name="meter_targets_by_program">#REF!</definedName>
    <definedName name="METS1_2___Rebate_Effective_Dates">#REF!</definedName>
    <definedName name="MEULoads">#REF!</definedName>
    <definedName name="MEUR">#REF!</definedName>
    <definedName name="MEURates">#REF!</definedName>
    <definedName name="MEURTXLoad">#REF!</definedName>
    <definedName name="MEURTXRate">#REF!</definedName>
    <definedName name="MEWarning">0</definedName>
    <definedName name="MFA_ADDS">#REF!</definedName>
    <definedName name="MFA_BU_CATG_LOOKUP">#REF!</definedName>
    <definedName name="MFA_Feed">#REF!</definedName>
    <definedName name="mgr">#REF!</definedName>
    <definedName name="MidPeak">#REF!</definedName>
    <definedName name="mil">#REF!</definedName>
    <definedName name="million">#REF!</definedName>
    <definedName name="milner" localSheetId="1" hidden="1">{#N/A,#N/A,FALSE,"Aging Summary";#N/A,#N/A,FALSE,"Ratio Analysis";#N/A,#N/A,FALSE,"Test 120 Day Accts";#N/A,#N/A,FALSE,"Tickmarks"}</definedName>
    <definedName name="milner" hidden="1">{#N/A,#N/A,FALSE,"Aging Summary";#N/A,#N/A,FALSE,"Ratio Analysis";#N/A,#N/A,FALSE,"Test 120 Day Accts";#N/A,#N/A,FALSE,"Tickmarks"}</definedName>
    <definedName name="MIN">"28"</definedName>
    <definedName name="MINOR_CONT_AM_LOOKUP" localSheetId="1">#REF!</definedName>
    <definedName name="MINOR_CONT_AM_LOOKUP">#REF!</definedName>
    <definedName name="misc1" localSheetId="1">#REF!</definedName>
    <definedName name="misc1">#REF!</definedName>
    <definedName name="misc2" localSheetId="1">#REF!</definedName>
    <definedName name="misc2">#REF!</definedName>
    <definedName name="misc3">#REF!</definedName>
    <definedName name="misc4">#REF!</definedName>
    <definedName name="misc5">#REF!</definedName>
    <definedName name="misc6">#REF!</definedName>
    <definedName name="MktVal">#REF!</definedName>
    <definedName name="mmm">#REF!</definedName>
    <definedName name="mmmm">#REF!</definedName>
    <definedName name="mmmmm">#REF!</definedName>
    <definedName name="Model_Accounts">#REF!</definedName>
    <definedName name="Monica">#REF!</definedName>
    <definedName name="Month">#REF!</definedName>
    <definedName name="Month_Flag">#REF!</definedName>
    <definedName name="Month_identifier">#REF!</definedName>
    <definedName name="Month_Prior">#REF!</definedName>
    <definedName name="MonthDates">#REF!</definedName>
    <definedName name="MONTHS">#REF!</definedName>
    <definedName name="mrr">#REF!</definedName>
    <definedName name="MSRates">#REF!</definedName>
    <definedName name="mwd">#REF!</definedName>
    <definedName name="mwdbor">#REF!</definedName>
    <definedName name="name">#REF!</definedName>
    <definedName name="NameTar">#REF!</definedName>
    <definedName name="NBV">#REF!</definedName>
    <definedName name="NBV_In_Scope">#REF!</definedName>
    <definedName name="NCV_IOWA_CURVE">#REF!</definedName>
    <definedName name="NCV_R2_OFFSET">#REF!</definedName>
    <definedName name="NCV_R3_OFFSET">#REF!</definedName>
    <definedName name="NCV_Round_Table">#REF!</definedName>
    <definedName name="NCV_RUL_Table">#REF!</definedName>
    <definedName name="nd_costs_other">#REF!</definedName>
    <definedName name="nd_hardware_costs">#REF!</definedName>
    <definedName name="nd_resource_costs">#REF!</definedName>
    <definedName name="NELDC_kWhs">#REF!</definedName>
    <definedName name="new">#REF!</definedName>
    <definedName name="New_Rate_Order_Effective_Date">#REF!</definedName>
    <definedName name="NewPensionBPERatio">#REF!</definedName>
    <definedName name="nmbmbm">"V2002-03-29"</definedName>
    <definedName name="nnbbmb" localSheetId="1">#REF!,#REF!,#REF!,#REF!</definedName>
    <definedName name="nnbbmb">#REF!,#REF!,#REF!,#REF!</definedName>
    <definedName name="NNELDCkWhs" localSheetId="1">#REF!</definedName>
    <definedName name="NNELDCkWhs">#REF!</definedName>
    <definedName name="nnnn" localSheetId="1">#REF!</definedName>
    <definedName name="nnnn">#REF!</definedName>
    <definedName name="nnnnn" localSheetId="1">#REF!</definedName>
    <definedName name="nnnnn">#REF!</definedName>
    <definedName name="NON_Pensioners_ABO">#REF!</definedName>
    <definedName name="Non_Pensioners_PBO">#REF!</definedName>
    <definedName name="NonPayment">#REF!</definedName>
    <definedName name="nonzero">#REF!</definedName>
    <definedName name="NOPREC">#N/A</definedName>
    <definedName name="NoteStartRow" localSheetId="1">#REF!</definedName>
    <definedName name="NoteStartRow">#REF!</definedName>
    <definedName name="NOV" localSheetId="1">#REF!</definedName>
    <definedName name="NOV">#REF!</definedName>
    <definedName name="NOVASSETS" localSheetId="1">#REF!</definedName>
    <definedName name="NOVASSETS">#REF!</definedName>
    <definedName name="NOVLIAB">#REF!</definedName>
    <definedName name="NPV">#REF!</definedName>
    <definedName name="NR_RPY_CI_HOI_02">#REF!</definedName>
    <definedName name="NR_RPY_CI_HOI_03">#REF!</definedName>
    <definedName name="NR_RPY_CI_HOI_04">#REF!</definedName>
    <definedName name="NR_RPY_CI_HOI_05">#REF!</definedName>
    <definedName name="NR_RPY_CI_HOI_06">#REF!</definedName>
    <definedName name="NR_RPY_CI_HOI_07">#REF!</definedName>
    <definedName name="NR_RPY_CI_HOI_08">#REF!</definedName>
    <definedName name="NR_RPY_CI_HOI_09">#REF!</definedName>
    <definedName name="NR_RPY_CI_Mkt_02">#REF!</definedName>
    <definedName name="NR_RPY_CI_Mkt_03">#REF!</definedName>
    <definedName name="NR_RPY_CI_Ntw_02">#REF!</definedName>
    <definedName name="NR_RPY_CI_Ntw_03">#REF!</definedName>
    <definedName name="NR_RPY_CI_Ntw_04">#REF!</definedName>
    <definedName name="NR_RPY_CI_Ntw_05">#REF!</definedName>
    <definedName name="NR_RPY_CI_Ntw_06">#REF!</definedName>
    <definedName name="NR_RPY_CI_Ntw_07">#REF!</definedName>
    <definedName name="NR_RPY_CI_Ntw_08">#REF!</definedName>
    <definedName name="NR_RPY_CI_Ntw_09">#REF!</definedName>
    <definedName name="NR_RPY_CI_OHE_02">#REF!</definedName>
    <definedName name="NR_RPY_CI_OHE_03">#REF!</definedName>
    <definedName name="NR_RPY_CI_OHE_04">#REF!</definedName>
    <definedName name="NR_RPY_CI_OHE_05">#REF!</definedName>
    <definedName name="NR_RPY_CI_OHE_06">#REF!</definedName>
    <definedName name="NR_RPY_CI_OHE_07">#REF!</definedName>
    <definedName name="NR_RPY_CI_OHE_08">#REF!</definedName>
    <definedName name="NR_RPY_CI_RC_02">#REF!</definedName>
    <definedName name="NR_RPY_CI_RC_03">#REF!</definedName>
    <definedName name="NR_RPY_CI_RC_04">#REF!</definedName>
    <definedName name="NR_RPY_CI_RC_05">#REF!</definedName>
    <definedName name="NR_RPY_CI_RC_06">#REF!</definedName>
    <definedName name="NR_RPY_CI_RC_07">#REF!</definedName>
    <definedName name="NR_RPY_CI_RC_08">#REF!</definedName>
    <definedName name="NR_RPY_CI_RC_09">#REF!</definedName>
    <definedName name="NR_RPY_CI_Tel_02">#REF!</definedName>
    <definedName name="NR_RPY_CI_Tel_03">#REF!</definedName>
    <definedName name="NR_RPY_CI_Tel_04">#REF!</definedName>
    <definedName name="NR_RPY_CI_Tel_05">#REF!</definedName>
    <definedName name="NR_RPY_CI_Tel_06">#REF!</definedName>
    <definedName name="NR_RPY_CI_Tel_07">#REF!</definedName>
    <definedName name="NR_RPY_CI_Tel_08">#REF!</definedName>
    <definedName name="NR_RPY_CI_Tel_09">#REF!</definedName>
    <definedName name="NRPAsOf">#REF!</definedName>
    <definedName name="NRPTrending">#REF!</definedName>
    <definedName name="NT">#REF!</definedName>
    <definedName name="NvsAnswerCol">"[Drill1]JRNLLAYOUT!$A$4:$A$79"</definedName>
    <definedName name="NvsASD">"V1999-12-29"</definedName>
    <definedName name="NvsAutoDrillOk">"VN"</definedName>
    <definedName name="NvsDateToNumber">"Y"</definedName>
    <definedName name="NvsElapsedTime">0.000695023147272877</definedName>
    <definedName name="NvsEndTime">36951.4243821759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 localSheetId="1">#REF!</definedName>
    <definedName name="NvsParentRef">#REF!</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"PROJ_TYPE_TBL"</definedName>
    <definedName name="NvsValTbl.RESOURCE_TYPE">"PROJ_RES_TYPE"</definedName>
    <definedName name="NvsValTbl.STATISTICS_CODE">"STAT_TBL"</definedName>
    <definedName name="NvsValTbl.UNIT_OF_MEASURE">"UNITS_TBL"</definedName>
    <definedName name="o" localSheetId="1">#REF!</definedName>
    <definedName name="o">#REF!</definedName>
    <definedName name="OCT" localSheetId="1">#REF!</definedName>
    <definedName name="OCT">#REF!</definedName>
    <definedName name="OCTASSETS" localSheetId="1">#REF!</definedName>
    <definedName name="OCTASSETS">#REF!</definedName>
    <definedName name="OCTLIAB">#REF!</definedName>
    <definedName name="October">#REF!</definedName>
    <definedName name="OEB" localSheetId="1">#REF!</definedName>
    <definedName name="OEB">#REF!</definedName>
    <definedName name="OffPeak">#REF!</definedName>
    <definedName name="OFFSTAFFX">#N/A</definedName>
    <definedName name="OFPRDB01.OFPROD" localSheetId="1">#REF!</definedName>
    <definedName name="OFPRDB01.OFPROD">#REF!</definedName>
    <definedName name="OH" localSheetId="1">#REF!</definedName>
    <definedName name="OH">#REF!</definedName>
    <definedName name="oh_wo" localSheetId="1">#REF!</definedName>
    <definedName name="oh_wo">#REF!</definedName>
    <definedName name="OHSC_GC_S_BOARD_OF_DIRECTORS">#REF!</definedName>
    <definedName name="Old_Print_Area_A">#REF!</definedName>
    <definedName name="OLOL">#REF!</definedName>
    <definedName name="OMA">#REF!</definedName>
    <definedName name="OnPeak">#REF!</definedName>
    <definedName name="ont_total_MW" localSheetId="1">#REF!</definedName>
    <definedName name="ont_total_MW">#REF!</definedName>
    <definedName name="oo">#REF!</definedName>
    <definedName name="ooo">#REF!</definedName>
    <definedName name="oooooo">#REF!</definedName>
    <definedName name="OPRB_Cum_Plan">#REF!</definedName>
    <definedName name="OPRB_Plan">#REF!</definedName>
    <definedName name="OPSUM">#N/A</definedName>
    <definedName name="OQLIB">"QUSRSYS"</definedName>
    <definedName name="OQNAM">"COMPLEO"</definedName>
    <definedName name="Order" localSheetId="1">#REF!</definedName>
    <definedName name="Order">#REF!</definedName>
    <definedName name="OrgTable" localSheetId="1">#REF!</definedName>
    <definedName name="OrgTable">#REF!</definedName>
    <definedName name="origin_1d" localSheetId="1">#REF!</definedName>
    <definedName name="origin_1d">#REF!</definedName>
    <definedName name="origin_id">#REF!</definedName>
    <definedName name="O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s">#REF!</definedName>
    <definedName name="OTHMENU">#N/A</definedName>
    <definedName name="othNYbud" localSheetId="1">#REF!</definedName>
    <definedName name="othNYbud">#REF!</definedName>
    <definedName name="othPYACT" localSheetId="1">#REF!</definedName>
    <definedName name="othPYACT">#REF!</definedName>
    <definedName name="OTHSTART" localSheetId="1">#REF!</definedName>
    <definedName name="OTHSTART">#REF!</definedName>
    <definedName name="overhead">#REF!</definedName>
    <definedName name="p">#REF!</definedName>
    <definedName name="Page_Count">#REF!</definedName>
    <definedName name="PAGE1">#REF!</definedName>
    <definedName name="PAGE10">#N/A</definedName>
    <definedName name="PAGE11">#N/A</definedName>
    <definedName name="PAGE12">#N/A</definedName>
    <definedName name="PAGE13">#N/A</definedName>
    <definedName name="PAGE2">#N/A</definedName>
    <definedName name="PAGE3">#N/A</definedName>
    <definedName name="PAGE4">#N/A</definedName>
    <definedName name="PAGE5">#N/A</definedName>
    <definedName name="PAGE6">#N/A</definedName>
    <definedName name="PAGE7">#N/A</definedName>
    <definedName name="PAGE8">#N/A</definedName>
    <definedName name="PAGE9">#N/A</definedName>
    <definedName name="PAGEW">"132"</definedName>
    <definedName name="PAOrgs" localSheetId="1">#REF!</definedName>
    <definedName name="PAOrgs">#REF!</definedName>
    <definedName name="PARAM1">#N/A</definedName>
    <definedName name="PAT" localSheetId="1" hidden="1">#REF!</definedName>
    <definedName name="PAT" hidden="1">#REF!</definedName>
    <definedName name="PATQ" localSheetId="1" hidden="1">#REF!</definedName>
    <definedName name="PATQ" hidden="1">#REF!</definedName>
    <definedName name="PC" localSheetId="1">#REF!</definedName>
    <definedName name="PC">#REF!</definedName>
    <definedName name="PC_CAP_PROJ_LTD_LOOKUP">#REF!</definedName>
    <definedName name="PC_Prior_Year">#REF!</definedName>
    <definedName name="PCDAT">"3/7/2012"</definedName>
    <definedName name="PCDAY">"07"</definedName>
    <definedName name="PCDT2">"20120307"</definedName>
    <definedName name="PCMON">"03"</definedName>
    <definedName name="PCTIM">"12:28:39 PM"</definedName>
    <definedName name="PCYEA">"2012"</definedName>
    <definedName name="PDStartRow" localSheetId="1">#REF!</definedName>
    <definedName name="PDStartRow">#REF!</definedName>
    <definedName name="PensionOPEBrate" localSheetId="1">#REF!</definedName>
    <definedName name="PensionOPEBrate">#REF!</definedName>
    <definedName name="PER" localSheetId="1">#REF!</definedName>
    <definedName name="PER">#REF!</definedName>
    <definedName name="Percent_Area" localSheetId="1">#REF!,#REF!,#REF!,#REF!</definedName>
    <definedName name="Percent_Area">#REF!,#REF!,#REF!,#REF!</definedName>
    <definedName name="pid_check" localSheetId="1">#REF!</definedName>
    <definedName name="pid_check">#REF!</definedName>
    <definedName name="PipeLine___CGA_Spread" localSheetId="1">#REF!</definedName>
    <definedName name="PipeLine___CGA_Spread">#REF!</definedName>
    <definedName name="PipeLine___Hagler_Spread" localSheetId="1">#REF!</definedName>
    <definedName name="PipeLine___Hagler_Spread">#REF!</definedName>
    <definedName name="pivot">#REF!</definedName>
    <definedName name="pivot_110190">#REF!</definedName>
    <definedName name="pivot_174090">#REF!</definedName>
    <definedName name="PIVOT3_Green" localSheetId="1">{"'2003 05 15'!$W$11:$AI$18","'2003 05 15'!$A$1:$V$30"}</definedName>
    <definedName name="PIVOT3_Green">{"'2003 05 15'!$W$11:$AI$18","'2003 05 15'!$A$1:$V$30"}</definedName>
    <definedName name="PLCGS">#N/A</definedName>
    <definedName name="PNL" localSheetId="1">#REF!</definedName>
    <definedName name="PNL">#REF!</definedName>
    <definedName name="popoiuo">"V900"</definedName>
    <definedName name="pp" localSheetId="1">#REF!</definedName>
    <definedName name="pp">#REF!</definedName>
    <definedName name="PPI_factor_table" localSheetId="1">#REF!</definedName>
    <definedName name="PPI_factor_table">#REF!</definedName>
    <definedName name="ppp" localSheetId="1">#REF!</definedName>
    <definedName name="ppp">#REF!</definedName>
    <definedName name="pppppp">#REF!</definedName>
    <definedName name="Price" localSheetId="1">OFFSET(#REF!,1,0,COUNT(#REF!),1)</definedName>
    <definedName name="Price">OFFSET(#REF!,1,0,COUNT(#REF!),1)</definedName>
    <definedName name="_xlnm.Print_Area">#REF!</definedName>
    <definedName name="Print_Area_MI" localSheetId="1">#REF!</definedName>
    <definedName name="Print_Area_MI">#REF!</definedName>
    <definedName name="Print_Area2" localSheetId="1">#REF!</definedName>
    <definedName name="Print_Area2">#REF!</definedName>
    <definedName name="PRINT_BDCOMMSEC">#REF!</definedName>
    <definedName name="Print_Budget">#REF!</definedName>
    <definedName name="Print_Budget_PNL">#REF!</definedName>
    <definedName name="PRINT_DIRECTORATE">#REF!</definedName>
    <definedName name="print_end">#REF!</definedName>
    <definedName name="Print_EO_Consolid">#REF!</definedName>
    <definedName name="PRINT_EXEC.SUPP.">#REF!</definedName>
    <definedName name="Print_Fcst">#REF!</definedName>
    <definedName name="PRINT_LEGAL">#REF!</definedName>
    <definedName name="Print_List">#REF!</definedName>
    <definedName name="PRINT_OPTIONS">#REF!</definedName>
    <definedName name="Print_Preview">#REF!</definedName>
    <definedName name="PRINT_RECORDS">#REF!</definedName>
    <definedName name="PRINT_SEC_EXCL_CA">#REF!</definedName>
    <definedName name="PRINT_SECURITY">#REF!</definedName>
    <definedName name="PRINT_SUMMARIZED_WORKSHEET">#REF!</definedName>
    <definedName name="PRINT_SUMMARY">#REF!</definedName>
    <definedName name="_xlnm.Print_Titles" localSheetId="1">'2. Continuity Schedule'!$A:$C</definedName>
    <definedName name="Print_VPs_Monthlyflows" localSheetId="1">#REF!</definedName>
    <definedName name="Print_VPs_Monthlyflows">#REF!</definedName>
    <definedName name="PRINTMENU">#N/A</definedName>
    <definedName name="PRIOR">" 5"</definedName>
    <definedName name="prior_mth" localSheetId="1">#REF!</definedName>
    <definedName name="prior_mth">#REF!</definedName>
    <definedName name="processor_lookup" localSheetId="1">#REF!</definedName>
    <definedName name="processor_lookup">#REF!</definedName>
    <definedName name="Proj" localSheetId="1">#REF!</definedName>
    <definedName name="Proj">#REF!</definedName>
    <definedName name="PROJECT_ID">#REF!</definedName>
    <definedName name="projectinfo0409">#REF!</definedName>
    <definedName name="projectinfo0502">#REF!</definedName>
    <definedName name="projectinfo0502a">#REF!</definedName>
    <definedName name="ProjectName">#REF!</definedName>
    <definedName name="ProjectPhase">#REF!</definedName>
    <definedName name="Projects">#REF!</definedName>
    <definedName name="ProjectStartDate">#REF!</definedName>
    <definedName name="ProrationBase">#REF!</definedName>
    <definedName name="Prudential_2002">#REF!</definedName>
    <definedName name="Prudential_2003">#REF!</definedName>
    <definedName name="PT_CCCE" localSheetId="1">#REF!,#REF!</definedName>
    <definedName name="PT_CCCE">#REF!,#REF!</definedName>
    <definedName name="PV_Rate" localSheetId="1">#REF!</definedName>
    <definedName name="PV_Rate">#REF!</definedName>
    <definedName name="PVModel_Rates_8.5percent" localSheetId="1">#REF!</definedName>
    <definedName name="PVModel_Rates_8.5percent">#REF!</definedName>
    <definedName name="PYCurrTaxStartRow" localSheetId="1">#REF!</definedName>
    <definedName name="PYCurrTaxStartRow">#REF!</definedName>
    <definedName name="PYData">#REF!</definedName>
    <definedName name="PYDefTaxStartRow">#REF!</definedName>
    <definedName name="PYInput">#REF!</definedName>
    <definedName name="PYTB">#REF!</definedName>
    <definedName name="q">#REF!</definedName>
    <definedName name="q1bpe">#REF!</definedName>
    <definedName name="q51_PC_354_Compare_with_AR_Flat_File_Credit_only">#REF!</definedName>
    <definedName name="QAP_EXTRACT_CA">#REF!</definedName>
    <definedName name="qq">#REF!</definedName>
    <definedName name="qqq">#REF!</definedName>
    <definedName name="qqqq">#REF!</definedName>
    <definedName name="qqqqqq">#REF!</definedName>
    <definedName name="Query1">#REF!</definedName>
    <definedName name="Query3">#REF!</definedName>
    <definedName name="R_GL_AD_N">#REF!</definedName>
    <definedName name="R_GL_AD_R">#REF!</definedName>
    <definedName name="R_GL_AD_S">#REF!</definedName>
    <definedName name="R_GL_COST_ACCT_TYPE">#REF!</definedName>
    <definedName name="Range_name__gl_accdepn_lookup_txdx">"1.'SUPPORT 6A - LEDGER BAL CONTROL'!$I$1:$P$55"</definedName>
    <definedName name="Range_name__Subledger_bal_by_bu___a9_to_f33" localSheetId="1">#REF!</definedName>
    <definedName name="Range_name__Subledger_bal_by_bu___a9_to_f33">#REF!</definedName>
    <definedName name="RATE_CLASSES" localSheetId="1">#REF!</definedName>
    <definedName name="RATE_CLASSES">#REF!</definedName>
    <definedName name="ratebase" localSheetId="1">#REF!</definedName>
    <definedName name="ratebase">#REF!</definedName>
    <definedName name="ratedescription">#REF!</definedName>
    <definedName name="RateLookup">#REF!</definedName>
    <definedName name="RateRecStartRow">#REF!</definedName>
    <definedName name="RatesScenarios">#REF!</definedName>
    <definedName name="rawdata">#REF!</definedName>
    <definedName name="RBN">#REF!</definedName>
    <definedName name="RBU">#REF!</definedName>
    <definedName name="rDeptCode">#REF!</definedName>
    <definedName name="rDeptYrly">#REF!</definedName>
    <definedName name="re">#REF!</definedName>
    <definedName name="RebaseYear">#REF!</definedName>
    <definedName name="Recalculation_Flag">#REF!</definedName>
    <definedName name="RecdTbl">#REF!</definedName>
    <definedName name="RECNOP">#N/A</definedName>
    <definedName name="RECRUITING">#N/A</definedName>
    <definedName name="REFLAG">#N/A</definedName>
    <definedName name="reg_act" localSheetId="1">#REF!</definedName>
    <definedName name="reg_act">#REF!</definedName>
    <definedName name="reg_bud" localSheetId="1">#REF!</definedName>
    <definedName name="reg_bud">#REF!</definedName>
    <definedName name="Reg_Interest_Data_Input" localSheetId="1">#REF!</definedName>
    <definedName name="Reg_Interest_Data_Input">#REF!</definedName>
    <definedName name="Reg_Summary">#REF!</definedName>
    <definedName name="regasset">#REF!</definedName>
    <definedName name="RegAssLiab">#REF!</definedName>
    <definedName name="region1">#REF!</definedName>
    <definedName name="regionx">#REF!</definedName>
    <definedName name="REGRateRecStartRow">#REF!</definedName>
    <definedName name="REGTaxCreditStartRow">#REF!</definedName>
    <definedName name="REGTDStartRow">#REF!</definedName>
    <definedName name="REPORT_DATA">#REF!</definedName>
    <definedName name="Report_Date">#REF!</definedName>
    <definedName name="Report_Month">#REF!</definedName>
    <definedName name="Reporting_Month_Accomp">#REF!</definedName>
    <definedName name="REPORTMENU">#N/A</definedName>
    <definedName name="RES_CAT" localSheetId="1">#REF!</definedName>
    <definedName name="RES_CAT">#REF!</definedName>
    <definedName name="RES_SUB_CAT" localSheetId="1">#REF!</definedName>
    <definedName name="RES_SUB_CAT">#REF!</definedName>
    <definedName name="RES_TYPE" localSheetId="1">#REF!</definedName>
    <definedName name="RES_TYPE">#REF!</definedName>
    <definedName name="ResourceTypes">#REF!</definedName>
    <definedName name="ResultsData">#REF!</definedName>
    <definedName name="resultsyear" localSheetId="1">#REF!</definedName>
    <definedName name="resultsyear">#REF!</definedName>
    <definedName name="Resultsyears" localSheetId="1">#REF!</definedName>
    <definedName name="Resultsyears">#REF!</definedName>
    <definedName name="resultyear" localSheetId="1">#REF!</definedName>
    <definedName name="resultyear">#REF!</definedName>
    <definedName name="Retailers_1505">#REF!</definedName>
    <definedName name="RetailRates">#REF!</definedName>
    <definedName name="Return_to_Index">#REF!</definedName>
    <definedName name="REVERSAL_VAL">#REF!</definedName>
    <definedName name="Revised_PV_Rates">#REF!</definedName>
    <definedName name="rfff">#REF!</definedName>
    <definedName name="rFunc">#REF!</definedName>
    <definedName name="rfwejojkr">#REF!</definedName>
    <definedName name="rg">#REF!</definedName>
    <definedName name="rGroup">#REF!</definedName>
    <definedName name="rGroupCode">#REF!</definedName>
    <definedName name="RID">#REF!</definedName>
    <definedName name="rIndex">#REF!</definedName>
    <definedName name="RMDepr">#REF!</definedName>
    <definedName name="rngAccount">#REF!</definedName>
    <definedName name="rngAddNewCYCurrTax">#REF!</definedName>
    <definedName name="rngAddNewCYDefTax">#REF!</definedName>
    <definedName name="rngAddNewEBTAdj">#REF!</definedName>
    <definedName name="rngAddNewNote">#REF!</definedName>
    <definedName name="rngAddNewPD">#REF!</definedName>
    <definedName name="rngAddNewPYCurrTax">#REF!</definedName>
    <definedName name="rngAddNewPYDefTax">#REF!</definedName>
    <definedName name="rngAddNewREGRR">#REF!</definedName>
    <definedName name="rngAddNewREGTaxCredit">#REF!</definedName>
    <definedName name="rngAddNewREGTD">#REF!</definedName>
    <definedName name="rngAddNewRR">#REF!</definedName>
    <definedName name="rngAddNewTaxCredit">#REF!</definedName>
    <definedName name="rngAddNewTaxLoss">#REF!</definedName>
    <definedName name="rngAddNewTD">#REF!</definedName>
    <definedName name="rngAttribute">#REF!</definedName>
    <definedName name="rngCategory">#REF!</definedName>
    <definedName name="rngCurrency">#REF!</definedName>
    <definedName name="rngJurisdiction">#REF!</definedName>
    <definedName name="rngOrg">#REF!</definedName>
    <definedName name="rngRefer">#REF!</definedName>
    <definedName name="rngTaxType">#REF!</definedName>
    <definedName name="rngYear">#REF!</definedName>
    <definedName name="rollup_code">#REF!</definedName>
    <definedName name="rOUTGroup">#REF!</definedName>
    <definedName name="RoySwitch">#REF!</definedName>
    <definedName name="RptDate">#REF!</definedName>
    <definedName name="RPY_CI_Reg_HOI_02">#REF!</definedName>
    <definedName name="RPY_CI_Reg_HOI_03">#REF!</definedName>
    <definedName name="RPY_CI_Reg_HOI_04">#REF!</definedName>
    <definedName name="RPY_CI_Reg_HOI_05">#REF!</definedName>
    <definedName name="RPY_CI_Reg_HOI_06">#REF!</definedName>
    <definedName name="RPY_CI_Reg_HOI_07">#REF!</definedName>
    <definedName name="RPY_CI_Reg_HOI_08">#REF!</definedName>
    <definedName name="RPY_CI_Reg_HOI_09">#REF!</definedName>
    <definedName name="RPY_CI_Reg_Mkt_02">#REF!</definedName>
    <definedName name="RPY_CI_Reg_Mkt_03">#REF!</definedName>
    <definedName name="RPY_CI_Reg_Ntw_02">#REF!</definedName>
    <definedName name="RPY_CI_Reg_Ntw_03">#REF!</definedName>
    <definedName name="RPY_CI_Reg_Ntw_04">#REF!</definedName>
    <definedName name="RPY_CI_Reg_Ntw_05">#REF!</definedName>
    <definedName name="RPY_CI_Reg_Ntw_06">#REF!</definedName>
    <definedName name="RPY_CI_Reg_Ntw_07">#REF!</definedName>
    <definedName name="RPY_CI_Reg_Ntw_08">#REF!</definedName>
    <definedName name="RPY_CI_Reg_Ntw_09">#REF!</definedName>
    <definedName name="RPY_CI_Reg_OHE_02">#REF!</definedName>
    <definedName name="RPY_CI_Reg_OHE_03">#REF!</definedName>
    <definedName name="RPY_CI_Reg_OHE_04">#REF!</definedName>
    <definedName name="RPY_CI_Reg_OHE_05">#REF!</definedName>
    <definedName name="RPY_CI_Reg_OHE_06">#REF!</definedName>
    <definedName name="RPY_CI_Reg_OHE_07">#REF!</definedName>
    <definedName name="RPY_CI_Reg_OHE_08">#REF!</definedName>
    <definedName name="RPY_CI_Reg_RC_02">#REF!</definedName>
    <definedName name="RPY_CI_Reg_RC_03">#REF!</definedName>
    <definedName name="RPY_CI_Reg_RC_04">#REF!</definedName>
    <definedName name="RPY_CI_Reg_RC_05">#REF!</definedName>
    <definedName name="RPY_CI_Reg_RC_06">#REF!</definedName>
    <definedName name="RPY_CI_Reg_RC_07">#REF!</definedName>
    <definedName name="RPY_CI_Reg_RC_08">#REF!</definedName>
    <definedName name="RPY_CI_Reg_RC_09">#REF!</definedName>
    <definedName name="RPY_CI_Reg_Tel_02">#REF!</definedName>
    <definedName name="RPY_CI_Reg_Tel_03">#REF!</definedName>
    <definedName name="RPY_CI_Reg_Tel_04">#REF!</definedName>
    <definedName name="RPY_CI_Reg_Tel_05">#REF!</definedName>
    <definedName name="RPY_CI_Reg_Tel_06">#REF!</definedName>
    <definedName name="RPY_CI_Reg_Tel_07">#REF!</definedName>
    <definedName name="RPY_CI_Reg_Tel_08">#REF!</definedName>
    <definedName name="RPY_CI_Reg_Tel_09">#REF!</definedName>
    <definedName name="rr">#REF!</definedName>
    <definedName name="rrr">#REF!</definedName>
    <definedName name="rrrrrr">#REF!</definedName>
    <definedName name="rSCS">#REF!</definedName>
    <definedName name="rSMS">#REF!</definedName>
    <definedName name="RTT">#REF!</definedName>
    <definedName name="rundate">#REF!</definedName>
    <definedName name="rYrlyGroup">#REF!</definedName>
    <definedName name="s">#REF!</definedName>
    <definedName name="S1_Acquired_MEUs">#REF!</definedName>
    <definedName name="S1_All_Customers">#REF!</definedName>
    <definedName name="S1_Embedded_Directs">#REF!</definedName>
    <definedName name="S1_Embedded_LDCs">#REF!</definedName>
    <definedName name="S1_Retail">#REF!</definedName>
    <definedName name="S2_ALL">#REF!</definedName>
    <definedName name="S3_Month">#REF!</definedName>
    <definedName name="S3_ytd">#REF!</definedName>
    <definedName name="S4_ALL">#REF!</definedName>
    <definedName name="S8data">#REF!</definedName>
    <definedName name="sACCOMP">#REF!</definedName>
    <definedName name="Salary">#REF!</definedName>
    <definedName name="SALBENF">#REF!</definedName>
    <definedName name="SALCTL">#N/A</definedName>
    <definedName name="SALFUTR">#N/A</definedName>
    <definedName name="salreg" localSheetId="1">#REF!</definedName>
    <definedName name="salreg">#REF!</definedName>
    <definedName name="SALREGF" localSheetId="1">#REF!</definedName>
    <definedName name="SALREGF">#REF!</definedName>
    <definedName name="SALSTAFF">#N/A</definedName>
    <definedName name="SALTEMP">#N/A</definedName>
    <definedName name="Savings_Factor" localSheetId="1">#REF!</definedName>
    <definedName name="Savings_Factor">#REF!</definedName>
    <definedName name="sCC" localSheetId="1">#REF!</definedName>
    <definedName name="sCC">#REF!</definedName>
    <definedName name="SCD" localSheetId="1">#REF!</definedName>
    <definedName name="SCD">#REF!</definedName>
    <definedName name="SCH9SCS">#REF!</definedName>
    <definedName name="Schedule">#REF!</definedName>
    <definedName name="SCN">#REF!</definedName>
    <definedName name="Scope">#REF!</definedName>
    <definedName name="Scope_Inflation">#REF!</definedName>
    <definedName name="SD">#REF!</definedName>
    <definedName name="SDBOR">#REF!</definedName>
    <definedName name="sdrtyhjr">#REF!</definedName>
    <definedName name="Seg220ProrationBase">#REF!</definedName>
    <definedName name="Seg222ProrationBase">#REF!</definedName>
    <definedName name="SELLING">#N/A</definedName>
    <definedName name="SensBreak" localSheetId="1">#REF!</definedName>
    <definedName name="SensBreak">#REF!</definedName>
    <definedName name="SEP" localSheetId="1">#REF!</definedName>
    <definedName name="SEP">#REF!</definedName>
    <definedName name="Serv_Cat" localSheetId="1">#REF!</definedName>
    <definedName name="Serv_Cat">#REF!</definedName>
    <definedName name="servco_switch">#REF!</definedName>
    <definedName name="Service">#REF!</definedName>
    <definedName name="ServiceLines">#REF!</definedName>
    <definedName name="set_hdr_dates">#REF!</definedName>
    <definedName name="SFD">#REF!</definedName>
    <definedName name="SFDBU">#REF!</definedName>
    <definedName name="SFDDEPT">#REF!</definedName>
    <definedName name="SFN">#REF!</definedName>
    <definedName name="SFNDEPT">#REF!</definedName>
    <definedName name="SFV">#REF!</definedName>
    <definedName name="SFVBU">#REF!</definedName>
    <definedName name="SFVDEPT">#REF!</definedName>
    <definedName name="sGross">#REF!</definedName>
    <definedName name="sINSERADD">#REF!</definedName>
    <definedName name="Skill_LOB">#REF!</definedName>
    <definedName name="Skill_Type">#REF!</definedName>
    <definedName name="SkillLOBs">#REF!</definedName>
    <definedName name="SkillTypes">#REF!</definedName>
    <definedName name="SKIP">#N/A</definedName>
    <definedName name="SKIP3">#N/A</definedName>
    <definedName name="SKIP4">#N/A</definedName>
    <definedName name="SLD" localSheetId="1">#REF!</definedName>
    <definedName name="SLD">#REF!</definedName>
    <definedName name="SME">#REF!</definedName>
    <definedName name="sNet" localSheetId="1">#REF!</definedName>
    <definedName name="sNet">#REF!</definedName>
    <definedName name="Sorted" localSheetId="1">#REF!</definedName>
    <definedName name="Sorted">#REF!</definedName>
    <definedName name="source">#REF!</definedName>
    <definedName name="source1">#REF!</definedName>
    <definedName name="source2">#REF!</definedName>
    <definedName name="source3">#REF!</definedName>
    <definedName name="source4">#REF!</definedName>
    <definedName name="source5">#REF!</definedName>
    <definedName name="source6">#REF!</definedName>
    <definedName name="source7">#REF!</definedName>
    <definedName name="source8">#REF!</definedName>
    <definedName name="SOW">#REF!</definedName>
    <definedName name="SPATH">"S1042357:\QUSRSYS\COMPLEO"</definedName>
    <definedName name="SPDAT">"3/7/2012"</definedName>
    <definedName name="SPDAY">"07"</definedName>
    <definedName name="SPDT2">"20120307"</definedName>
    <definedName name="SPEED">#N/A</definedName>
    <definedName name="SPEEDX">#N/A</definedName>
    <definedName name="SPEEDZ">#N/A</definedName>
    <definedName name="Split_kWh_First___Balance_040212b_Summary_Query" localSheetId="1">#REF!</definedName>
    <definedName name="Split_kWh_First___Balance_040212b_Summary_Query">#REF!</definedName>
    <definedName name="SPMON">"03"</definedName>
    <definedName name="SPNAM">"QSYSPRT"</definedName>
    <definedName name="SPNMB">"1"</definedName>
    <definedName name="SPS_Active" localSheetId="1">#REF!</definedName>
    <definedName name="SPS_Active">#REF!</definedName>
    <definedName name="SPTIM">"12:28:01"</definedName>
    <definedName name="SPTM2">"122839"</definedName>
    <definedName name="SPYEA">"2012"</definedName>
    <definedName name="sRemoval" localSheetId="1">#REF!</definedName>
    <definedName name="sRemoval">#REF!</definedName>
    <definedName name="ss" localSheetId="1">{"'2003 05 15'!$W$11:$AI$18","'2003 05 15'!$A$1:$V$30"}</definedName>
    <definedName name="ss">{"'2003 05 15'!$W$11:$AI$18","'2003 05 15'!$A$1:$V$30"}</definedName>
    <definedName name="sss" localSheetId="1">#REF!</definedName>
    <definedName name="sss">#REF!</definedName>
    <definedName name="ssss" localSheetId="1">#REF!</definedName>
    <definedName name="ssss">#REF!</definedName>
    <definedName name="staff" localSheetId="1">#REF!</definedName>
    <definedName name="staff">#REF!</definedName>
    <definedName name="START_YR">#REF!</definedName>
    <definedName name="StartEnd">#REF!</definedName>
    <definedName name="STAT_CODE">#REF!</definedName>
    <definedName name="STATE">"*READY"</definedName>
    <definedName name="Status" localSheetId="1">#REF!</definedName>
    <definedName name="Status">#REF!</definedName>
    <definedName name="STD_TEXT_LOOKUP" localSheetId="1">#REF!</definedName>
    <definedName name="STD_TEXT_LOOKUP">#REF!</definedName>
    <definedName name="StreamAcronym" localSheetId="1">#REF!</definedName>
    <definedName name="StreamAcronym">#REF!</definedName>
    <definedName name="STRIP">#N/A</definedName>
    <definedName name="STRIPK">#N/A</definedName>
    <definedName name="STRIPL">#N/A</definedName>
    <definedName name="STRIPM">#N/A</definedName>
    <definedName name="STRIPN">#N/A</definedName>
    <definedName name="STRIPP">#N/A</definedName>
    <definedName name="STRIPQ">#N/A</definedName>
    <definedName name="STRIPR">#N/A</definedName>
    <definedName name="STRIPS">#N/A</definedName>
    <definedName name="STRIPT">#N/A</definedName>
    <definedName name="STRIPU">#N/A</definedName>
    <definedName name="STRIPV">#N/A</definedName>
    <definedName name="STRIPW">#N/A</definedName>
    <definedName name="STRIPX">#N/A</definedName>
    <definedName name="Subledger_bal_110100" localSheetId="1">#REF!</definedName>
    <definedName name="Subledger_bal_110100">#REF!</definedName>
    <definedName name="Subledger_bal_110200" localSheetId="1">#REF!</definedName>
    <definedName name="Subledger_bal_110200">#REF!</definedName>
    <definedName name="Subledger_bal_110300" localSheetId="1">#REF!</definedName>
    <definedName name="Subledger_bal_110300">#REF!</definedName>
    <definedName name="Subledger_bal_110400">#REF!</definedName>
    <definedName name="Subledger_bal_140100">#REF!</definedName>
    <definedName name="Subledger_bal_140200">#REF!</definedName>
    <definedName name="Subledger_bal_140300">#REF!</definedName>
    <definedName name="Subledger_bal_140400">#REF!</definedName>
    <definedName name="Subledger_bal_by_bu">#REF!</definedName>
    <definedName name="SubRelease">#REF!</definedName>
    <definedName name="Sum_Allocation_Table">#REF!</definedName>
    <definedName name="Sum_of_Sum_Amount">#REF!</definedName>
    <definedName name="Summary">#REF!</definedName>
    <definedName name="Summary_Forestry">#REF!</definedName>
    <definedName name="Summary_Meter_Readers">#REF!</definedName>
    <definedName name="Summary_Provincial_Lines">#REF!</definedName>
    <definedName name="susp_name">#REF!</definedName>
    <definedName name="t">#REF!</definedName>
    <definedName name="t258areturntotop">#REF!</definedName>
    <definedName name="t258azone1">#REF!</definedName>
    <definedName name="t258azone2">#REF!</definedName>
    <definedName name="t258azone3a">#REF!</definedName>
    <definedName name="t258azone3b">#REF!</definedName>
    <definedName name="t258azone4">#REF!</definedName>
    <definedName name="t258azone5">#REF!</definedName>
    <definedName name="t258azone6">#REF!</definedName>
    <definedName name="t258azone7">#REF!</definedName>
    <definedName name="t258breturntotop">#REF!</definedName>
    <definedName name="t258bzone1">#REF!</definedName>
    <definedName name="t258bzone2">#REF!</definedName>
    <definedName name="t258bzone3a">#REF!</definedName>
    <definedName name="t258bzone3b">#REF!</definedName>
    <definedName name="t258bzone5">#REF!</definedName>
    <definedName name="t258bzone6">#REF!</definedName>
    <definedName name="t258bzone7">#REF!</definedName>
    <definedName name="t258zone4">#REF!</definedName>
    <definedName name="Table_1_b.__Annual_LRAMVA_Breakdown_by_Year_and_Rate_Class">#REF!</definedName>
    <definedName name="Targets">#REF!</definedName>
    <definedName name="Tax">#REF!</definedName>
    <definedName name="Tax_Class">#REF!</definedName>
    <definedName name="Tax_Provision">#REF!</definedName>
    <definedName name="TaxCreditStartRow">#REF!</definedName>
    <definedName name="Taxesbudref">#REF!</definedName>
    <definedName name="TaxLossStartRow">#REF!</definedName>
    <definedName name="TaxProv1">#REF!</definedName>
    <definedName name="TaxProv2">#REF!</definedName>
    <definedName name="TaxProv3">#REF!</definedName>
    <definedName name="TaxProv4">#REF!</definedName>
    <definedName name="TaxProv5">#REF!</definedName>
    <definedName name="TaxProv6">#REF!</definedName>
    <definedName name="taxrate06">#REF!</definedName>
    <definedName name="taxrate08">#REF!</definedName>
    <definedName name="taxrate09">#REF!</definedName>
    <definedName name="taxrate10">#REF!</definedName>
    <definedName name="TB">#REF!</definedName>
    <definedName name="tb_data">#REF!</definedName>
    <definedName name="tb_data_dec_04">#REF!</definedName>
    <definedName name="tb_data_dec_05">#REF!</definedName>
    <definedName name="tb_data_mar_06">#REF!</definedName>
    <definedName name="tb_data_sep_05">#REF!</definedName>
    <definedName name="TB_TAX">#REF!</definedName>
    <definedName name="TBAUG">#REF!</definedName>
    <definedName name="tblBudget">#REF!</definedName>
    <definedName name="tblCCCMAct">#REF!</definedName>
    <definedName name="tblCCCMBudget">#REF!</definedName>
    <definedName name="tblCCCMTime">#REF!</definedName>
    <definedName name="tblCCCMTimeact">#REF!</definedName>
    <definedName name="tblDrivers">#REF!</definedName>
    <definedName name="tblLabor">#REF!</definedName>
    <definedName name="tblNonLabor">#REF!</definedName>
    <definedName name="tblOtherBP">#REF!</definedName>
    <definedName name="tblOutYrly">#REF!</definedName>
    <definedName name="TC_L">#REF!</definedName>
    <definedName name="TC202PrintArea">#REF!</definedName>
    <definedName name="TC212PrintArea">#REF!</definedName>
    <definedName name="TCCommon">#REF!</definedName>
    <definedName name="TCDevelopment">#REF!</definedName>
    <definedName name="TCOperating">#REF!</definedName>
    <definedName name="TCSustainment">#REF!</definedName>
    <definedName name="TDStartRow">#REF!</definedName>
    <definedName name="team10">#REF!</definedName>
    <definedName name="team11">#REF!</definedName>
    <definedName name="team12">#REF!</definedName>
    <definedName name="team2">#REF!</definedName>
    <definedName name="team3">#REF!</definedName>
    <definedName name="team4">#REF!</definedName>
    <definedName name="team5">#REF!</definedName>
    <definedName name="team6">#REF!</definedName>
    <definedName name="team7">#REF!</definedName>
    <definedName name="team8">#REF!</definedName>
    <definedName name="team9">#REF!</definedName>
    <definedName name="TECHAMS">#N/A</definedName>
    <definedName name="temp" localSheetId="1">#REF!</definedName>
    <definedName name="temp">#REF!</definedName>
    <definedName name="TEMPA" localSheetId="1">#REF!</definedName>
    <definedName name="TEMPA">#REF!</definedName>
    <definedName name="Temps" localSheetId="1">#REF!</definedName>
    <definedName name="Temps">#REF!</definedName>
    <definedName name="test">#REF!</definedName>
    <definedName name="TEST0">#REF!</definedName>
    <definedName name="TEST1">#REF!</definedName>
    <definedName name="TEST10">#REF!</definedName>
    <definedName name="TEST11">#REF!</definedName>
    <definedName name="TEST12">#REF!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estYear">#REF!</definedName>
    <definedName name="TextRefCopyRangeCount">38</definedName>
    <definedName name="This_Year" localSheetId="1">#REF!</definedName>
    <definedName name="This_Year">#REF!</definedName>
    <definedName name="thou" localSheetId="1">#REF!</definedName>
    <definedName name="thou">#REF!</definedName>
    <definedName name="thousand" localSheetId="1">#REF!</definedName>
    <definedName name="thousand">#REF!</definedName>
    <definedName name="Thousands">#REF!</definedName>
    <definedName name="Tier2_Lookup">#REF!</definedName>
    <definedName name="Tier2_reference">#REF!</definedName>
    <definedName name="Title">#REF!</definedName>
    <definedName name="Title1">#REF!</definedName>
    <definedName name="Title2">#REF!</definedName>
    <definedName name="Title3">#REF!</definedName>
    <definedName name="TM_F">#REF!</definedName>
    <definedName name="TM_L">#REF!</definedName>
    <definedName name="TMCommon">#REF!</definedName>
    <definedName name="TMCustomer">#REF!</definedName>
    <definedName name="TMDevelopment">#REF!</definedName>
    <definedName name="TMOperating">#REF!</definedName>
    <definedName name="TMSustaintment">#REF!</definedName>
    <definedName name="TOTAL">#REF!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otalBudCapOH">#REF!</definedName>
    <definedName name="TOTPG">"1"</definedName>
    <definedName name="TPATH">"C:\Documents and Settings\All Users\Application Data\Symtrax\Compleo Suite 4\Temp\e28ba150-e788-403e-a1b0-986113841a4f"</definedName>
    <definedName name="Trade_Month" localSheetId="1">#REF!</definedName>
    <definedName name="Trade_Month">#REF!</definedName>
    <definedName name="TRANBUD" localSheetId="1">#REF!</definedName>
    <definedName name="TRANBUD">#REF!</definedName>
    <definedName name="TRANEND" localSheetId="1">#REF!</definedName>
    <definedName name="TRANEND">#REF!</definedName>
    <definedName name="trans_clsfy_110190">#REF!</definedName>
    <definedName name="transportation_costs">#REF!</definedName>
    <definedName name="TRANSTART">#REF!</definedName>
    <definedName name="Trend">#REF!</definedName>
    <definedName name="TrendName">#REF!</definedName>
    <definedName name="TRENDS">#N/A</definedName>
    <definedName name="trendy" localSheetId="1">#REF!</definedName>
    <definedName name="trendy">#REF!</definedName>
    <definedName name="trn_beg_bud" localSheetId="1">#REF!</definedName>
    <definedName name="trn_beg_bud">#REF!</definedName>
    <definedName name="trn_end_bud" localSheetId="1">#REF!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t">#REF!</definedName>
    <definedName name="ttt">#REF!</definedName>
    <definedName name="tttttt">#REF!</definedName>
    <definedName name="ttype_lookup">#REF!</definedName>
    <definedName name="TWE_adds__fr_MFA_worksheet">#REF!</definedName>
    <definedName name="TxAsOf">#REF!</definedName>
    <definedName name="TxBase">#REF!</definedName>
    <definedName name="TxCriteria">#REF!</definedName>
    <definedName name="TxDx">#REF!</definedName>
    <definedName name="txdx_acdepn_cont_sched" localSheetId="1">#REF!+#REF!:#REF!</definedName>
    <definedName name="txdx_acdepn_cont_sched">#REF!+#REF!:#REF!</definedName>
    <definedName name="txdx_cip_cont_sched_LTD2006">#REF!</definedName>
    <definedName name="TXDX_CIP_CONT_SCHED_YTD">#REF!</definedName>
    <definedName name="TXDX_CONT_LOOKUP">#REF!</definedName>
    <definedName name="txdx_cost_cont">#REF!</definedName>
    <definedName name="txdx_cost_cont300">#REF!</definedName>
    <definedName name="TXLDCLoad">#REF!</definedName>
    <definedName name="TXLDCRate">#REF!</definedName>
    <definedName name="TxMonthly">#REF!</definedName>
    <definedName name="TxOp">#REF!</definedName>
    <definedName name="TXProrationBase">#REF!</definedName>
    <definedName name="TxTrending">#REF!</definedName>
    <definedName name="u">#REF!</definedName>
    <definedName name="unassigned">#REF!</definedName>
    <definedName name="Union">#REF!</definedName>
    <definedName name="unit_bud">#REF!</definedName>
    <definedName name="unit_fcs">#REF!</definedName>
    <definedName name="Units1">#REF!</definedName>
    <definedName name="Units2">#REF!</definedName>
    <definedName name="Untitled">#REF!</definedName>
    <definedName name="UPDATE">#N/A</definedName>
    <definedName name="Update_Date" localSheetId="1">#REF!</definedName>
    <definedName name="Update_Date">#REF!</definedName>
    <definedName name="USDAT">"GRWO19B_1"</definedName>
    <definedName name="usdcad" localSheetId="1">#REF!</definedName>
    <definedName name="usdcad">#REF!</definedName>
    <definedName name="USNAM">"SPRESSEAUL"</definedName>
    <definedName name="usofa" localSheetId="1">#REF!</definedName>
    <definedName name="usofa">#REF!</definedName>
    <definedName name="Utility" localSheetId="1">#REF!</definedName>
    <definedName name="Utility">#REF!</definedName>
    <definedName name="utitliy1" localSheetId="1">#REF!</definedName>
    <definedName name="utitliy1">#REF!</definedName>
    <definedName name="uu">#REF!</definedName>
    <definedName name="uuu">#REF!</definedName>
    <definedName name="uuuuuu">#REF!</definedName>
    <definedName name="V_Client">#REF!</definedName>
    <definedName name="V_FX_at_Val_Date">#REF!</definedName>
    <definedName name="V_Index_Name">#REF!</definedName>
    <definedName name="V_Index_Table">#REF!</definedName>
    <definedName name="V_Location_Factor_Table">#REF!</definedName>
    <definedName name="V_LOM_Table">#REF!</definedName>
    <definedName name="V_Val_Date">#REF!</definedName>
    <definedName name="V_Val_Period">#REF!</definedName>
    <definedName name="V_Val_Year">#REF!</definedName>
    <definedName name="V_Variable_Table2">#REF!</definedName>
    <definedName name="Volume" localSheetId="1">OFFSET(#REF!,1,0,COUNT(#REF!),1)</definedName>
    <definedName name="Volume">OFFSET(#REF!,1,0,COUNT(#REF!),1)</definedName>
    <definedName name="vvvv" localSheetId="1">#REF!</definedName>
    <definedName name="vvvv">#REF!</definedName>
    <definedName name="vvvvv" localSheetId="1">#REF!</definedName>
    <definedName name="vvvvv">#REF!</definedName>
    <definedName name="w" localSheetId="1">#REF!</definedName>
    <definedName name="w">#REF!</definedName>
    <definedName name="WAGBENF">#REF!</definedName>
    <definedName name="wagdob">#REF!</definedName>
    <definedName name="wagdobf">#REF!</definedName>
    <definedName name="wageinfl06">#REF!</definedName>
    <definedName name="wageinfl08">#REF!</definedName>
    <definedName name="wageinfl09">#REF!</definedName>
    <definedName name="wageinfl10">#REF!</definedName>
    <definedName name="wageinfla09">#REF!</definedName>
    <definedName name="wageinfla10">#REF!</definedName>
    <definedName name="wagreg">#REF!</definedName>
    <definedName name="wagregf">#REF!</definedName>
    <definedName name="WANG">#N/A</definedName>
    <definedName name="wbs" localSheetId="1">#REF!</definedName>
    <definedName name="wbs">#REF!</definedName>
    <definedName name="WBSA" localSheetId="1">#REF!</definedName>
    <definedName name="WBSA">#REF!</definedName>
    <definedName name="WBSR" localSheetId="1">#REF!</definedName>
    <definedName name="WBSR">#REF!</definedName>
    <definedName name="we" localSheetId="1">#REF!,#REF!</definedName>
    <definedName name="we">#REF!,#REF!</definedName>
    <definedName name="wer" localSheetId="1">#REF!</definedName>
    <definedName name="wer">#REF!</definedName>
    <definedName name="werere">37348.4370907407</definedName>
    <definedName name="wererere">0.000118634263344575</definedName>
    <definedName name="wererewr">"V2002-03-29"</definedName>
    <definedName name="werewryuyui">"%,FBUSINESS_UNIT,V940"</definedName>
    <definedName name="werwerewrwerwe" localSheetId="1">#REF!</definedName>
    <definedName name="werwerewrwerwe">#REF!</definedName>
    <definedName name="WIPEOUT">#N/A</definedName>
    <definedName name="WNMENU">#N/A</definedName>
    <definedName name="wo_check" localSheetId="1">#REF!</definedName>
    <definedName name="wo_check">#REF!</definedName>
    <definedName name="Work_Force_Deployment" localSheetId="1">#REF!</definedName>
    <definedName name="Work_Force_Deployment">#REF!</definedName>
    <definedName name="Workforce_Acquisition" localSheetId="1">#REF!</definedName>
    <definedName name="Workforce_Acquisition">#REF!</definedName>
    <definedName name="WorkstreamNames">#REF!</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_.Total._.Costsl." localSheetId="1" hidden="1">{"Help Desk",#N/A,FALSE,"Total Costs";"Server Management",#N/A,FALSE,"Total Costs";"Application Management",#N/A,FALSE,"Total Costs"}</definedName>
    <definedName name="wrn.All._.Total._.Costsl." hidden="1">{"Help Desk",#N/A,FALSE,"Total Costs";"Server Management",#N/A,FALSE,"Total Costs";"Application Management",#N/A,FALSE,"Total Costs"}</definedName>
    <definedName name="wrn.Application._.Management._.Total._.Costs." localSheetId="1" hidden="1">{"Application Management",#N/A,FALSE,"Total Costs"}</definedName>
    <definedName name="wrn.Application._.Management._.Total._.Costs." hidden="1">{"Application Management",#N/A,FALSE,"Total Costs"}</definedName>
    <definedName name="wrn.August._.Ops._.Report." localSheetId="1" hidden="1">{#N/A,#N/A,FALSE,"Cover";#N/A,#N/A,FALSE,"SLA Performance";#N/A,#N/A,FALSE,"Trouble";#N/A,#N/A,FALSE,"NCONS";#N/A,#N/A,FALSE,"Upgrades";#N/A,#N/A,FALSE,"Dx Projects";#N/A,#N/A,FALSE,"Dx Project Data";#N/A,#N/A,FALSE,"Tx Projects";#N/A,#N/A,FALSE,"Productivity";#N/A,#N/A,FALSE,"Indicators";#N/A,#N/A,FALSE,"Scorecard"}</definedName>
    <definedName name="wrn.August._.Ops._.Report." hidden="1">{#N/A,#N/A,FALSE,"Cover";#N/A,#N/A,FALSE,"SLA Performance";#N/A,#N/A,FALSE,"Trouble";#N/A,#N/A,FALSE,"NCONS";#N/A,#N/A,FALSE,"Upgrades";#N/A,#N/A,FALSE,"Dx Projects";#N/A,#N/A,FALSE,"Dx Project Data";#N/A,#N/A,FALSE,"Tx Projects";#N/A,#N/A,FALSE,"Productivity";#N/A,#N/A,FALSE,"Indicators";#N/A,#N/A,FALSE,"Scorecard"}</definedName>
    <definedName name="wrn.fdb1_Imprime_Print." localSheetId="1" hidden="1">{"fdb1_Rapport_Report",#N/A,FALSE,"Report"}</definedName>
    <definedName name="wrn.fdb1_Imprime_Print." hidden="1">{"fdb1_Rapport_Report",#N/A,FALSE,"Report"}</definedName>
    <definedName name="wrn.fdb2_print_rpt." localSheetId="1" hidden="1">{"fdb2_print",#N/A,FALSE,"Report"}</definedName>
    <definedName name="wrn.fdb2_print_rpt." hidden="1">{"fdb2_print",#N/A,FALSE,"Report"}</definedName>
    <definedName name="wrn.FREELANCER." localSheetId="1" hidden="1">{#N/A,#N/A,FALSE,"712";#N/A,#N/A,FALSE,"_718";#N/A,#N/A,FALSE,"724";#N/A,#N/A,FALSE,"_751";#N/A,#N/A,FALSE,"_752";#N/A,#N/A,FALSE,"753";#N/A,#N/A,FALSE,"754";#N/A,#N/A,FALSE,"758";#N/A,#N/A,FALSE,"_761";#N/A,#N/A,FALSE,"_769"}</definedName>
    <definedName name="wrn.FREELANCER." hidden="1">{#N/A,#N/A,FALSE,"712";#N/A,#N/A,FALSE,"_718";#N/A,#N/A,FALSE,"724";#N/A,#N/A,FALSE,"_751";#N/A,#N/A,FALSE,"_752";#N/A,#N/A,FALSE,"753";#N/A,#N/A,FALSE,"754";#N/A,#N/A,FALSE,"758";#N/A,#N/A,FALSE,"_761";#N/A,#N/A,FALSE,"_769"}</definedName>
    <definedName name="wrn.Help._.Desk._.Total._.Costs." localSheetId="1" hidden="1">{"Help Desk",#N/A,FALSE,"Total Costs"}</definedName>
    <definedName name="wrn.Help._.Desk._.Total._.Costs." hidden="1">{"Help Desk",#N/A,FALSE,"Total Costs"}</definedName>
    <definedName name="wrn.HO._.Cost._.Alloc." localSheetId="1"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localSheetId="1"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localSheetId="1"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localSheetId="1"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print._.graphs." localSheetId="1"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1" hidden="1">{"inputs raw data",#N/A,TRUE,"INPUT"}</definedName>
    <definedName name="wrn.print._.raw._.data._.entry." hidden="1">{"inputs raw data",#N/A,TRUE,"INPUT"}</definedName>
    <definedName name="wrn.print._.summary._.sheets." localSheetId="1" hidden="1">{"summary1",#N/A,TRUE,"Comps";"summary2",#N/A,TRUE,"Comps";"summary3",#N/A,TRUE,"Comps"}</definedName>
    <definedName name="wrn.print._.summary._.sheets." hidden="1">{"summary1",#N/A,TRUE,"Comps";"summary2",#N/A,TRUE,"Comps";"summary3",#N/A,TRUE,"Comps"}</definedName>
    <definedName name="wrn.Server._.Management._.Total._.Costs." localSheetId="1" hidden="1">{"Server Management",#N/A,FALSE,"Total Costs"}</definedName>
    <definedName name="wrn.Server._.Management._.Total._.Costs." hidden="1">{"Server Management",#N/A,FALSE,"Total Costs"}</definedName>
    <definedName name="wvu.inputs._.raw._.data."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 localSheetId="1">#REF!</definedName>
    <definedName name="ww">#REF!</definedName>
    <definedName name="www" localSheetId="1">#REF!</definedName>
    <definedName name="www">#REF!</definedName>
    <definedName name="wwww" localSheetId="1">#REF!</definedName>
    <definedName name="wwww">#REF!</definedName>
    <definedName name="wwwwww">#REF!</definedName>
    <definedName name="x" localSheetId="1">#REF!</definedName>
    <definedName name="x">#REF!</definedName>
    <definedName name="XCSEDRAW">#N/A</definedName>
    <definedName name="xcvbc" localSheetId="1">#REF!</definedName>
    <definedName name="xcvbc">#REF!</definedName>
    <definedName name="XLOAD">#N/A</definedName>
    <definedName name="XPSSBONUS">#N/A</definedName>
    <definedName name="XPSSDRAW">#N/A</definedName>
    <definedName name="xx" localSheetId="1">#REF!</definedName>
    <definedName name="xx">#REF!</definedName>
    <definedName name="xxxx" localSheetId="1">#REF!</definedName>
    <definedName name="xxxx">#REF!</definedName>
    <definedName name="xxxxx" localSheetId="1">#REF!</definedName>
    <definedName name="xxxxx">#REF!</definedName>
    <definedName name="y">#REF!</definedName>
    <definedName name="Y1_p1a">#REF!</definedName>
    <definedName name="Y1_p2a">#REF!</definedName>
    <definedName name="y2_p1">#REF!</definedName>
    <definedName name="Y2p2">#REF!</definedName>
    <definedName name="Year">#REF!</definedName>
    <definedName name="Year98">#REF!</definedName>
    <definedName name="Year99">!$Z$8:$AN$540</definedName>
    <definedName name="YEB2MAsOf" localSheetId="1">#REF!</definedName>
    <definedName name="YEB2MAsOf">#REF!</definedName>
    <definedName name="YEB2MTrend" localSheetId="1">#REF!</definedName>
    <definedName name="YEB2MTrend">#REF!</definedName>
    <definedName name="YEDxAsOf" localSheetId="1">#REF!</definedName>
    <definedName name="YEDxAsOf">#REF!</definedName>
    <definedName name="YEDxTrend">#REF!</definedName>
    <definedName name="YENRPAsOf">#REF!</definedName>
    <definedName name="YENRPTrend">#REF!</definedName>
    <definedName name="YesorNo">#REF!</definedName>
    <definedName name="YETrending">#REF!</definedName>
    <definedName name="YETxAsOf">#REF!</definedName>
    <definedName name="YeTxTrend">#REF!</definedName>
    <definedName name="YRS_LEFT">#REF!</definedName>
    <definedName name="YTD">#REF!</definedName>
    <definedName name="Ytd_620260_620264_in_BMO_tapes">#REF!</definedName>
    <definedName name="YTDBI">#REF!</definedName>
    <definedName name="yy">#REF!</definedName>
    <definedName name="yyy">#REF!</definedName>
    <definedName name="YYYY">"2012"</definedName>
    <definedName name="yyyyyy" localSheetId="1">#REF!</definedName>
    <definedName name="yyyyyy">#REF!</definedName>
    <definedName name="z" localSheetId="1">#REF!</definedName>
    <definedName name="z">#REF!</definedName>
    <definedName name="ZLOAD">#N/A</definedName>
    <definedName name="zone1" localSheetId="1">#REF!</definedName>
    <definedName name="zone1">#REF!</definedName>
    <definedName name="zxzxz" localSheetId="1">#REF!</definedName>
    <definedName name="zxzxz">#REF!</definedName>
    <definedName name="zz" localSheetId="1">#REF!</definedName>
    <definedName name="zz">#REF!</definedName>
    <definedName name="zzzz">#REF!</definedName>
    <definedName name="zzz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47" i="1" l="1"/>
  <c r="AN43" i="1"/>
  <c r="E14" i="2"/>
  <c r="E13" i="2"/>
  <c r="AJ47" i="1"/>
  <c r="AJ43" i="1"/>
  <c r="AB53" i="1"/>
  <c r="R53" i="1"/>
  <c r="AN48" i="1"/>
  <c r="AI45" i="1"/>
  <c r="AH45" i="1"/>
  <c r="AF45" i="1"/>
  <c r="AD45" i="1"/>
  <c r="Y45" i="1"/>
  <c r="V45" i="1"/>
  <c r="U45" i="1"/>
  <c r="T45" i="1"/>
  <c r="Q45" i="1"/>
  <c r="P45" i="1"/>
  <c r="O45" i="1"/>
  <c r="K45" i="1"/>
  <c r="J45" i="1"/>
  <c r="I45" i="1"/>
  <c r="F45" i="1"/>
  <c r="E45" i="1"/>
  <c r="D45" i="1"/>
  <c r="K44" i="1"/>
  <c r="E44" i="1"/>
  <c r="D44" i="1"/>
  <c r="AF43" i="1"/>
  <c r="AF44" i="1" s="1"/>
  <c r="V43" i="1"/>
  <c r="V44" i="1" s="1"/>
  <c r="Q43" i="1"/>
  <c r="Q44" i="1" s="1"/>
  <c r="K43" i="1"/>
  <c r="J43" i="1"/>
  <c r="J44" i="1" s="1"/>
  <c r="I43" i="1"/>
  <c r="I44" i="1" s="1"/>
  <c r="F43" i="1"/>
  <c r="F44" i="1" s="1"/>
  <c r="E43" i="1"/>
  <c r="D43" i="1"/>
  <c r="AQ39" i="1"/>
  <c r="M39" i="1"/>
  <c r="H39" i="1"/>
  <c r="AC38" i="1"/>
  <c r="AG38" i="1" s="1"/>
  <c r="AK38" i="1" s="1"/>
  <c r="AB38" i="1"/>
  <c r="M38" i="1"/>
  <c r="H38" i="1"/>
  <c r="AC37" i="1"/>
  <c r="AG37" i="1" s="1"/>
  <c r="AK37" i="1" s="1"/>
  <c r="AB37" i="1"/>
  <c r="AP37" i="1" s="1"/>
  <c r="AQ37" i="1" s="1"/>
  <c r="AC36" i="1"/>
  <c r="AG36" i="1" s="1"/>
  <c r="AK36" i="1" s="1"/>
  <c r="AB36" i="1"/>
  <c r="AJ36" i="1" s="1"/>
  <c r="AC35" i="1"/>
  <c r="AG35" i="1" s="1"/>
  <c r="AK35" i="1" s="1"/>
  <c r="AB35" i="1"/>
  <c r="AJ34" i="1"/>
  <c r="AC34" i="1"/>
  <c r="AG34" i="1" s="1"/>
  <c r="AK34" i="1" s="1"/>
  <c r="AB34" i="1"/>
  <c r="M33" i="1"/>
  <c r="S33" i="1" s="1"/>
  <c r="W33" i="1" s="1"/>
  <c r="AC33" i="1" s="1"/>
  <c r="AG33" i="1" s="1"/>
  <c r="AK33" i="1" s="1"/>
  <c r="H33" i="1"/>
  <c r="N33" i="1" s="1"/>
  <c r="R33" i="1" s="1"/>
  <c r="X33" i="1" s="1"/>
  <c r="AB33" i="1" s="1"/>
  <c r="M32" i="1"/>
  <c r="S32" i="1" s="1"/>
  <c r="W32" i="1" s="1"/>
  <c r="AC32" i="1" s="1"/>
  <c r="AG32" i="1" s="1"/>
  <c r="AK32" i="1" s="1"/>
  <c r="H32" i="1"/>
  <c r="N32" i="1" s="1"/>
  <c r="R32" i="1" s="1"/>
  <c r="X32" i="1" s="1"/>
  <c r="AB32" i="1" s="1"/>
  <c r="T31" i="1"/>
  <c r="S31" i="1"/>
  <c r="W31" i="1" s="1"/>
  <c r="AC31" i="1" s="1"/>
  <c r="O31" i="1"/>
  <c r="M31" i="1"/>
  <c r="H31" i="1"/>
  <c r="N31" i="1" s="1"/>
  <c r="R31" i="1" s="1"/>
  <c r="X31" i="1" s="1"/>
  <c r="U30" i="1"/>
  <c r="U43" i="1" s="1"/>
  <c r="U44" i="1" s="1"/>
  <c r="T30" i="1"/>
  <c r="T43" i="1" s="1"/>
  <c r="T44" i="1" s="1"/>
  <c r="P30" i="1"/>
  <c r="P43" i="1" s="1"/>
  <c r="P44" i="1" s="1"/>
  <c r="O30" i="1"/>
  <c r="O43" i="1" s="1"/>
  <c r="O44" i="1" s="1"/>
  <c r="M30" i="1"/>
  <c r="S30" i="1" s="1"/>
  <c r="W30" i="1" s="1"/>
  <c r="AC30" i="1" s="1"/>
  <c r="H30" i="1"/>
  <c r="N30" i="1" s="1"/>
  <c r="R30" i="1" s="1"/>
  <c r="X30" i="1" s="1"/>
  <c r="M29" i="1"/>
  <c r="S29" i="1" s="1"/>
  <c r="W29" i="1" s="1"/>
  <c r="AC29" i="1" s="1"/>
  <c r="AG29" i="1" s="1"/>
  <c r="AK29" i="1" s="1"/>
  <c r="H29" i="1"/>
  <c r="N29" i="1" s="1"/>
  <c r="R29" i="1" s="1"/>
  <c r="X29" i="1" s="1"/>
  <c r="M28" i="1"/>
  <c r="S28" i="1" s="1"/>
  <c r="W28" i="1" s="1"/>
  <c r="AC28" i="1" s="1"/>
  <c r="AG28" i="1" s="1"/>
  <c r="AK28" i="1" s="1"/>
  <c r="H28" i="1"/>
  <c r="N28" i="1" s="1"/>
  <c r="R28" i="1" s="1"/>
  <c r="X28" i="1" s="1"/>
  <c r="M27" i="1"/>
  <c r="S27" i="1" s="1"/>
  <c r="W27" i="1" s="1"/>
  <c r="AC27" i="1" s="1"/>
  <c r="H27" i="1"/>
  <c r="N27" i="1" s="1"/>
  <c r="R27" i="1" s="1"/>
  <c r="X27" i="1" s="1"/>
  <c r="M26" i="1"/>
  <c r="S26" i="1" s="1"/>
  <c r="W26" i="1" s="1"/>
  <c r="AC26" i="1" s="1"/>
  <c r="H26" i="1"/>
  <c r="N26" i="1" s="1"/>
  <c r="R26" i="1" s="1"/>
  <c r="X26" i="1" s="1"/>
  <c r="M25" i="1"/>
  <c r="S25" i="1" s="1"/>
  <c r="W25" i="1" s="1"/>
  <c r="AC25" i="1" s="1"/>
  <c r="H25" i="1"/>
  <c r="N25" i="1" s="1"/>
  <c r="R25" i="1" s="1"/>
  <c r="X25" i="1" s="1"/>
  <c r="M24" i="1"/>
  <c r="S24" i="1" s="1"/>
  <c r="W24" i="1" s="1"/>
  <c r="AC24" i="1" s="1"/>
  <c r="AG24" i="1" s="1"/>
  <c r="AK24" i="1" s="1"/>
  <c r="H24" i="1"/>
  <c r="N24" i="1" s="1"/>
  <c r="R24" i="1" s="1"/>
  <c r="X24" i="1" s="1"/>
  <c r="AB24" i="1" s="1"/>
  <c r="M23" i="1"/>
  <c r="S23" i="1" s="1"/>
  <c r="W23" i="1" s="1"/>
  <c r="AC23" i="1" s="1"/>
  <c r="AG23" i="1" s="1"/>
  <c r="AK23" i="1" s="1"/>
  <c r="H23" i="1"/>
  <c r="N23" i="1" s="1"/>
  <c r="R23" i="1" s="1"/>
  <c r="X23" i="1" s="1"/>
  <c r="AB23" i="1" s="1"/>
  <c r="M22" i="1"/>
  <c r="S22" i="1" s="1"/>
  <c r="W22" i="1" s="1"/>
  <c r="AC22" i="1" s="1"/>
  <c r="AG22" i="1" s="1"/>
  <c r="AK22" i="1" s="1"/>
  <c r="H22" i="1"/>
  <c r="N22" i="1" s="1"/>
  <c r="R22" i="1" s="1"/>
  <c r="X22" i="1" s="1"/>
  <c r="AB22" i="1" s="1"/>
  <c r="M21" i="1"/>
  <c r="S21" i="1" s="1"/>
  <c r="W21" i="1" s="1"/>
  <c r="AC21" i="1" s="1"/>
  <c r="H21" i="1"/>
  <c r="N21" i="1" s="1"/>
  <c r="R21" i="1" s="1"/>
  <c r="X21" i="1" s="1"/>
  <c r="M20" i="1"/>
  <c r="S20" i="1" s="1"/>
  <c r="W20" i="1" s="1"/>
  <c r="AC20" i="1" s="1"/>
  <c r="AG20" i="1" s="1"/>
  <c r="AK20" i="1" s="1"/>
  <c r="H20" i="1"/>
  <c r="N20" i="1" s="1"/>
  <c r="R20" i="1" s="1"/>
  <c r="X20" i="1" s="1"/>
  <c r="AB20" i="1" s="1"/>
  <c r="M19" i="1"/>
  <c r="S19" i="1" s="1"/>
  <c r="W19" i="1" s="1"/>
  <c r="AC19" i="1" s="1"/>
  <c r="AG19" i="1" s="1"/>
  <c r="AK19" i="1" s="1"/>
  <c r="H19" i="1"/>
  <c r="N19" i="1" s="1"/>
  <c r="R19" i="1" s="1"/>
  <c r="X19" i="1" s="1"/>
  <c r="AB19" i="1" s="1"/>
  <c r="M18" i="1"/>
  <c r="S18" i="1" s="1"/>
  <c r="W18" i="1" s="1"/>
  <c r="AC18" i="1" s="1"/>
  <c r="AG18" i="1" s="1"/>
  <c r="AK18" i="1" s="1"/>
  <c r="H18" i="1"/>
  <c r="N18" i="1" s="1"/>
  <c r="R18" i="1" s="1"/>
  <c r="X18" i="1" s="1"/>
  <c r="AB18" i="1" s="1"/>
  <c r="M17" i="1"/>
  <c r="S17" i="1" s="1"/>
  <c r="W17" i="1" s="1"/>
  <c r="AC17" i="1" s="1"/>
  <c r="AG17" i="1" s="1"/>
  <c r="AK17" i="1" s="1"/>
  <c r="H17" i="1"/>
  <c r="N17" i="1" s="1"/>
  <c r="R17" i="1" s="1"/>
  <c r="X17" i="1" s="1"/>
  <c r="AB17" i="1" s="1"/>
  <c r="AP16" i="1"/>
  <c r="AE45" i="1"/>
  <c r="AA45" i="1"/>
  <c r="Z45" i="1"/>
  <c r="M16" i="1"/>
  <c r="M45" i="1" s="1"/>
  <c r="L45" i="1"/>
  <c r="H16" i="1"/>
  <c r="AP15" i="1"/>
  <c r="AA43" i="1"/>
  <c r="AA44" i="1" s="1"/>
  <c r="M15" i="1"/>
  <c r="S15" i="1" s="1"/>
  <c r="W15" i="1" s="1"/>
  <c r="AC15" i="1" s="1"/>
  <c r="H15" i="1"/>
  <c r="N15" i="1" s="1"/>
  <c r="R15" i="1" s="1"/>
  <c r="X15" i="1" s="1"/>
  <c r="S14" i="1"/>
  <c r="W14" i="1" s="1"/>
  <c r="AC14" i="1" s="1"/>
  <c r="M14" i="1"/>
  <c r="H14" i="1"/>
  <c r="N14" i="1" s="1"/>
  <c r="R14" i="1" s="1"/>
  <c r="X14" i="1" s="1"/>
  <c r="M13" i="1"/>
  <c r="S13" i="1" s="1"/>
  <c r="W13" i="1" s="1"/>
  <c r="AC13" i="1" s="1"/>
  <c r="H13" i="1"/>
  <c r="N13" i="1" s="1"/>
  <c r="R13" i="1" s="1"/>
  <c r="X13" i="1" s="1"/>
  <c r="M12" i="1"/>
  <c r="S12" i="1" s="1"/>
  <c r="W12" i="1" s="1"/>
  <c r="AC12" i="1" s="1"/>
  <c r="AG12" i="1" s="1"/>
  <c r="AK12" i="1" s="1"/>
  <c r="H12" i="1"/>
  <c r="N12" i="1" s="1"/>
  <c r="R12" i="1" s="1"/>
  <c r="X12" i="1" s="1"/>
  <c r="AB12" i="1" s="1"/>
  <c r="M11" i="1"/>
  <c r="S11" i="1" s="1"/>
  <c r="W11" i="1" s="1"/>
  <c r="AC11" i="1" s="1"/>
  <c r="AG11" i="1" s="1"/>
  <c r="AK11" i="1" s="1"/>
  <c r="H11" i="1"/>
  <c r="N11" i="1" s="1"/>
  <c r="R11" i="1" s="1"/>
  <c r="X11" i="1" s="1"/>
  <c r="AB11" i="1" s="1"/>
  <c r="M10" i="1"/>
  <c r="S10" i="1" s="1"/>
  <c r="W10" i="1" s="1"/>
  <c r="AC10" i="1" s="1"/>
  <c r="AG10" i="1" s="1"/>
  <c r="AK10" i="1" s="1"/>
  <c r="H10" i="1"/>
  <c r="N10" i="1" s="1"/>
  <c r="R10" i="1" s="1"/>
  <c r="X10" i="1" s="1"/>
  <c r="M9" i="1"/>
  <c r="S9" i="1" s="1"/>
  <c r="W9" i="1" s="1"/>
  <c r="AC9" i="1" s="1"/>
  <c r="H9" i="1"/>
  <c r="N9" i="1" s="1"/>
  <c r="R9" i="1" s="1"/>
  <c r="X9" i="1" s="1"/>
  <c r="AI43" i="1"/>
  <c r="AI44" i="1" s="1"/>
  <c r="AE43" i="1"/>
  <c r="AE44" i="1" s="1"/>
  <c r="L43" i="1"/>
  <c r="L44" i="1" s="1"/>
  <c r="H8" i="1"/>
  <c r="G43" i="1"/>
  <c r="AP34" i="1" l="1"/>
  <c r="AQ34" i="1" s="1"/>
  <c r="AP35" i="1"/>
  <c r="AQ35" i="1" s="1"/>
  <c r="AJ37" i="1"/>
  <c r="S16" i="1"/>
  <c r="S45" i="1" s="1"/>
  <c r="AB21" i="1"/>
  <c r="AP20" i="1"/>
  <c r="AQ20" i="1" s="1"/>
  <c r="AJ20" i="1"/>
  <c r="AG26" i="1"/>
  <c r="AK26" i="1" s="1"/>
  <c r="AG30" i="1"/>
  <c r="AK30" i="1" s="1"/>
  <c r="AG21" i="1"/>
  <c r="AK21" i="1" s="1"/>
  <c r="AB27" i="1"/>
  <c r="AB31" i="1"/>
  <c r="AB15" i="1"/>
  <c r="AB25" i="1"/>
  <c r="AJ22" i="1"/>
  <c r="AP22" i="1"/>
  <c r="AQ22" i="1" s="1"/>
  <c r="AG31" i="1"/>
  <c r="AK31" i="1" s="1"/>
  <c r="AB13" i="1"/>
  <c r="AG13" i="1"/>
  <c r="AK13" i="1" s="1"/>
  <c r="N16" i="1"/>
  <c r="H45" i="1"/>
  <c r="AB29" i="1"/>
  <c r="AP17" i="1"/>
  <c r="AQ17" i="1" s="1"/>
  <c r="AJ17" i="1"/>
  <c r="AG25" i="1"/>
  <c r="AK25" i="1" s="1"/>
  <c r="H43" i="1"/>
  <c r="H44" i="1" s="1"/>
  <c r="AG27" i="1"/>
  <c r="AK27" i="1" s="1"/>
  <c r="AP11" i="1"/>
  <c r="AQ11" i="1" s="1"/>
  <c r="AJ11" i="1"/>
  <c r="AL11" i="1"/>
  <c r="AM11" i="1" s="1"/>
  <c r="AP38" i="1"/>
  <c r="AQ38" i="1" s="1"/>
  <c r="AJ38" i="1"/>
  <c r="AL38" i="1" s="1"/>
  <c r="AM38" i="1" s="1"/>
  <c r="AJ19" i="1"/>
  <c r="AP19" i="1"/>
  <c r="AQ19" i="1" s="1"/>
  <c r="AL19" i="1"/>
  <c r="AM19" i="1" s="1"/>
  <c r="AP32" i="1"/>
  <c r="AQ32" i="1" s="1"/>
  <c r="AJ32" i="1"/>
  <c r="AL32" i="1" s="1"/>
  <c r="AM32" i="1" s="1"/>
  <c r="AB28" i="1"/>
  <c r="AB14" i="1"/>
  <c r="AJ33" i="1"/>
  <c r="AL33" i="1" s="1"/>
  <c r="AM33" i="1" s="1"/>
  <c r="AP33" i="1"/>
  <c r="AQ33" i="1" s="1"/>
  <c r="AB26" i="1"/>
  <c r="AJ23" i="1"/>
  <c r="AP23" i="1"/>
  <c r="AQ23" i="1" s="1"/>
  <c r="AL23" i="1"/>
  <c r="AM23" i="1" s="1"/>
  <c r="AB9" i="1"/>
  <c r="AP24" i="1"/>
  <c r="AQ24" i="1" s="1"/>
  <c r="AJ24" i="1"/>
  <c r="AL24" i="1" s="1"/>
  <c r="Z43" i="1"/>
  <c r="Z44" i="1" s="1"/>
  <c r="AB10" i="1"/>
  <c r="AP12" i="1"/>
  <c r="AQ12" i="1" s="1"/>
  <c r="AJ12" i="1"/>
  <c r="AL12" i="1" s="1"/>
  <c r="AM12" i="1" s="1"/>
  <c r="G44" i="1"/>
  <c r="AG15" i="1"/>
  <c r="AP18" i="1"/>
  <c r="AQ18" i="1" s="1"/>
  <c r="AJ18" i="1"/>
  <c r="AL18" i="1" s="1"/>
  <c r="AM18" i="1" s="1"/>
  <c r="AG9" i="1"/>
  <c r="AK9" i="1" s="1"/>
  <c r="AG14" i="1"/>
  <c r="AK14" i="1" s="1"/>
  <c r="AL36" i="1"/>
  <c r="AM36" i="1" s="1"/>
  <c r="AN36" i="1" s="1"/>
  <c r="G45" i="1"/>
  <c r="AJ35" i="1"/>
  <c r="AL35" i="1" s="1"/>
  <c r="AM35" i="1" s="1"/>
  <c r="AP36" i="1"/>
  <c r="AQ36" i="1" s="1"/>
  <c r="N8" i="1"/>
  <c r="M8" i="1"/>
  <c r="W16" i="1"/>
  <c r="AL34" i="1"/>
  <c r="AM34" i="1" s="1"/>
  <c r="AN34" i="1" s="1"/>
  <c r="AL37" i="1"/>
  <c r="AM37" i="1" s="1"/>
  <c r="AJ27" i="1" l="1"/>
  <c r="AP27" i="1"/>
  <c r="AQ27" i="1" s="1"/>
  <c r="AL27" i="1"/>
  <c r="AM27" i="1" s="1"/>
  <c r="AP29" i="1"/>
  <c r="AQ29" i="1" s="1"/>
  <c r="AJ29" i="1"/>
  <c r="AL29" i="1" s="1"/>
  <c r="AM29" i="1" s="1"/>
  <c r="AP26" i="1"/>
  <c r="AQ26" i="1" s="1"/>
  <c r="AJ26" i="1"/>
  <c r="AL26" i="1" s="1"/>
  <c r="AM26" i="1" s="1"/>
  <c r="AP14" i="1"/>
  <c r="AQ14" i="1" s="1"/>
  <c r="AJ14" i="1"/>
  <c r="AP28" i="1"/>
  <c r="AQ28" i="1" s="1"/>
  <c r="AJ28" i="1"/>
  <c r="AL28" i="1" s="1"/>
  <c r="AM28" i="1" s="1"/>
  <c r="AM24" i="1"/>
  <c r="AK15" i="1"/>
  <c r="AQ15" i="1"/>
  <c r="AP25" i="1"/>
  <c r="AQ25" i="1" s="1"/>
  <c r="AJ25" i="1"/>
  <c r="AK48" i="1"/>
  <c r="AP9" i="1"/>
  <c r="AQ9" i="1" s="1"/>
  <c r="AJ9" i="1"/>
  <c r="AL9" i="1" s="1"/>
  <c r="AM9" i="1" s="1"/>
  <c r="AP21" i="1"/>
  <c r="AQ21" i="1" s="1"/>
  <c r="AJ21" i="1"/>
  <c r="AN17" i="1"/>
  <c r="AP31" i="1"/>
  <c r="AQ31" i="1" s="1"/>
  <c r="AJ31" i="1"/>
  <c r="AL31" i="1" s="1"/>
  <c r="AM31" i="1" s="1"/>
  <c r="AC16" i="1"/>
  <c r="W45" i="1"/>
  <c r="M43" i="1"/>
  <c r="M44" i="1" s="1"/>
  <c r="S8" i="1"/>
  <c r="AN19" i="1"/>
  <c r="AP10" i="1"/>
  <c r="AQ10" i="1" s="1"/>
  <c r="AJ10" i="1"/>
  <c r="AN18" i="1"/>
  <c r="AL17" i="1"/>
  <c r="AM17" i="1" s="1"/>
  <c r="N45" i="1"/>
  <c r="R16" i="1"/>
  <c r="AJ15" i="1"/>
  <c r="AB30" i="1"/>
  <c r="AL20" i="1"/>
  <c r="AM20" i="1" s="1"/>
  <c r="AN20" i="1" s="1"/>
  <c r="AN35" i="1"/>
  <c r="AN11" i="1"/>
  <c r="AL22" i="1"/>
  <c r="AM22" i="1" s="1"/>
  <c r="AN22" i="1" s="1"/>
  <c r="AJ13" i="1"/>
  <c r="AL13" i="1" s="1"/>
  <c r="AM13" i="1" s="1"/>
  <c r="AP13" i="1"/>
  <c r="AQ13" i="1" s="1"/>
  <c r="AN12" i="1"/>
  <c r="AN23" i="1"/>
  <c r="N43" i="1"/>
  <c r="N44" i="1" s="1"/>
  <c r="R8" i="1"/>
  <c r="AL25" i="1" l="1"/>
  <c r="AH43" i="1"/>
  <c r="AH44" i="1" s="1"/>
  <c r="AP30" i="1"/>
  <c r="AQ30" i="1" s="1"/>
  <c r="AC45" i="1"/>
  <c r="AG16" i="1"/>
  <c r="X8" i="1"/>
  <c r="R43" i="1"/>
  <c r="R44" i="1" s="1"/>
  <c r="AL15" i="1"/>
  <c r="AM15" i="1" s="1"/>
  <c r="AN15" i="1" s="1"/>
  <c r="AN13" i="1"/>
  <c r="R45" i="1"/>
  <c r="X16" i="1"/>
  <c r="AL21" i="1"/>
  <c r="AM21" i="1" s="1"/>
  <c r="AN21" i="1" s="1"/>
  <c r="AL14" i="1"/>
  <c r="AM14" i="1" s="1"/>
  <c r="AN14" i="1" s="1"/>
  <c r="W8" i="1"/>
  <c r="S43" i="1"/>
  <c r="S44" i="1" s="1"/>
  <c r="AL10" i="1"/>
  <c r="AM10" i="1" s="1"/>
  <c r="AN10" i="1" s="1"/>
  <c r="AN9" i="1"/>
  <c r="AG45" i="1" l="1"/>
  <c r="AK16" i="1"/>
  <c r="AB16" i="1"/>
  <c r="X45" i="1"/>
  <c r="X43" i="1"/>
  <c r="X44" i="1" s="1"/>
  <c r="Y43" i="1"/>
  <c r="Y44" i="1" s="1"/>
  <c r="AJ30" i="1"/>
  <c r="AC8" i="1"/>
  <c r="W43" i="1"/>
  <c r="W44" i="1" s="1"/>
  <c r="AM25" i="1"/>
  <c r="AB8" i="1" l="1"/>
  <c r="AK45" i="1"/>
  <c r="AC43" i="1"/>
  <c r="AC44" i="1" s="1"/>
  <c r="AD43" i="1"/>
  <c r="AD44" i="1" s="1"/>
  <c r="AJ48" i="1"/>
  <c r="AL30" i="1"/>
  <c r="AJ16" i="1"/>
  <c r="AB45" i="1"/>
  <c r="AL16" i="1"/>
  <c r="AL45" i="1" s="1"/>
  <c r="AQ16" i="1"/>
  <c r="AJ45" i="1" l="1"/>
  <c r="AM30" i="1"/>
  <c r="AM48" i="1" s="1"/>
  <c r="AL48" i="1"/>
  <c r="AB43" i="1"/>
  <c r="AB44" i="1" s="1"/>
  <c r="AJ8" i="1"/>
  <c r="AL8" i="1"/>
  <c r="AG8" i="1"/>
  <c r="AM16" i="1"/>
  <c r="AM45" i="1" s="1"/>
  <c r="AL43" i="1" l="1"/>
  <c r="AL44" i="1" s="1"/>
  <c r="AL47" i="1"/>
  <c r="AK8" i="1"/>
  <c r="AG43" i="1"/>
  <c r="AG44" i="1" s="1"/>
  <c r="AP8" i="1"/>
  <c r="AQ8" i="1" s="1"/>
  <c r="AJ44" i="1"/>
  <c r="AN16" i="1"/>
  <c r="AN45" i="1" s="1"/>
  <c r="AK43" i="1" l="1"/>
  <c r="AK44" i="1" s="1"/>
  <c r="AK47" i="1"/>
  <c r="AM8" i="1"/>
  <c r="AM43" i="1" l="1"/>
  <c r="AM44" i="1" s="1"/>
  <c r="AM47" i="1"/>
  <c r="AN8" i="1"/>
  <c r="AN4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KARAM Kareen</author>
  </authors>
  <commentList>
    <comment ref="B31" authorId="0" shapeId="0" xr:uid="{CB0BAD34-E7C1-408A-A9FE-23FF297F79DB}">
      <text>
        <r>
          <rPr>
            <b/>
            <sz val="9"/>
            <color indexed="81"/>
            <rFont val="Tahoma"/>
            <family val="2"/>
          </rPr>
          <t>KARAM Kareen:</t>
        </r>
        <r>
          <rPr>
            <sz val="9"/>
            <color indexed="81"/>
            <rFont val="Tahoma"/>
            <family val="2"/>
          </rPr>
          <t xml:space="preserve">
jan 1, 2023-Dec 2023</t>
        </r>
      </text>
    </comment>
    <comment ref="B32" authorId="0" shapeId="0" xr:uid="{8838F193-DB68-4116-BEE3-2FB9C710A629}">
      <text>
        <r>
          <rPr>
            <b/>
            <sz val="9"/>
            <color indexed="81"/>
            <rFont val="Tahoma"/>
            <family val="2"/>
          </rPr>
          <t>KARAM Kareen:</t>
        </r>
        <r>
          <rPr>
            <sz val="9"/>
            <color indexed="81"/>
            <rFont val="Tahoma"/>
            <family val="2"/>
          </rPr>
          <t xml:space="preserve">
Jul1 01-2024-June 30, 2025
</t>
        </r>
      </text>
    </comment>
    <comment ref="B33" authorId="0" shapeId="0" xr:uid="{5C57EE03-2282-45BB-9401-FCC26C2A804E}">
      <text>
        <r>
          <rPr>
            <b/>
            <sz val="9"/>
            <color indexed="81"/>
            <rFont val="Tahoma"/>
            <family val="2"/>
          </rPr>
          <t>KARAM Kareen:</t>
        </r>
        <r>
          <rPr>
            <sz val="9"/>
            <color indexed="81"/>
            <rFont val="Tahoma"/>
            <family val="2"/>
          </rPr>
          <t xml:space="preserve">
Jul1 01-2024-June 30, 2025</t>
        </r>
      </text>
    </comment>
  </commentList>
</comments>
</file>

<file path=xl/sharedStrings.xml><?xml version="1.0" encoding="utf-8"?>
<sst xmlns="http://schemas.openxmlformats.org/spreadsheetml/2006/main" count="166" uniqueCount="129">
  <si>
    <t>Alectra Utilities Corporation-Brampton Rate Zone</t>
  </si>
  <si>
    <t>Alectra Utilities Corporation-Enersource Rate Zone</t>
  </si>
  <si>
    <t>Alectra Utilities Corporation-Horizon Utilities Rate Zone</t>
  </si>
  <si>
    <t>Alectra Utilities Corporation-PowerStream Rate Zone</t>
  </si>
  <si>
    <t>Alectra Utilities Corporation-Guelph Rate Zone</t>
  </si>
  <si>
    <t>Algoma Power Inc.</t>
  </si>
  <si>
    <t>Atikokan Hydro Inc.</t>
  </si>
  <si>
    <t>Bluewater Power Distribution Corporation</t>
  </si>
  <si>
    <t>Brantford Power Inc.</t>
  </si>
  <si>
    <t>Burlington Hydro Inc.</t>
  </si>
  <si>
    <t>Canadian Niagara Power Inc.</t>
  </si>
  <si>
    <t>version 1.0</t>
  </si>
  <si>
    <t>Centre Wellington Hydro Ltd.</t>
  </si>
  <si>
    <t>Chapleau Public Utilities Corporation</t>
  </si>
  <si>
    <t xml:space="preserve">Utility Name   </t>
  </si>
  <si>
    <t>Hydro One Networks Inc.</t>
  </si>
  <si>
    <t>Cooperative Hydro Embrun Inc.</t>
  </si>
  <si>
    <t>E.L.K. Energy Inc.</t>
  </si>
  <si>
    <t>Service Territory</t>
  </si>
  <si>
    <t>Consolidated</t>
  </si>
  <si>
    <t>Elexicon Energy Inc.-Whitby Rate Zone</t>
  </si>
  <si>
    <t>Elexicon Energy Inc.-Veridian Rate Zone</t>
  </si>
  <si>
    <t>Assigned EB Number</t>
  </si>
  <si>
    <t>Energy+ Inc.</t>
  </si>
  <si>
    <t>Entegrus Powerlines Inc.-For Entegrus-Main Rate Zone</t>
  </si>
  <si>
    <t>Name of Contact and Title</t>
  </si>
  <si>
    <t>Entegrus Powerlines Inc.-For Former St. Thomas Energy Rate Zone</t>
  </si>
  <si>
    <t>ENWIN Utilities Ltd.</t>
  </si>
  <si>
    <t xml:space="preserve">Phone Number   </t>
  </si>
  <si>
    <t>EPCOR Electricity Distribution Ontario Inc.</t>
  </si>
  <si>
    <t>ERTH Power Corporation - ERTH Power Main Rate Zone</t>
  </si>
  <si>
    <t xml:space="preserve">Email Address   </t>
  </si>
  <si>
    <t>ERTH POWER CORPORATION – GODERICH RATE ZONE</t>
  </si>
  <si>
    <t>Essex Powerlines Corporation</t>
  </si>
  <si>
    <t>Projected Interest on Dec-31-24 Balances</t>
  </si>
  <si>
    <t>2.1.7 RRR</t>
  </si>
  <si>
    <t>Account Descriptions</t>
  </si>
  <si>
    <t>Account Number</t>
  </si>
  <si>
    <t>Opening Principal Amounts as of Jan-1-22</t>
  </si>
  <si>
    <t>Transactions(1) Debit / (Credit) during 2022</t>
  </si>
  <si>
    <t>OEB-Approved Disposition during 2022</t>
  </si>
  <si>
    <t>Principal Adjustments during 2022</t>
  </si>
  <si>
    <t>Closing Principal Balance as of Dec-31-22</t>
  </si>
  <si>
    <t>Opening Interest Amounts as of Jan-1-22</t>
  </si>
  <si>
    <t>Interest Jan-1 to Dec-31-22</t>
  </si>
  <si>
    <t>Interest Adjustments(1) during 2022</t>
  </si>
  <si>
    <t>Closing Interest Amounts as of Dec-31-22</t>
  </si>
  <si>
    <t>Opening Principal Amounts as of Jan-1-23</t>
  </si>
  <si>
    <t>Transactions Debit / (Credit) during 2023</t>
  </si>
  <si>
    <t>OEB-Approved Disposition during 2023</t>
  </si>
  <si>
    <t>Principal Adjustments(1) for 2023</t>
  </si>
  <si>
    <t>Closing Principal Balance as of Dec-31-23</t>
  </si>
  <si>
    <t>Opening Interest Amounts as of Jan-1-23</t>
  </si>
  <si>
    <t>Interest Jan-1 to Dec-31-23</t>
  </si>
  <si>
    <t>Interest Adjustments(1) during 2023</t>
  </si>
  <si>
    <t>Closing Interest Amounts as of Dec-31-23</t>
  </si>
  <si>
    <t>Opening Principal Amounts as of Jan-1-24</t>
  </si>
  <si>
    <t>Transactions Debit / (Credit) during 2024</t>
  </si>
  <si>
    <t xml:space="preserve">Board-Approved Disposition during 2024 </t>
  </si>
  <si>
    <t>Principal Adjustments for 2024</t>
  </si>
  <si>
    <t xml:space="preserve"> Closing Principal Balances as of Dec 31-24</t>
  </si>
  <si>
    <t>Opening Interest Amounts as of Jan-1-24</t>
  </si>
  <si>
    <t>Interest Jan-1 to Dec 31, 2024</t>
  </si>
  <si>
    <t>Interest Adjustments during 2024</t>
  </si>
  <si>
    <t xml:space="preserve">Interest Balance as at Dec 31, 24 balance </t>
  </si>
  <si>
    <t>Principal Disposition during 2025 - instructed by  OEB</t>
  </si>
  <si>
    <t>Interest Disposition during 2025 - instructed by  OEB</t>
  </si>
  <si>
    <t>Closing Principal Balances as of Dec 31-24 Adjusted for Dispositions during 2025</t>
  </si>
  <si>
    <t>Closing Interest Balances as of Dec 31-24 Adjusted for Dispositions during 2025</t>
  </si>
  <si>
    <t>Projected Interest  from Jan 1, 2025 to December 31, 2025 on  Dec 31-24 balance adjusted for disposition during 2025</t>
  </si>
  <si>
    <t>Total Interest</t>
  </si>
  <si>
    <t>Total Claim</t>
  </si>
  <si>
    <t>Accounts To Dispose
Yes/No</t>
  </si>
  <si>
    <t>As of Dec 31-24</t>
  </si>
  <si>
    <t>Variance                           RRR vs. 2024 Balance                        (Principal + Interest)</t>
  </si>
  <si>
    <t>Claim before Forecasted Transactions</t>
  </si>
  <si>
    <t>Group 1 Accounts</t>
  </si>
  <si>
    <t>LV Variance Account</t>
  </si>
  <si>
    <t>Yes</t>
  </si>
  <si>
    <t>Smart Metering Entity Charge Variance Account</t>
  </si>
  <si>
    <r>
      <t>RSVA - Wholesale Market Service Charge</t>
    </r>
    <r>
      <rPr>
        <vertAlign val="superscript"/>
        <sz val="11"/>
        <rFont val="Arial"/>
        <family val="2"/>
      </rPr>
      <t>5</t>
    </r>
  </si>
  <si>
    <r>
      <t>Variance WMS – Sub-account CBR Class A</t>
    </r>
    <r>
      <rPr>
        <vertAlign val="superscript"/>
        <sz val="11"/>
        <rFont val="Arial"/>
        <family val="2"/>
      </rPr>
      <t>5</t>
    </r>
  </si>
  <si>
    <t>No</t>
  </si>
  <si>
    <r>
      <t>Variance WMS – Sub-account CBR Class B</t>
    </r>
    <r>
      <rPr>
        <vertAlign val="superscript"/>
        <sz val="11"/>
        <rFont val="Arial"/>
        <family val="2"/>
      </rPr>
      <t>5</t>
    </r>
  </si>
  <si>
    <t>RSVA - Retail Transmission Network Charge</t>
  </si>
  <si>
    <t>RSVA - Retail Transmission Connection Charge</t>
  </si>
  <si>
    <r>
      <t>RSVA - Power (excluding Global Adjustment)</t>
    </r>
    <r>
      <rPr>
        <vertAlign val="superscript"/>
        <sz val="11"/>
        <rFont val="Arial"/>
        <family val="2"/>
      </rPr>
      <t>4</t>
    </r>
  </si>
  <si>
    <r>
      <t xml:space="preserve">RSVA - Global Adjustment </t>
    </r>
    <r>
      <rPr>
        <vertAlign val="superscript"/>
        <sz val="11"/>
        <rFont val="Arial"/>
        <family val="2"/>
      </rPr>
      <t>4</t>
    </r>
  </si>
  <si>
    <r>
      <t>Disposition and Recovery/Refund of Regulatory Balances (2015)</t>
    </r>
    <r>
      <rPr>
        <vertAlign val="superscript"/>
        <sz val="11"/>
        <rFont val="Arial"/>
        <family val="2"/>
      </rPr>
      <t>3</t>
    </r>
  </si>
  <si>
    <t>Disposition and Recovery/Refund of Regulatory Balances (2016)</t>
  </si>
  <si>
    <t>Disposition and Recovery/Refund of Regulatory Balances (2017)-Haldimand</t>
  </si>
  <si>
    <t xml:space="preserve">Disposition and Recovery/Refund of Regulatory Balances (2018) </t>
  </si>
  <si>
    <t>Disposition and Recovery/Refund of Regulatory Balances (2019) - HONI</t>
  </si>
  <si>
    <t>Disposition and Recovery/Refund of Regulatory Balances (2020)</t>
  </si>
  <si>
    <t xml:space="preserve">Disposition and Recovery/Refund of Regulatory Balances (2021) - HONI and Acquired LDCs </t>
  </si>
  <si>
    <t>Disposition and Recovery/Refund of Regulatory Balances (2021) - OPDC PDI</t>
  </si>
  <si>
    <t>Disposition and Recovery/Refund of Regulatory Balances (2021) - DTA -HONI</t>
  </si>
  <si>
    <t>Disposition and Recovery/Refund of Regulatory Balances (2022)-Acquired LDCs Group 2</t>
  </si>
  <si>
    <t>Disposition and Recovery/Refund of Regulatory Balances (2022)-Acquired LDCs LRAMVA</t>
  </si>
  <si>
    <t>Disposition and Recovery/Refund of Regulatory Balances (2022)-CGAAP-Woodstock</t>
  </si>
  <si>
    <t>Disposition and Recovery/Refund of Regulatory Balances (2022) CGAAP-OPDC</t>
  </si>
  <si>
    <t>Disposition and Recovery/Refund of Regulatory Balances (2023) HONI and LDCs</t>
  </si>
  <si>
    <t>Disposition and Recovery/Refund of Regulatory Balances (2023) OPDC PDI</t>
  </si>
  <si>
    <t xml:space="preserve">Disposition and Recovery/Refund of Regulatory Balances (2024) HONI </t>
  </si>
  <si>
    <t>Disposition and Recovery/Refund of Regulatory Balances (2024) OPDC PDI</t>
  </si>
  <si>
    <t>Disposition and Recovery/Refund of Regulatory Balances (2019) CPUC</t>
  </si>
  <si>
    <t>Disposition and Recovery/Refund of Regulatory Balances (2020) CPUC</t>
  </si>
  <si>
    <t>Disposition and Recovery/Refund of Regulatory Balances (2021) CPUC</t>
  </si>
  <si>
    <t>Disposition and Recovery/Refund of Regulatory Balances (2023) CPUC</t>
  </si>
  <si>
    <t>Disposition and Recovery/Refund of Regulatory Balances (2024) CPUC</t>
  </si>
  <si>
    <t>Refer to the Filing Requirements for disposition eligibility.</t>
  </si>
  <si>
    <t>Group 1 Sub-Total (including Account 1589 - Global Adjustment)</t>
  </si>
  <si>
    <t>Group 1 Sub-Total (excluding Account 1589 - Global Adjustment)</t>
  </si>
  <si>
    <t xml:space="preserve">RSVA - Global Adjustment </t>
  </si>
  <si>
    <t>Total Regulatory Accounts Seeking Disposition – Group 1</t>
  </si>
  <si>
    <t xml:space="preserve">Total Regulatory Accounts Not Seeking Disposition – Group 1 </t>
  </si>
  <si>
    <t>For all OEB-Approved dispositions, please ensure that the disposition amount has the same sign (e.g: debit balances are to have a positive figure and credit balance are to have a negative figure) as per the related OEB decision.</t>
  </si>
  <si>
    <t xml:space="preserve"> Please provide explanations for the nature of the adjustments.  If the adjustment relates to previously OEB-Approved disposed balances, please provide amounts for adjustments and include supporting documentations.</t>
  </si>
  <si>
    <t xml:space="preserve"> 1) If the LDC’s rate year begins on January 1, 2021, the projected interest is recorded from January 1, 2020 to December 31, 2020 on the December 31, 2019 balances adjusted to remove balances approved for disposition in the 2020 rate decision. 
 2) If the LDC’s rate year begins on May 1, 2021, the projected interest is recorded from January 1, 2020 to April 30, 2021 on the December 31, 2019 balances adjusted to remove balances approved for disposition in the 2020 rate decision. </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</si>
  <si>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Accounts 1595 (2018) and (2019) will not be eligilble for disposition in the 2021 rate application.</t>
  </si>
  <si>
    <t>New accounting guidance effective January 1, 2019 for Accounts 1588 and 1589 was issued Feb. 21, 2019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</si>
  <si>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Account 1580 RSVA WMS balance inputted into this schedule is to exclude any amounts relating to CBR. CBR amounts are to be inputted into Account 1580, sub-accounts CBR Class A and Class B separately.  There is no disposition of Account 1580, sub-account CBR Class A, accounting guidance for this sub-account is to be followed. If a balance exists for Account 1580, sub-account CBR Class A as at Dec. 31, 2018, the balance must be explained.</t>
  </si>
  <si>
    <t>RRR balance for Account 1580 RSVA - Wholesale Market Service Charge should equal to the control account as reported in the RRR. This would include the balance for Account 1580,Variance WMS – Sub-account CBR Class B.</t>
  </si>
  <si>
    <t xml:space="preserve">Accounts that produced a variance on the  continuity schedule are listed below. </t>
  </si>
  <si>
    <t>Please provide a detailed explanation for each variance below.</t>
  </si>
  <si>
    <t>Explanation</t>
  </si>
  <si>
    <t>RSVA - Power (excluding Global Adjustment)4</t>
  </si>
  <si>
    <t>Please refer to the Commodity Accounts workform for an explanation</t>
  </si>
  <si>
    <t>RSVA - Global Adjustment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</si>
</sst>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quot;$&quot;#,##0;[Red]\-&quot;$&quot;#,##0"/>
    <numFmt numFmtId="166" formatCode="&quot;$&quot;#,##0.00;[Red]\-&quot;$&quot;#,##0.00"/>
    <numFmt numFmtId="167" formatCode="0.0"/>
  </numFmts>
  <fonts count="34"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1"/>
      <color rgb="FFFF0000"/>
      <name val="Arial"/>
      <family val="2"/>
    </font>
    <font>
      <b/>
      <sz val="11"/>
      <name val="Arial"/>
      <family val="2"/>
    </font>
    <font>
      <b/>
      <sz val="22"/>
      <name val="Book Antiqua"/>
      <family val="1"/>
    </font>
    <font>
      <sz val="22"/>
      <name val="Book Antiqua"/>
      <family val="1"/>
    </font>
    <font>
      <sz val="10"/>
      <color rgb="FFFF0000"/>
      <name val="Arial"/>
      <family val="2"/>
    </font>
    <font>
      <b/>
      <sz val="16"/>
      <name val="Book Antiqua"/>
      <family val="1"/>
    </font>
    <font>
      <b/>
      <sz val="10"/>
      <name val="Book Antiqua"/>
      <family val="1"/>
    </font>
    <font>
      <b/>
      <sz val="11"/>
      <name val="Book Antiqua"/>
      <family val="1"/>
    </font>
    <font>
      <sz val="10"/>
      <name val="Book Antiqua"/>
      <family val="1"/>
    </font>
    <font>
      <sz val="11"/>
      <name val="Book Antiqua"/>
      <family val="1"/>
    </font>
    <font>
      <b/>
      <sz val="18"/>
      <name val="Arial"/>
      <family val="2"/>
    </font>
    <font>
      <sz val="11"/>
      <name val="Arial"/>
      <family val="2"/>
    </font>
    <font>
      <b/>
      <sz val="11"/>
      <color theme="1"/>
      <name val="Arial"/>
      <family val="2"/>
    </font>
    <font>
      <vertAlign val="superscript"/>
      <sz val="11"/>
      <name val="Arial"/>
      <family val="2"/>
    </font>
    <font>
      <i/>
      <sz val="11"/>
      <color rgb="FFFF0000"/>
      <name val="Arial"/>
      <family val="2"/>
    </font>
    <font>
      <b/>
      <sz val="10"/>
      <color rgb="FFFF0000"/>
      <name val="Arial"/>
      <family val="2"/>
    </font>
    <font>
      <sz val="11"/>
      <color rgb="FFFF0000"/>
      <name val="Arial"/>
      <family val="2"/>
    </font>
    <font>
      <b/>
      <sz val="10"/>
      <name val="Arial"/>
      <family val="2"/>
    </font>
    <font>
      <b/>
      <sz val="9"/>
      <color indexed="81"/>
      <name val="Tahoma"/>
      <family val="2"/>
    </font>
    <font>
      <sz val="9"/>
      <color indexed="81"/>
      <name val="Tahoma"/>
      <family val="2"/>
    </font>
    <font>
      <b/>
      <sz val="11"/>
      <color theme="3"/>
      <name val="Aptos Narrow"/>
      <family val="2"/>
      <scheme val="minor"/>
    </font>
    <font>
      <sz val="11"/>
      <color rgb="FFFF0000"/>
      <name val="Aptos Narrow"/>
      <family val="2"/>
      <scheme val="minor"/>
    </font>
    <font>
      <sz val="11"/>
      <color rgb="FF000000"/>
      <name val="Aptos Narrow"/>
      <family val="2"/>
      <scheme val="minor"/>
    </font>
    <font>
      <sz val="11"/>
      <color rgb="FF000000"/>
      <name val="Arial"/>
      <family val="2"/>
    </font>
    <font>
      <sz val="12"/>
      <color rgb="FF000000"/>
      <name val="Aptos Narrow"/>
      <family val="2"/>
      <scheme val="minor"/>
    </font>
    <font>
      <sz val="12"/>
      <color rgb="FFFF0000"/>
      <name val="Aptos Narrow"/>
      <family val="2"/>
      <scheme val="minor"/>
    </font>
    <font>
      <sz val="11"/>
      <color theme="1"/>
      <name val="Arial"/>
      <family val="2"/>
    </font>
    <font>
      <i/>
      <sz val="11"/>
      <color theme="0" tint="-0.34998626667073579"/>
      <name val="Arial"/>
      <family val="2"/>
    </font>
    <font>
      <sz val="12"/>
      <color theme="1"/>
      <name val="Arial"/>
      <family val="2"/>
    </font>
    <font>
      <sz val="8"/>
      <color rgb="FF000000"/>
      <name val="Tahoma"/>
      <family val="2"/>
    </font>
  </fonts>
  <fills count="7">
    <fill>
      <patternFill patternType="none"/>
    </fill>
    <fill>
      <patternFill patternType="gray125"/>
    </fill>
    <fill>
      <patternFill patternType="solid">
        <fgColor rgb="FFEBF1DE"/>
        <bgColor indexed="64"/>
      </patternFill>
    </fill>
    <fill>
      <patternFill patternType="solid">
        <fgColor rgb="FFA6A6A6"/>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auto="1"/>
      </right>
      <top/>
      <bottom/>
      <diagonal/>
    </border>
    <border>
      <left style="thin">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auto="1"/>
      </left>
      <right/>
      <top style="medium">
        <color indexed="12"/>
      </top>
      <bottom/>
      <diagonal/>
    </border>
    <border>
      <left/>
      <right style="medium">
        <color indexed="64"/>
      </right>
      <top style="medium">
        <color indexed="12"/>
      </top>
      <bottom/>
      <diagonal/>
    </border>
    <border>
      <left style="thin">
        <color indexed="64"/>
      </left>
      <right style="medium">
        <color indexed="9"/>
      </right>
      <top style="medium">
        <color indexed="9"/>
      </top>
      <bottom/>
      <diagonal/>
    </border>
    <border>
      <left style="medium">
        <color indexed="9"/>
      </left>
      <right style="medium">
        <color indexed="9"/>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right style="medium">
        <color indexed="9"/>
      </right>
      <top style="medium">
        <color indexed="9"/>
      </top>
      <bottom style="medium">
        <color indexed="9"/>
      </bottom>
      <diagonal/>
    </border>
    <border>
      <left/>
      <right style="medium">
        <color indexed="64"/>
      </right>
      <top style="thin">
        <color theme="0"/>
      </top>
      <bottom style="thin">
        <color theme="0"/>
      </bottom>
      <diagonal/>
    </border>
    <border>
      <left style="medium">
        <color indexed="64"/>
      </left>
      <right style="medium">
        <color indexed="64"/>
      </right>
      <top style="medium">
        <color indexed="9"/>
      </top>
      <bottom style="medium">
        <color indexed="9"/>
      </bottom>
      <diagonal/>
    </border>
    <border>
      <left style="thin">
        <color indexed="64"/>
      </left>
      <right style="medium">
        <color indexed="9"/>
      </right>
      <top style="medium">
        <color indexed="9"/>
      </top>
      <bottom style="medium">
        <color indexed="9"/>
      </bottom>
      <diagonal/>
    </border>
    <border>
      <left style="medium">
        <color indexed="64"/>
      </left>
      <right style="medium">
        <color indexed="9"/>
      </right>
      <top style="medium">
        <color indexed="9"/>
      </top>
      <bottom/>
      <diagonal/>
    </border>
    <border>
      <left/>
      <right style="medium">
        <color indexed="9"/>
      </right>
      <top style="medium">
        <color indexed="9"/>
      </top>
      <bottom/>
      <diagonal/>
    </border>
    <border>
      <left style="thin">
        <color indexed="64"/>
      </left>
      <right/>
      <top style="medium">
        <color indexed="9"/>
      </top>
      <bottom style="medium">
        <color auto="1"/>
      </bottom>
      <diagonal/>
    </border>
    <border>
      <left/>
      <right/>
      <top/>
      <bottom style="medium">
        <color auto="1"/>
      </bottom>
      <diagonal/>
    </border>
    <border>
      <left style="medium">
        <color indexed="64"/>
      </left>
      <right/>
      <top style="medium">
        <color indexed="9"/>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auto="1"/>
      </left>
      <right/>
      <top/>
      <bottom style="medium">
        <color indexed="12"/>
      </bottom>
      <diagonal/>
    </border>
    <border>
      <left/>
      <right/>
      <top/>
      <bottom style="medium">
        <color indexed="12"/>
      </bottom>
      <diagonal/>
    </border>
    <border>
      <left style="medium">
        <color indexed="64"/>
      </left>
      <right/>
      <top/>
      <bottom style="medium">
        <color indexed="12"/>
      </bottom>
      <diagonal/>
    </border>
    <border>
      <left/>
      <right style="medium">
        <color indexed="64"/>
      </right>
      <top/>
      <bottom style="medium">
        <color indexed="12"/>
      </bottom>
      <diagonal/>
    </border>
    <border>
      <left/>
      <right/>
      <top/>
      <bottom style="medium">
        <color indexed="64"/>
      </bottom>
      <diagonal/>
    </border>
    <border>
      <left/>
      <right style="medium">
        <color indexed="64"/>
      </right>
      <top/>
      <bottom style="medium">
        <color indexed="39"/>
      </bottom>
      <diagonal/>
    </border>
    <border>
      <left/>
      <right style="medium">
        <color indexed="64"/>
      </right>
      <top/>
      <bottom style="medium">
        <color auto="1"/>
      </bottom>
      <diagonal/>
    </border>
    <border>
      <left style="medium">
        <color indexed="9"/>
      </left>
      <right style="medium">
        <color indexed="9"/>
      </right>
      <top/>
      <bottom style="medium">
        <color indexed="9"/>
      </bottom>
      <diagonal/>
    </border>
  </borders>
  <cellStyleXfs count="8">
    <xf numFmtId="0" fontId="0" fillId="0" borderId="0"/>
    <xf numFmtId="43" fontId="1" fillId="0" borderId="0" applyFont="0" applyFill="0" applyBorder="0" applyAlignment="0" applyProtection="0"/>
    <xf numFmtId="0" fontId="3" fillId="0" borderId="0"/>
    <xf numFmtId="43" fontId="3" fillId="0" borderId="0" applyFont="0" applyFill="0" applyBorder="0" applyAlignment="0" applyProtection="0"/>
    <xf numFmtId="0" fontId="1" fillId="0" borderId="0"/>
    <xf numFmtId="0" fontId="3" fillId="0" borderId="0"/>
    <xf numFmtId="0" fontId="3" fillId="0" borderId="0"/>
    <xf numFmtId="0" fontId="1" fillId="0" borderId="0"/>
  </cellStyleXfs>
  <cellXfs count="232">
    <xf numFmtId="0" fontId="0" fillId="0" borderId="0" xfId="0"/>
    <xf numFmtId="164" fontId="0" fillId="0" borderId="0" xfId="0" applyNumberFormat="1"/>
    <xf numFmtId="43" fontId="0" fillId="0" borderId="0" xfId="0" applyNumberFormat="1"/>
    <xf numFmtId="40" fontId="0" fillId="0" borderId="0" xfId="0" applyNumberFormat="1"/>
    <xf numFmtId="165" fontId="0" fillId="0" borderId="0" xfId="0" applyNumberFormat="1"/>
    <xf numFmtId="0" fontId="4" fillId="0" borderId="0" xfId="2" applyFont="1"/>
    <xf numFmtId="0" fontId="5" fillId="0" borderId="0" xfId="2" applyFont="1" applyAlignment="1">
      <alignment wrapText="1"/>
    </xf>
    <xf numFmtId="0" fontId="7" fillId="0" borderId="3" xfId="2" applyFont="1" applyBorder="1" applyAlignment="1">
      <alignment horizontal="center"/>
    </xf>
    <xf numFmtId="0" fontId="7" fillId="0" borderId="4" xfId="2" applyFont="1" applyBorder="1" applyAlignment="1">
      <alignment horizontal="center"/>
    </xf>
    <xf numFmtId="0" fontId="7" fillId="0" borderId="3" xfId="2" applyFont="1" applyBorder="1"/>
    <xf numFmtId="0" fontId="8" fillId="0" borderId="0" xfId="2" applyFont="1"/>
    <xf numFmtId="0" fontId="3" fillId="0" borderId="0" xfId="2"/>
    <xf numFmtId="0" fontId="14" fillId="0" borderId="5" xfId="2" applyFont="1" applyBorder="1" applyAlignment="1">
      <alignment vertical="center"/>
    </xf>
    <xf numFmtId="0" fontId="15" fillId="0" borderId="6" xfId="2" applyFont="1" applyBorder="1"/>
    <xf numFmtId="43" fontId="15" fillId="0" borderId="16" xfId="1" applyFont="1" applyFill="1" applyBorder="1" applyProtection="1"/>
    <xf numFmtId="43" fontId="15" fillId="0" borderId="0" xfId="1" applyFont="1" applyFill="1" applyBorder="1" applyProtection="1"/>
    <xf numFmtId="43" fontId="3" fillId="0" borderId="0" xfId="1" applyFont="1" applyFill="1" applyBorder="1" applyAlignment="1" applyProtection="1">
      <alignment wrapText="1"/>
    </xf>
    <xf numFmtId="43" fontId="5" fillId="0" borderId="0" xfId="1" applyFont="1" applyFill="1" applyBorder="1" applyAlignment="1" applyProtection="1">
      <alignment horizontal="center" vertical="center" wrapText="1"/>
    </xf>
    <xf numFmtId="43" fontId="15" fillId="0" borderId="10" xfId="1" applyFont="1" applyFill="1" applyBorder="1" applyProtection="1"/>
    <xf numFmtId="43" fontId="5" fillId="0" borderId="11" xfId="1" applyFont="1" applyFill="1" applyBorder="1" applyAlignment="1" applyProtection="1">
      <alignment horizontal="center" vertical="center" wrapText="1"/>
    </xf>
    <xf numFmtId="43" fontId="3" fillId="0" borderId="5" xfId="1" applyFont="1" applyFill="1" applyBorder="1" applyAlignment="1" applyProtection="1">
      <alignment wrapText="1"/>
    </xf>
    <xf numFmtId="43" fontId="3" fillId="0" borderId="8" xfId="1" applyFont="1" applyFill="1" applyBorder="1" applyAlignment="1" applyProtection="1">
      <alignment wrapText="1"/>
    </xf>
    <xf numFmtId="43" fontId="3" fillId="0" borderId="5" xfId="1" applyFont="1" applyBorder="1" applyProtection="1"/>
    <xf numFmtId="43" fontId="3" fillId="0" borderId="8" xfId="1" applyFont="1" applyBorder="1" applyProtection="1"/>
    <xf numFmtId="43" fontId="3" fillId="0" borderId="6" xfId="1" applyFont="1" applyBorder="1" applyProtection="1"/>
    <xf numFmtId="166" fontId="3" fillId="0" borderId="11" xfId="2" applyNumberFormat="1" applyBorder="1"/>
    <xf numFmtId="165" fontId="3" fillId="0" borderId="9" xfId="2" applyNumberFormat="1" applyBorder="1" applyProtection="1">
      <protection locked="0"/>
    </xf>
    <xf numFmtId="165" fontId="15" fillId="0" borderId="17" xfId="2" applyNumberFormat="1" applyFont="1" applyBorder="1"/>
    <xf numFmtId="165" fontId="8" fillId="0" borderId="0" xfId="2" applyNumberFormat="1" applyFont="1"/>
    <xf numFmtId="0" fontId="15" fillId="0" borderId="10" xfId="2" applyFont="1" applyBorder="1" applyAlignment="1">
      <alignment horizontal="left"/>
    </xf>
    <xf numFmtId="0" fontId="15" fillId="0" borderId="11" xfId="2" applyFont="1" applyBorder="1" applyAlignment="1">
      <alignment horizontal="center"/>
    </xf>
    <xf numFmtId="164" fontId="15" fillId="3" borderId="18" xfId="1" applyNumberFormat="1" applyFont="1" applyFill="1" applyBorder="1" applyProtection="1"/>
    <xf numFmtId="164" fontId="15" fillId="3" borderId="19" xfId="1" applyNumberFormat="1" applyFont="1" applyFill="1" applyBorder="1" applyProtection="1"/>
    <xf numFmtId="164" fontId="15" fillId="2" borderId="19" xfId="1" applyNumberFormat="1" applyFont="1" applyFill="1" applyBorder="1" applyProtection="1">
      <protection locked="0"/>
    </xf>
    <xf numFmtId="164" fontId="15" fillId="0" borderId="0" xfId="1" applyNumberFormat="1" applyFont="1" applyFill="1" applyBorder="1" applyProtection="1"/>
    <xf numFmtId="164" fontId="15" fillId="0" borderId="10" xfId="1" applyNumberFormat="1" applyFont="1" applyFill="1" applyBorder="1" applyProtection="1"/>
    <xf numFmtId="164" fontId="15" fillId="0" borderId="19" xfId="1" applyNumberFormat="1" applyFont="1" applyFill="1" applyBorder="1" applyProtection="1"/>
    <xf numFmtId="164" fontId="15" fillId="0" borderId="11" xfId="1" applyNumberFormat="1" applyFont="1" applyFill="1" applyBorder="1" applyProtection="1"/>
    <xf numFmtId="164" fontId="15" fillId="2" borderId="20" xfId="1" applyNumberFormat="1" applyFont="1" applyFill="1" applyBorder="1" applyProtection="1">
      <protection locked="0"/>
    </xf>
    <xf numFmtId="164" fontId="15" fillId="2" borderId="21" xfId="1" applyNumberFormat="1" applyFont="1" applyFill="1" applyBorder="1" applyProtection="1">
      <protection locked="0"/>
    </xf>
    <xf numFmtId="164" fontId="15" fillId="0" borderId="11" xfId="1" applyNumberFormat="1" applyFont="1" applyBorder="1" applyProtection="1"/>
    <xf numFmtId="164" fontId="16" fillId="4" borderId="22" xfId="1" applyNumberFormat="1" applyFont="1" applyFill="1" applyBorder="1" applyAlignment="1" applyProtection="1">
      <alignment horizontal="center" vertical="center"/>
      <protection locked="0"/>
    </xf>
    <xf numFmtId="37" fontId="15" fillId="2" borderId="23" xfId="2" applyNumberFormat="1" applyFont="1" applyFill="1" applyBorder="1" applyProtection="1">
      <protection locked="0"/>
    </xf>
    <xf numFmtId="164" fontId="1" fillId="0" borderId="11" xfId="1" applyNumberFormat="1" applyFont="1" applyBorder="1"/>
    <xf numFmtId="164" fontId="8" fillId="0" borderId="0" xfId="1" applyNumberFormat="1" applyFont="1"/>
    <xf numFmtId="164" fontId="0" fillId="0" borderId="0" xfId="1" applyNumberFormat="1" applyFont="1"/>
    <xf numFmtId="164" fontId="15" fillId="3" borderId="24" xfId="1" applyNumberFormat="1" applyFont="1" applyFill="1" applyBorder="1" applyProtection="1"/>
    <xf numFmtId="164" fontId="0" fillId="0" borderId="0" xfId="1" applyNumberFormat="1" applyFont="1" applyBorder="1"/>
    <xf numFmtId="43" fontId="15" fillId="3" borderId="24" xfId="1" applyFont="1" applyFill="1" applyBorder="1" applyProtection="1"/>
    <xf numFmtId="43" fontId="15" fillId="3" borderId="19" xfId="1" applyFont="1" applyFill="1" applyBorder="1" applyProtection="1"/>
    <xf numFmtId="43" fontId="15" fillId="2" borderId="19" xfId="1" applyFont="1" applyFill="1" applyBorder="1" applyProtection="1">
      <protection locked="0"/>
    </xf>
    <xf numFmtId="43" fontId="15" fillId="0" borderId="19" xfId="1" applyFont="1" applyFill="1" applyBorder="1" applyProtection="1"/>
    <xf numFmtId="43" fontId="15" fillId="0" borderId="11" xfId="1" applyFont="1" applyFill="1" applyBorder="1" applyProtection="1"/>
    <xf numFmtId="43" fontId="15" fillId="2" borderId="20" xfId="1" applyFont="1" applyFill="1" applyBorder="1" applyProtection="1">
      <protection locked="0"/>
    </xf>
    <xf numFmtId="0" fontId="16" fillId="4" borderId="22" xfId="2" applyFont="1" applyFill="1" applyBorder="1" applyAlignment="1" applyProtection="1">
      <alignment horizontal="center" vertical="center"/>
      <protection locked="0"/>
    </xf>
    <xf numFmtId="0" fontId="15" fillId="0" borderId="10" xfId="4" applyFont="1" applyBorder="1" applyAlignment="1">
      <alignment horizontal="left" wrapText="1"/>
    </xf>
    <xf numFmtId="0" fontId="15" fillId="0" borderId="11" xfId="2" applyFont="1" applyBorder="1" applyAlignment="1">
      <alignment horizontal="center" vertical="top"/>
    </xf>
    <xf numFmtId="0" fontId="8" fillId="0" borderId="0" xfId="5" applyFont="1"/>
    <xf numFmtId="0" fontId="16" fillId="4" borderId="11" xfId="2" applyFont="1" applyFill="1" applyBorder="1" applyAlignment="1" applyProtection="1">
      <alignment horizontal="center" vertical="center"/>
      <protection locked="0"/>
    </xf>
    <xf numFmtId="164" fontId="15" fillId="2" borderId="25" xfId="1" applyNumberFormat="1" applyFont="1" applyFill="1" applyBorder="1" applyProtection="1">
      <protection locked="0"/>
    </xf>
    <xf numFmtId="164" fontId="15" fillId="2" borderId="26" xfId="1" applyNumberFormat="1" applyFont="1" applyFill="1" applyBorder="1" applyProtection="1">
      <protection locked="0"/>
    </xf>
    <xf numFmtId="0" fontId="0" fillId="0" borderId="10" xfId="0" applyBorder="1"/>
    <xf numFmtId="0" fontId="0" fillId="0" borderId="11" xfId="0" applyBorder="1"/>
    <xf numFmtId="0" fontId="0" fillId="0" borderId="13" xfId="0" applyBorder="1"/>
    <xf numFmtId="43" fontId="15" fillId="0" borderId="12" xfId="1" applyFont="1" applyFill="1" applyBorder="1" applyProtection="1"/>
    <xf numFmtId="43" fontId="15" fillId="0" borderId="20" xfId="1" applyFont="1" applyFill="1" applyBorder="1" applyProtection="1">
      <protection locked="0"/>
    </xf>
    <xf numFmtId="43" fontId="15" fillId="0" borderId="19" xfId="1" applyFont="1" applyFill="1" applyBorder="1" applyProtection="1">
      <protection locked="0"/>
    </xf>
    <xf numFmtId="43" fontId="15" fillId="0" borderId="10" xfId="1" applyFont="1" applyFill="1" applyBorder="1" applyProtection="1">
      <protection locked="0"/>
    </xf>
    <xf numFmtId="43" fontId="15" fillId="0" borderId="0" xfId="1" applyFont="1" applyFill="1" applyBorder="1" applyProtection="1">
      <protection locked="0"/>
    </xf>
    <xf numFmtId="166" fontId="3" fillId="0" borderId="11" xfId="2" applyNumberFormat="1" applyBorder="1" applyAlignment="1">
      <alignment horizontal="center"/>
    </xf>
    <xf numFmtId="165" fontId="15" fillId="0" borderId="23" xfId="2" applyNumberFormat="1" applyFont="1" applyBorder="1" applyProtection="1">
      <protection locked="0"/>
    </xf>
    <xf numFmtId="165" fontId="1" fillId="0" borderId="11" xfId="0" applyNumberFormat="1" applyFont="1" applyBorder="1"/>
    <xf numFmtId="0" fontId="18" fillId="0" borderId="10" xfId="2" applyFont="1" applyBorder="1" applyAlignment="1">
      <alignment horizontal="left"/>
    </xf>
    <xf numFmtId="43" fontId="15" fillId="0" borderId="12" xfId="1" applyFont="1" applyFill="1" applyBorder="1" applyProtection="1">
      <protection locked="0"/>
    </xf>
    <xf numFmtId="165" fontId="15" fillId="0" borderId="11" xfId="2" applyNumberFormat="1" applyFont="1" applyBorder="1"/>
    <xf numFmtId="0" fontId="15" fillId="0" borderId="10" xfId="2" applyFont="1" applyBorder="1"/>
    <xf numFmtId="0" fontId="15" fillId="0" borderId="11" xfId="2" applyFont="1" applyBorder="1"/>
    <xf numFmtId="43" fontId="3" fillId="0" borderId="10" xfId="1" applyFont="1" applyBorder="1" applyProtection="1"/>
    <xf numFmtId="43" fontId="3" fillId="0" borderId="0" xfId="1" applyFont="1" applyFill="1" applyBorder="1" applyProtection="1"/>
    <xf numFmtId="43" fontId="15" fillId="0" borderId="11" xfId="1" applyFont="1" applyBorder="1" applyProtection="1"/>
    <xf numFmtId="0" fontId="5" fillId="0" borderId="10" xfId="2" applyFont="1" applyBorder="1"/>
    <xf numFmtId="0" fontId="5" fillId="0" borderId="11" xfId="2" applyFont="1" applyBorder="1"/>
    <xf numFmtId="43" fontId="5" fillId="0" borderId="12" xfId="1" applyFont="1" applyFill="1" applyBorder="1" applyProtection="1"/>
    <xf numFmtId="164" fontId="5" fillId="0" borderId="12" xfId="1" applyNumberFormat="1" applyFont="1" applyFill="1" applyBorder="1" applyProtection="1"/>
    <xf numFmtId="164" fontId="5" fillId="0" borderId="10" xfId="1" applyNumberFormat="1" applyFont="1" applyFill="1" applyBorder="1" applyProtection="1"/>
    <xf numFmtId="164" fontId="5" fillId="0" borderId="13" xfId="1" applyNumberFormat="1" applyFont="1" applyFill="1" applyBorder="1" applyProtection="1"/>
    <xf numFmtId="164" fontId="5" fillId="0" borderId="0" xfId="1" applyNumberFormat="1" applyFont="1" applyFill="1" applyBorder="1" applyProtection="1"/>
    <xf numFmtId="164" fontId="5" fillId="0" borderId="11" xfId="1" applyNumberFormat="1" applyFont="1" applyFill="1" applyBorder="1" applyProtection="1"/>
    <xf numFmtId="165" fontId="5" fillId="0" borderId="23" xfId="2" applyNumberFormat="1" applyFont="1" applyBorder="1" applyProtection="1">
      <protection locked="0"/>
    </xf>
    <xf numFmtId="165" fontId="5" fillId="0" borderId="11" xfId="2" applyNumberFormat="1" applyFont="1" applyBorder="1"/>
    <xf numFmtId="164" fontId="19" fillId="0" borderId="10" xfId="5" applyNumberFormat="1" applyFont="1" applyBorder="1"/>
    <xf numFmtId="0" fontId="2" fillId="0" borderId="10" xfId="0" applyFont="1" applyBorder="1"/>
    <xf numFmtId="0" fontId="2" fillId="0" borderId="0" xfId="0" applyFont="1"/>
    <xf numFmtId="166" fontId="15" fillId="0" borderId="11" xfId="2" applyNumberFormat="1" applyFont="1" applyBorder="1"/>
    <xf numFmtId="0" fontId="5" fillId="0" borderId="10" xfId="2" applyFont="1" applyBorder="1" applyAlignment="1">
      <alignment horizontal="left"/>
    </xf>
    <xf numFmtId="0" fontId="5" fillId="0" borderId="11" xfId="2" applyFont="1" applyBorder="1" applyAlignment="1">
      <alignment horizontal="center"/>
    </xf>
    <xf numFmtId="165" fontId="15" fillId="0" borderId="13" xfId="2" applyNumberFormat="1" applyFont="1" applyBorder="1" applyProtection="1">
      <protection locked="0"/>
    </xf>
    <xf numFmtId="43" fontId="5" fillId="0" borderId="0" xfId="1" applyFont="1" applyFill="1" applyBorder="1" applyProtection="1"/>
    <xf numFmtId="43" fontId="5" fillId="0" borderId="10" xfId="1" applyFont="1" applyFill="1" applyBorder="1" applyProtection="1"/>
    <xf numFmtId="43" fontId="5" fillId="0" borderId="11" xfId="1" applyFont="1" applyFill="1" applyBorder="1" applyProtection="1"/>
    <xf numFmtId="0" fontId="4" fillId="0" borderId="0" xfId="5" applyFont="1"/>
    <xf numFmtId="0" fontId="20" fillId="0" borderId="0" xfId="5" applyFont="1"/>
    <xf numFmtId="0" fontId="15" fillId="0" borderId="14" xfId="2" applyFont="1" applyBorder="1"/>
    <xf numFmtId="165" fontId="15" fillId="0" borderId="27" xfId="2" applyNumberFormat="1" applyFont="1" applyBorder="1"/>
    <xf numFmtId="165" fontId="15" fillId="0" borderId="28" xfId="2" applyNumberFormat="1" applyFont="1" applyBorder="1"/>
    <xf numFmtId="165" fontId="15" fillId="0" borderId="29" xfId="2" applyNumberFormat="1" applyFont="1" applyBorder="1"/>
    <xf numFmtId="165" fontId="15" fillId="0" borderId="14" xfId="2" applyNumberFormat="1" applyFont="1" applyBorder="1"/>
    <xf numFmtId="166" fontId="3" fillId="0" borderId="15" xfId="2" applyNumberFormat="1" applyBorder="1" applyProtection="1">
      <protection locked="0"/>
    </xf>
    <xf numFmtId="0" fontId="1" fillId="0" borderId="0" xfId="0" applyFont="1"/>
    <xf numFmtId="0" fontId="21" fillId="0" borderId="0" xfId="6" applyFont="1"/>
    <xf numFmtId="0" fontId="17" fillId="0" borderId="0" xfId="6" applyFont="1" applyAlignment="1">
      <alignment vertical="top"/>
    </xf>
    <xf numFmtId="0" fontId="3" fillId="0" borderId="0" xfId="6" applyAlignment="1">
      <alignment horizontal="left" vertical="top" wrapText="1"/>
    </xf>
    <xf numFmtId="166" fontId="3" fillId="0" borderId="0" xfId="6" applyNumberFormat="1" applyAlignment="1">
      <alignment vertical="top"/>
    </xf>
    <xf numFmtId="0" fontId="3" fillId="0" borderId="0" xfId="6" applyAlignment="1">
      <alignment vertical="top" wrapText="1"/>
    </xf>
    <xf numFmtId="0" fontId="26" fillId="0" borderId="0" xfId="0" applyFont="1"/>
    <xf numFmtId="0" fontId="27" fillId="0" borderId="0" xfId="0" applyFont="1"/>
    <xf numFmtId="0" fontId="28" fillId="0" borderId="0" xfId="0" applyFont="1"/>
    <xf numFmtId="0" fontId="15" fillId="0" borderId="0" xfId="0" applyFont="1"/>
    <xf numFmtId="0" fontId="15" fillId="0" borderId="4" xfId="0" applyFont="1" applyBorder="1"/>
    <xf numFmtId="0" fontId="15" fillId="0" borderId="3" xfId="0" applyFont="1" applyBorder="1"/>
    <xf numFmtId="0" fontId="29" fillId="0" borderId="0" xfId="0" applyFont="1"/>
    <xf numFmtId="0" fontId="15" fillId="0" borderId="13" xfId="0" applyFont="1" applyBorder="1"/>
    <xf numFmtId="0" fontId="15" fillId="0" borderId="11" xfId="0" applyFont="1" applyBorder="1" applyAlignment="1">
      <alignment horizontal="right"/>
    </xf>
    <xf numFmtId="0" fontId="15" fillId="0" borderId="13" xfId="0" applyFont="1" applyBorder="1" applyAlignment="1">
      <alignment horizontal="left"/>
    </xf>
    <xf numFmtId="0" fontId="15" fillId="0" borderId="11" xfId="0" applyFont="1" applyBorder="1"/>
    <xf numFmtId="3" fontId="15" fillId="0" borderId="13" xfId="0" applyNumberFormat="1" applyFont="1" applyBorder="1"/>
    <xf numFmtId="0" fontId="25" fillId="0" borderId="0" xfId="0" applyFont="1"/>
    <xf numFmtId="0" fontId="15" fillId="0" borderId="15" xfId="0" applyFont="1" applyBorder="1"/>
    <xf numFmtId="0" fontId="1" fillId="0" borderId="0" xfId="4"/>
    <xf numFmtId="0" fontId="1" fillId="0" borderId="0" xfId="4" applyAlignment="1">
      <alignment horizontal="center"/>
    </xf>
    <xf numFmtId="0" fontId="0" fillId="0" borderId="31" xfId="0" applyBorder="1"/>
    <xf numFmtId="0" fontId="1" fillId="5" borderId="0" xfId="4" applyFill="1" applyAlignment="1">
      <alignment horizontal="left"/>
    </xf>
    <xf numFmtId="0" fontId="2" fillId="0" borderId="0" xfId="4" applyFont="1"/>
    <xf numFmtId="167" fontId="24" fillId="0" borderId="0" xfId="4" applyNumberFormat="1" applyFont="1" applyAlignment="1">
      <alignment horizontal="left"/>
    </xf>
    <xf numFmtId="0" fontId="16" fillId="0" borderId="0" xfId="4" applyFont="1" applyAlignment="1">
      <alignment horizontal="right" vertical="center"/>
    </xf>
    <xf numFmtId="0" fontId="1" fillId="0" borderId="0" xfId="4" applyAlignment="1">
      <alignment horizontal="right" vertical="center"/>
    </xf>
    <xf numFmtId="0" fontId="1" fillId="0" borderId="0" xfId="4" applyAlignment="1">
      <alignment vertical="center"/>
    </xf>
    <xf numFmtId="0" fontId="16" fillId="0" borderId="0" xfId="4" applyFont="1" applyAlignment="1">
      <alignment horizontal="right" vertical="center" indent="1"/>
    </xf>
    <xf numFmtId="0" fontId="30" fillId="0" borderId="0" xfId="4" applyFont="1"/>
    <xf numFmtId="0" fontId="30" fillId="0" borderId="0" xfId="4" applyFont="1" applyAlignment="1">
      <alignment horizontal="right" vertical="center"/>
    </xf>
    <xf numFmtId="0" fontId="32" fillId="0" borderId="0" xfId="0" applyFont="1" applyAlignment="1">
      <alignment vertical="top"/>
    </xf>
    <xf numFmtId="0" fontId="32" fillId="0" borderId="0" xfId="0" applyFont="1" applyAlignment="1">
      <alignment vertical="center"/>
    </xf>
    <xf numFmtId="164" fontId="15" fillId="3" borderId="42" xfId="1" applyNumberFormat="1" applyFont="1" applyFill="1" applyBorder="1" applyProtection="1"/>
    <xf numFmtId="0" fontId="15" fillId="0" borderId="41" xfId="2" applyFont="1" applyBorder="1" applyAlignment="1">
      <alignment horizontal="center"/>
    </xf>
    <xf numFmtId="165" fontId="15" fillId="0" borderId="41" xfId="2" applyNumberFormat="1" applyFont="1" applyBorder="1"/>
    <xf numFmtId="166" fontId="3" fillId="0" borderId="41" xfId="2" applyNumberFormat="1" applyBorder="1"/>
    <xf numFmtId="0" fontId="15" fillId="0" borderId="41" xfId="0" applyFont="1" applyBorder="1"/>
    <xf numFmtId="0" fontId="30" fillId="6" borderId="32" xfId="7" applyFont="1" applyFill="1" applyBorder="1" applyAlignment="1" applyProtection="1">
      <alignment horizontal="left" vertical="center"/>
      <protection locked="0"/>
    </xf>
    <xf numFmtId="0" fontId="30" fillId="6" borderId="33" xfId="7" applyFont="1" applyFill="1" applyBorder="1" applyAlignment="1" applyProtection="1">
      <alignment horizontal="left" vertical="center"/>
      <protection locked="0"/>
    </xf>
    <xf numFmtId="0" fontId="30" fillId="6" borderId="34" xfId="7" applyFont="1" applyFill="1" applyBorder="1" applyAlignment="1" applyProtection="1">
      <alignment horizontal="left" vertical="center"/>
      <protection locked="0"/>
    </xf>
    <xf numFmtId="0" fontId="30" fillId="4" borderId="32" xfId="4" applyFont="1" applyFill="1" applyBorder="1" applyAlignment="1" applyProtection="1">
      <alignment horizontal="left" vertical="center" wrapText="1"/>
      <protection locked="0"/>
    </xf>
    <xf numFmtId="0" fontId="30" fillId="4" borderId="33" xfId="4" applyFont="1" applyFill="1" applyBorder="1" applyAlignment="1" applyProtection="1">
      <alignment horizontal="left" vertical="center" wrapText="1"/>
      <protection locked="0"/>
    </xf>
    <xf numFmtId="0" fontId="30" fillId="4" borderId="34" xfId="4" applyFont="1" applyFill="1" applyBorder="1" applyAlignment="1" applyProtection="1">
      <alignment horizontal="left" vertical="center" wrapText="1"/>
      <protection locked="0"/>
    </xf>
    <xf numFmtId="0" fontId="31" fillId="6" borderId="32" xfId="4" applyFont="1" applyFill="1" applyBorder="1" applyAlignment="1" applyProtection="1">
      <alignment horizontal="left" vertical="center"/>
      <protection locked="0"/>
    </xf>
    <xf numFmtId="0" fontId="31" fillId="6" borderId="33" xfId="4" applyFont="1" applyFill="1" applyBorder="1" applyAlignment="1" applyProtection="1">
      <alignment horizontal="left" vertical="center"/>
      <protection locked="0"/>
    </xf>
    <xf numFmtId="0" fontId="31" fillId="6" borderId="34" xfId="4" applyFont="1" applyFill="1" applyBorder="1" applyAlignment="1" applyProtection="1">
      <alignment horizontal="left" vertical="center"/>
      <protection locked="0"/>
    </xf>
    <xf numFmtId="0" fontId="3" fillId="0" borderId="0" xfId="6" applyAlignment="1">
      <alignment horizontal="left" vertical="top" wrapText="1"/>
    </xf>
    <xf numFmtId="166" fontId="11" fillId="0" borderId="6" xfId="2" applyNumberFormat="1" applyFont="1" applyBorder="1" applyAlignment="1">
      <alignment horizontal="center" vertical="center" wrapText="1"/>
    </xf>
    <xf numFmtId="166" fontId="11" fillId="0" borderId="11" xfId="2" applyNumberFormat="1" applyFont="1" applyBorder="1" applyAlignment="1">
      <alignment horizontal="center" vertical="center" wrapText="1"/>
    </xf>
    <xf numFmtId="166" fontId="11" fillId="0" borderId="41" xfId="2" applyNumberFormat="1" applyFont="1" applyBorder="1" applyAlignment="1">
      <alignment horizontal="center" vertical="center" wrapText="1"/>
    </xf>
    <xf numFmtId="0" fontId="5" fillId="0" borderId="0" xfId="6" applyFont="1" applyAlignment="1">
      <alignment horizontal="left" vertical="top" wrapText="1"/>
    </xf>
    <xf numFmtId="166" fontId="11" fillId="0" borderId="8" xfId="2" applyNumberFormat="1" applyFont="1" applyBorder="1" applyAlignment="1">
      <alignment horizontal="center" vertical="center" wrapText="1"/>
    </xf>
    <xf numFmtId="166" fontId="11" fillId="0" borderId="0" xfId="2" applyNumberFormat="1" applyFont="1" applyAlignment="1">
      <alignment horizontal="center" vertical="center" wrapText="1"/>
    </xf>
    <xf numFmtId="166" fontId="11" fillId="0" borderId="39" xfId="2" applyNumberFormat="1" applyFont="1" applyBorder="1" applyAlignment="1">
      <alignment horizontal="center" vertical="center" wrapText="1"/>
    </xf>
    <xf numFmtId="166" fontId="11" fillId="0" borderId="5" xfId="2" applyNumberFormat="1" applyFont="1" applyBorder="1" applyAlignment="1">
      <alignment horizontal="center" vertical="center" wrapText="1"/>
    </xf>
    <xf numFmtId="166" fontId="11" fillId="0" borderId="10" xfId="2" applyNumberFormat="1" applyFont="1" applyBorder="1" applyAlignment="1">
      <alignment horizontal="center" vertical="center" wrapText="1"/>
    </xf>
    <xf numFmtId="166" fontId="11" fillId="0" borderId="14" xfId="2" applyNumberFormat="1" applyFont="1" applyBorder="1" applyAlignment="1">
      <alignment horizontal="center" vertical="center" wrapText="1"/>
    </xf>
    <xf numFmtId="166" fontId="10" fillId="0" borderId="8" xfId="2" applyNumberFormat="1" applyFont="1" applyBorder="1" applyAlignment="1">
      <alignment horizontal="center" vertical="center" wrapText="1"/>
    </xf>
    <xf numFmtId="166" fontId="10" fillId="0" borderId="0" xfId="2" applyNumberFormat="1" applyFont="1" applyAlignment="1">
      <alignment horizontal="center" vertical="center" wrapText="1"/>
    </xf>
    <xf numFmtId="166" fontId="10" fillId="0" borderId="6" xfId="2" applyNumberFormat="1" applyFont="1" applyBorder="1" applyAlignment="1">
      <alignment horizontal="center" vertical="center" wrapText="1"/>
    </xf>
    <xf numFmtId="166" fontId="10" fillId="0" borderId="11" xfId="2" applyNumberFormat="1" applyFont="1" applyBorder="1" applyAlignment="1">
      <alignment horizontal="center" vertical="center" wrapText="1"/>
    </xf>
    <xf numFmtId="166" fontId="10" fillId="0" borderId="40" xfId="2" applyNumberFormat="1" applyFont="1" applyBorder="1" applyAlignment="1">
      <alignment horizontal="center" vertical="center" wrapText="1"/>
    </xf>
    <xf numFmtId="166" fontId="11" fillId="0" borderId="9" xfId="2" applyNumberFormat="1" applyFont="1" applyBorder="1" applyAlignment="1">
      <alignment horizontal="center" vertical="center" wrapText="1"/>
    </xf>
    <xf numFmtId="166" fontId="11" fillId="0" borderId="13" xfId="2" applyNumberFormat="1" applyFont="1" applyBorder="1" applyAlignment="1">
      <alignment horizontal="center" vertical="center" wrapText="1"/>
    </xf>
    <xf numFmtId="166" fontId="11" fillId="0" borderId="15" xfId="2" applyNumberFormat="1" applyFont="1" applyBorder="1" applyAlignment="1">
      <alignment horizontal="center" vertical="center" wrapText="1"/>
    </xf>
    <xf numFmtId="164" fontId="11" fillId="0" borderId="8" xfId="3" applyNumberFormat="1" applyFont="1" applyFill="1" applyBorder="1" applyAlignment="1" applyProtection="1">
      <alignment horizontal="center" vertical="center" wrapText="1"/>
    </xf>
    <xf numFmtId="164" fontId="13" fillId="0" borderId="0" xfId="3" applyNumberFormat="1" applyFont="1" applyFill="1" applyBorder="1" applyAlignment="1" applyProtection="1">
      <alignment horizontal="center" vertical="center" wrapText="1"/>
    </xf>
    <xf numFmtId="164" fontId="13" fillId="0" borderId="39" xfId="3" applyNumberFormat="1" applyFont="1" applyFill="1" applyBorder="1" applyAlignment="1" applyProtection="1">
      <alignment horizontal="center" vertical="center" wrapText="1"/>
    </xf>
    <xf numFmtId="166" fontId="13" fillId="0" borderId="0" xfId="2" applyNumberFormat="1" applyFont="1" applyAlignment="1">
      <alignment horizontal="center" vertical="center" wrapText="1"/>
    </xf>
    <xf numFmtId="166" fontId="13" fillId="0" borderId="39" xfId="2" applyNumberFormat="1" applyFont="1" applyBorder="1" applyAlignment="1">
      <alignment horizontal="center" vertical="center" wrapText="1"/>
    </xf>
    <xf numFmtId="164" fontId="11" fillId="0" borderId="6" xfId="3" applyNumberFormat="1" applyFont="1" applyFill="1" applyBorder="1" applyAlignment="1" applyProtection="1">
      <alignment horizontal="center" vertical="center" wrapText="1"/>
    </xf>
    <xf numFmtId="164" fontId="11" fillId="0" borderId="11" xfId="3" applyNumberFormat="1" applyFont="1" applyFill="1" applyBorder="1" applyAlignment="1" applyProtection="1">
      <alignment horizontal="center" vertical="center" wrapText="1"/>
    </xf>
    <xf numFmtId="164" fontId="11" fillId="0" borderId="30" xfId="3" applyNumberFormat="1" applyFont="1" applyFill="1" applyBorder="1" applyAlignment="1" applyProtection="1">
      <alignment horizontal="center" vertical="center" wrapText="1"/>
    </xf>
    <xf numFmtId="164" fontId="11" fillId="0" borderId="0" xfId="3" applyNumberFormat="1" applyFont="1" applyFill="1" applyBorder="1" applyAlignment="1" applyProtection="1">
      <alignment horizontal="center" vertical="center" wrapText="1"/>
    </xf>
    <xf numFmtId="164" fontId="11" fillId="0" borderId="39" xfId="3" applyNumberFormat="1" applyFont="1" applyFill="1" applyBorder="1" applyAlignment="1" applyProtection="1">
      <alignment horizontal="center" vertical="center" wrapText="1"/>
    </xf>
    <xf numFmtId="164" fontId="11" fillId="0" borderId="5" xfId="3" applyNumberFormat="1" applyFont="1" applyFill="1" applyBorder="1" applyAlignment="1" applyProtection="1">
      <alignment horizontal="center" vertical="center" wrapText="1"/>
    </xf>
    <xf numFmtId="164" fontId="11" fillId="0" borderId="10" xfId="3" applyNumberFormat="1" applyFont="1" applyFill="1" applyBorder="1" applyAlignment="1" applyProtection="1">
      <alignment horizontal="center" vertical="center" wrapText="1"/>
    </xf>
    <xf numFmtId="164" fontId="11" fillId="0" borderId="14" xfId="3" applyNumberFormat="1" applyFont="1" applyFill="1" applyBorder="1" applyAlignment="1" applyProtection="1">
      <alignment horizontal="center" vertical="center" wrapText="1"/>
    </xf>
    <xf numFmtId="166" fontId="10" fillId="0" borderId="36" xfId="2" applyNumberFormat="1" applyFont="1" applyBorder="1" applyAlignment="1">
      <alignment horizontal="center" vertical="center" wrapText="1"/>
    </xf>
    <xf numFmtId="166" fontId="10" fillId="0" borderId="5" xfId="2" applyNumberFormat="1" applyFont="1" applyBorder="1" applyAlignment="1">
      <alignment horizontal="center" vertical="center" wrapText="1"/>
    </xf>
    <xf numFmtId="166" fontId="10" fillId="0" borderId="10" xfId="2" applyNumberFormat="1" applyFont="1" applyBorder="1" applyAlignment="1">
      <alignment horizontal="center" vertical="center" wrapText="1"/>
    </xf>
    <xf numFmtId="166" fontId="10" fillId="0" borderId="37" xfId="2" applyNumberFormat="1" applyFont="1" applyBorder="1" applyAlignment="1">
      <alignment horizontal="center" vertical="center" wrapText="1"/>
    </xf>
    <xf numFmtId="166" fontId="10" fillId="2" borderId="0" xfId="2" applyNumberFormat="1" applyFont="1" applyFill="1" applyAlignment="1">
      <alignment horizontal="center" vertical="center" wrapText="1"/>
    </xf>
    <xf numFmtId="166" fontId="10" fillId="2" borderId="36" xfId="2" applyNumberFormat="1" applyFont="1" applyFill="1" applyBorder="1" applyAlignment="1">
      <alignment horizontal="center" vertical="center" wrapText="1"/>
    </xf>
    <xf numFmtId="166" fontId="12" fillId="2" borderId="0" xfId="2" applyNumberFormat="1" applyFont="1" applyFill="1" applyAlignment="1">
      <alignment horizontal="center" vertical="center" wrapText="1"/>
    </xf>
    <xf numFmtId="166" fontId="12" fillId="2" borderId="36" xfId="2" applyNumberFormat="1" applyFont="1" applyFill="1" applyBorder="1" applyAlignment="1">
      <alignment horizontal="center" vertical="center" wrapText="1"/>
    </xf>
    <xf numFmtId="166" fontId="12" fillId="0" borderId="0" xfId="2" applyNumberFormat="1" applyFont="1" applyAlignment="1">
      <alignment horizontal="center" vertical="center" wrapText="1"/>
    </xf>
    <xf numFmtId="166" fontId="12" fillId="0" borderId="36" xfId="2" applyNumberFormat="1" applyFont="1" applyBorder="1" applyAlignment="1">
      <alignment horizontal="center" vertical="center" wrapText="1"/>
    </xf>
    <xf numFmtId="166" fontId="10" fillId="0" borderId="38" xfId="2" applyNumberFormat="1" applyFont="1" applyBorder="1" applyAlignment="1">
      <alignment horizontal="center" vertical="center" wrapText="1"/>
    </xf>
    <xf numFmtId="0" fontId="7" fillId="0" borderId="1" xfId="2" applyFont="1" applyBorder="1" applyAlignment="1">
      <alignment horizontal="center" wrapText="1"/>
    </xf>
    <xf numFmtId="0" fontId="7" fillId="0" borderId="2" xfId="2" applyFont="1" applyBorder="1" applyAlignment="1">
      <alignment horizontal="center" wrapText="1"/>
    </xf>
    <xf numFmtId="0" fontId="7" fillId="0" borderId="3" xfId="2" applyFont="1" applyBorder="1" applyAlignment="1">
      <alignment horizontal="center" wrapText="1"/>
    </xf>
    <xf numFmtId="0" fontId="9" fillId="0" borderId="5" xfId="2" applyFont="1" applyBorder="1" applyAlignment="1">
      <alignment horizontal="left" vertical="center"/>
    </xf>
    <xf numFmtId="0" fontId="9" fillId="0" borderId="10" xfId="2" applyFont="1" applyBorder="1" applyAlignment="1">
      <alignment horizontal="left" vertical="center"/>
    </xf>
    <xf numFmtId="0" fontId="10" fillId="0" borderId="6" xfId="2" applyFont="1" applyBorder="1" applyAlignment="1">
      <alignment horizontal="center" vertical="center" wrapText="1"/>
    </xf>
    <xf numFmtId="0" fontId="10" fillId="0" borderId="11" xfId="2" applyFont="1" applyBorder="1" applyAlignment="1">
      <alignment horizontal="center" vertical="center" wrapText="1"/>
    </xf>
    <xf numFmtId="166" fontId="10" fillId="0" borderId="7" xfId="2" applyNumberFormat="1" applyFont="1" applyBorder="1" applyAlignment="1">
      <alignment horizontal="center" vertical="center" wrapText="1"/>
    </xf>
    <xf numFmtId="166" fontId="10" fillId="2" borderId="12" xfId="2" applyNumberFormat="1" applyFont="1" applyFill="1" applyBorder="1" applyAlignment="1">
      <alignment horizontal="center" vertical="center" wrapText="1"/>
    </xf>
    <xf numFmtId="166" fontId="10" fillId="2" borderId="35" xfId="2" applyNumberFormat="1" applyFont="1" applyFill="1" applyBorder="1" applyAlignment="1">
      <alignment horizontal="center" vertical="center" wrapText="1"/>
    </xf>
    <xf numFmtId="0" fontId="6" fillId="0" borderId="1" xfId="2" applyFont="1" applyBorder="1" applyAlignment="1" applyProtection="1">
      <alignment horizontal="center" vertical="center"/>
      <protection locked="0"/>
    </xf>
    <xf numFmtId="0" fontId="6" fillId="0" borderId="2" xfId="2" applyFont="1" applyBorder="1" applyAlignment="1" applyProtection="1">
      <alignment horizontal="center" vertical="center"/>
      <protection locked="0"/>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26" fillId="0" borderId="0" xfId="0" applyFont="1"/>
    <xf numFmtId="0" fontId="26" fillId="0" borderId="0" xfId="0" applyFont="1" applyAlignment="1">
      <alignment vertical="center"/>
    </xf>
    <xf numFmtId="0" fontId="28" fillId="0" borderId="0" xfId="0" applyFont="1" applyAlignment="1">
      <alignment vertical="center"/>
    </xf>
    <xf numFmtId="0" fontId="28" fillId="0" borderId="11" xfId="0" applyFont="1" applyBorder="1" applyAlignment="1">
      <alignment vertical="center"/>
    </xf>
    <xf numFmtId="0" fontId="5" fillId="0" borderId="0" xfId="0" applyFont="1" applyAlignment="1">
      <alignment horizontal="left" vertical="top"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27" fillId="0" borderId="0" xfId="0" applyFont="1"/>
    <xf numFmtId="0" fontId="28" fillId="0" borderId="0" xfId="0" applyFont="1"/>
    <xf numFmtId="0" fontId="28" fillId="0" borderId="11" xfId="0" applyFont="1" applyBorder="1"/>
    <xf numFmtId="0" fontId="5" fillId="0" borderId="9" xfId="0" applyFont="1" applyBorder="1" applyAlignment="1">
      <alignment horizontal="left" vertical="center" wrapText="1"/>
    </xf>
    <xf numFmtId="0" fontId="5" fillId="0" borderId="13" xfId="0" applyFont="1" applyBorder="1" applyAlignment="1">
      <alignment horizontal="left" vertical="center" wrapText="1"/>
    </xf>
    <xf numFmtId="0" fontId="29" fillId="0" borderId="0" xfId="0" applyFont="1" applyAlignment="1">
      <alignment vertical="center"/>
    </xf>
    <xf numFmtId="0" fontId="29" fillId="0" borderId="11" xfId="0" applyFont="1" applyBorder="1" applyAlignment="1">
      <alignment vertical="center"/>
    </xf>
    <xf numFmtId="0" fontId="29" fillId="0" borderId="0" xfId="0" applyFont="1"/>
    <xf numFmtId="0" fontId="29" fillId="0" borderId="11" xfId="0" applyFont="1" applyBorder="1"/>
    <xf numFmtId="0" fontId="25" fillId="0" borderId="0" xfId="0" applyFont="1"/>
    <xf numFmtId="0" fontId="25" fillId="0" borderId="11" xfId="0" applyFont="1" applyBorder="1"/>
  </cellXfs>
  <cellStyles count="8">
    <cellStyle name="Comma" xfId="1" builtinId="3"/>
    <cellStyle name="Comma 3" xfId="3" xr:uid="{A8FC8A3B-5B32-43DA-B677-DEA0B23C3ECF}"/>
    <cellStyle name="Normal" xfId="0" builtinId="0"/>
    <cellStyle name="Normal 10 12" xfId="6" xr:uid="{246D036B-E738-4890-99E2-58912CDD8CFE}"/>
    <cellStyle name="Normal 2" xfId="4" xr:uid="{CA26AAA9-63F2-49C5-B11E-CCA65F3F6B0C}"/>
    <cellStyle name="Normal 2 2" xfId="7" xr:uid="{4F431FBA-95C7-46E8-9A23-18D57BB9A004}"/>
    <cellStyle name="Normal 2 5" xfId="5" xr:uid="{B22072FD-570B-491B-AC89-E8C9D219FE33}"/>
    <cellStyle name="Normal 33" xfId="2" xr:uid="{A54E9D6F-6C6D-406E-AA0B-2E75F80C3D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DB33"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DB39"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DB39"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DB39" lockText="1" noThreeD="1"/>
</file>

<file path=xl/ctrlProps/ctrlProp1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fmlaLink="DB40" lockText="1" noThreeD="1"/>
</file>

<file path=xl/ctrlProps/ctrlProp21.xml><?xml version="1.0" encoding="utf-8"?>
<formControlPr xmlns="http://schemas.microsoft.com/office/spreadsheetml/2009/9/main" objectType="CheckBox" fmlaLink="DB39" lockText="1" noThreeD="1"/>
</file>

<file path=xl/ctrlProps/ctrlProp22.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CheckBox" fmlaLink="DB41" lockText="1" noThreeD="1"/>
</file>

<file path=xl/ctrlProps/ctrlProp24.xml><?xml version="1.0" encoding="utf-8"?>
<formControlPr xmlns="http://schemas.microsoft.com/office/spreadsheetml/2009/9/main" objectType="CheckBox" fmlaLink="DB40" lockText="1" noThreeD="1"/>
</file>

<file path=xl/ctrlProps/ctrlProp25.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fmlaLink="DB40" lockText="1" noThreeD="1"/>
</file>

<file path=xl/ctrlProps/ctrlProp27.xml><?xml version="1.0" encoding="utf-8"?>
<formControlPr xmlns="http://schemas.microsoft.com/office/spreadsheetml/2009/9/main" objectType="CheckBox" fmlaLink="DB41" lockText="1" noThreeD="1"/>
</file>

<file path=xl/ctrlProps/ctrlProp28.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DB41"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fmlaLink="DB40" lockText="1" noThreeD="1"/>
</file>

<file path=xl/ctrlProps/ctrlProp31.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DB42" lockText="1" noThreeD="1"/>
</file>

<file path=xl/ctrlProps/ctrlProp33.xml><?xml version="1.0" encoding="utf-8"?>
<formControlPr xmlns="http://schemas.microsoft.com/office/spreadsheetml/2009/9/main" objectType="CheckBox" fmlaLink="DB41" lockText="1" noThreeD="1"/>
</file>

<file path=xl/ctrlProps/ctrlProp34.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DB33"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182217</xdr:colOff>
      <xdr:row>25</xdr:row>
      <xdr:rowOff>0</xdr:rowOff>
    </xdr:from>
    <xdr:to>
      <xdr:col>14</xdr:col>
      <xdr:colOff>157368</xdr:colOff>
      <xdr:row>26</xdr:row>
      <xdr:rowOff>24838</xdr:rowOff>
    </xdr:to>
    <xdr:sp macro="" textlink="">
      <xdr:nvSpPr>
        <xdr:cNvPr id="2" name="Text Box 50">
          <a:extLst>
            <a:ext uri="{FF2B5EF4-FFF2-40B4-BE49-F238E27FC236}">
              <a16:creationId xmlns:a16="http://schemas.microsoft.com/office/drawing/2014/main" id="{49BDF21B-6887-4C26-BBAF-6F3E8F9A1B53}"/>
            </a:ext>
          </a:extLst>
        </xdr:cNvPr>
        <xdr:cNvSpPr txBox="1">
          <a:spLocks noChangeArrowheads="1"/>
        </xdr:cNvSpPr>
      </xdr:nvSpPr>
      <xdr:spPr bwMode="auto">
        <a:xfrm>
          <a:off x="182217" y="16613516"/>
          <a:ext cx="9500151" cy="937322"/>
        </a:xfrm>
        <a:prstGeom prst="rect">
          <a:avLst/>
        </a:prstGeom>
        <a:noFill/>
        <a:ln>
          <a:noFill/>
        </a:ln>
        <a:effectLst>
          <a:softEdge rad="31750"/>
        </a:effectLst>
      </xdr:spPr>
      <xdr:txBody>
        <a:bodyPr vertOverflow="clip" wrap="square" lIns="27432" tIns="22860" rIns="0" bIns="0" anchor="t" upright="1"/>
        <a:lstStyle/>
        <a:p>
          <a:pPr rtl="0"/>
          <a:r>
            <a:rPr lang="en-CA" sz="800" b="1" i="1" baseline="0">
              <a:effectLst/>
              <a:latin typeface="Arial" pitchFamily="34" charset="0"/>
              <a:ea typeface="+mn-ea"/>
              <a:cs typeface="Arial" pitchFamily="34" charset="0"/>
            </a:rPr>
            <a:t>This Workbook Model is protected by copyright and is being made available to you solely for the purpose of preparing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or reviewing your draft rate order, you must ensure that the person understands and agrees to the restrictions noted above.</a:t>
          </a:r>
          <a:endParaRPr lang="en-CA" sz="800">
            <a:effectLst/>
            <a:latin typeface="Arial" pitchFamily="34" charset="0"/>
            <a:cs typeface="Arial" pitchFamily="34" charset="0"/>
          </a:endParaRPr>
        </a:p>
      </xdr:txBody>
    </xdr:sp>
    <xdr:clientData/>
  </xdr:twoCellAnchor>
  <xdr:twoCellAnchor>
    <xdr:from>
      <xdr:col>0</xdr:col>
      <xdr:colOff>0</xdr:colOff>
      <xdr:row>0</xdr:row>
      <xdr:rowOff>0</xdr:rowOff>
    </xdr:from>
    <xdr:to>
      <xdr:col>16</xdr:col>
      <xdr:colOff>325438</xdr:colOff>
      <xdr:row>10</xdr:row>
      <xdr:rowOff>10766</xdr:rowOff>
    </xdr:to>
    <xdr:grpSp>
      <xdr:nvGrpSpPr>
        <xdr:cNvPr id="3" name="Group 2">
          <a:extLst>
            <a:ext uri="{FF2B5EF4-FFF2-40B4-BE49-F238E27FC236}">
              <a16:creationId xmlns:a16="http://schemas.microsoft.com/office/drawing/2014/main" id="{902DD767-FFEB-44C8-99B8-77C23D1BF1BC}"/>
            </a:ext>
          </a:extLst>
        </xdr:cNvPr>
        <xdr:cNvGrpSpPr/>
      </xdr:nvGrpSpPr>
      <xdr:grpSpPr>
        <a:xfrm>
          <a:off x="0" y="0"/>
          <a:ext cx="11125960" cy="1829765"/>
          <a:chOff x="0" y="0"/>
          <a:chExt cx="8857420" cy="1915766"/>
        </a:xfrm>
      </xdr:grpSpPr>
      <xdr:pic>
        <xdr:nvPicPr>
          <xdr:cNvPr id="4" name="Picture 3">
            <a:extLst>
              <a:ext uri="{FF2B5EF4-FFF2-40B4-BE49-F238E27FC236}">
                <a16:creationId xmlns:a16="http://schemas.microsoft.com/office/drawing/2014/main" id="{26500316-69FD-163D-F092-3EE161F77B33}"/>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sp macro="" textlink="">
        <xdr:nvSpPr>
          <xdr:cNvPr id="5" name="Rectangle 4">
            <a:extLst>
              <a:ext uri="{FF2B5EF4-FFF2-40B4-BE49-F238E27FC236}">
                <a16:creationId xmlns:a16="http://schemas.microsoft.com/office/drawing/2014/main" id="{D544C771-2C44-E793-D3A3-1DF1914B6C37}"/>
              </a:ext>
            </a:extLst>
          </xdr:cNvPr>
          <xdr:cNvSpPr/>
        </xdr:nvSpPr>
        <xdr:spPr>
          <a:xfrm>
            <a:off x="137211" y="70156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Hydro One Consolidated DVA Continuity Schedule</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2F096D5E-8978-71EB-9227-E71662D0A73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9A495F37-E621-BB46-B4EC-3B77E508A832}"/>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0</xdr:colOff>
          <xdr:row>4</xdr:row>
          <xdr:rowOff>0</xdr:rowOff>
        </xdr:from>
        <xdr:to>
          <xdr:col>42</xdr:col>
          <xdr:colOff>0</xdr:colOff>
          <xdr:row>5</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0</xdr:rowOff>
        </xdr:from>
        <xdr:to>
          <xdr:col>42</xdr:col>
          <xdr:colOff>0</xdr:colOff>
          <xdr:row>5</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47625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47625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47625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47625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47625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47625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47625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47625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47625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Rate%20Applications\10%20-%20Annual%20updates\2026%20Annual%20Update-DX\Back%20Up\Copy%20of%202026_Commodity_Accounts_Analysis_Workform_1.0_%20-%2020250527.xlsb" TargetMode="External"/><Relationship Id="rId1" Type="http://schemas.openxmlformats.org/officeDocument/2006/relationships/externalLinkPath" Target="file:///Z:\Rate%20Applications\10%20-%20Annual%20updates\2026%20Annual%20Update-DX\Back%20Up\Copy%20of%202026_Commodity_Accounts_Analysis_Workform_1.0_%20-%2020250527.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Rate%20Applications\10%20-%20Annual%20updates\2026%20Annual%20Update-DX\HONI_2026%20Annual%20Update_Consolidated%20DVA%20v4.xlsx" TargetMode="External"/><Relationship Id="rId1" Type="http://schemas.openxmlformats.org/officeDocument/2006/relationships/externalLinkPath" Target="file:///Z:\Rate%20Applications\10%20-%20Annual%20updates\2026%20Annual%20Update-DX\HONI_2026%20Annual%20Update_Consolidated%20DVA%20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
      <sheetName val="List"/>
      <sheetName val="GA Analysis "/>
      <sheetName val="GA 2016"/>
      <sheetName val="GA 2015"/>
      <sheetName val="GA 2020"/>
      <sheetName val="GA 2021"/>
      <sheetName val="GA 2022"/>
      <sheetName val="GA 2023"/>
      <sheetName val="GA 2024"/>
      <sheetName val="Account 1588"/>
      <sheetName val="Principal Adjustments"/>
      <sheetName val="GA Rates"/>
      <sheetName val="4705"/>
      <sheetName val="RRR_2017"/>
      <sheetName val="RRR_2018"/>
      <sheetName val="RRR_2020"/>
      <sheetName val="RRR_2021"/>
      <sheetName val="RRR_2023"/>
      <sheetName val="RRR_202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
      <sheetName val="2. Continuity Schedule (2)"/>
      <sheetName val="2. Continuity Schedule"/>
      <sheetName val="2024 Q4 TB BPC Regulatory"/>
      <sheetName val="2024 Q4 USofA TB by Seg"/>
      <sheetName val="RSVA Continuity Summary (2)"/>
      <sheetName val="RSVA Continuity Summary"/>
      <sheetName val=" Continuity Sch previous (2025)"/>
      <sheetName val=" Continuity Sch previous (2024)"/>
      <sheetName val="2025 HONI DX  Rate Rider"/>
      <sheetName val="2025 OEB decision (2)"/>
      <sheetName val="2025 OEB decision "/>
      <sheetName val="2024   Rate Rider"/>
      <sheetName val="2024 OEB decision"/>
      <sheetName val="2023 DX Rider"/>
      <sheetName val="2024 Chapleau Rate Rider"/>
      <sheetName val="OEB Decision (3)"/>
      <sheetName val="Chapleau 2024 1595"/>
      <sheetName val="2023 Q4 USofA TB by Seg"/>
      <sheetName val="DX Rider"/>
      <sheetName val="OPDC PDI Rider"/>
      <sheetName val="2023 Q4 USofA TB by Seg (2)"/>
      <sheetName val="2023 RSVA Cont w Principal Adj"/>
    </sheetNames>
    <sheetDataSet>
      <sheetData sheetId="0"/>
      <sheetData sheetId="1"/>
      <sheetData sheetId="2"/>
      <sheetData sheetId="3"/>
      <sheetData sheetId="4">
        <row r="423">
          <cell r="H423">
            <v>-59619509.850000001</v>
          </cell>
          <cell r="I423">
            <v>980.48</v>
          </cell>
        </row>
        <row r="424">
          <cell r="H424">
            <v>41734245.030000001</v>
          </cell>
          <cell r="I424">
            <v>2192958.65</v>
          </cell>
        </row>
        <row r="425">
          <cell r="H425">
            <v>-3805950.18</v>
          </cell>
          <cell r="I425">
            <v>58488.58</v>
          </cell>
        </row>
        <row r="426">
          <cell r="H426">
            <v>3439869.75</v>
          </cell>
          <cell r="I426">
            <v>166819.85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546">
          <cell r="K546">
            <v>-83476171.610000014</v>
          </cell>
          <cell r="M546">
            <v>-3691826.1100000003</v>
          </cell>
        </row>
        <row r="547">
          <cell r="K547">
            <v>34377123.68</v>
          </cell>
          <cell r="M547">
            <v>-3725637.56</v>
          </cell>
        </row>
      </sheetData>
      <sheetData sheetId="19"/>
      <sheetData sheetId="20"/>
      <sheetData sheetId="21">
        <row r="491">
          <cell r="K491">
            <v>-3316956.1900000004</v>
          </cell>
          <cell r="M491">
            <v>83678.5</v>
          </cell>
        </row>
      </sheetData>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omments" Target="../comments1.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D5BA5-5E05-49A2-A353-EA98A228471E}">
  <dimension ref="B1:V60"/>
  <sheetViews>
    <sheetView zoomScale="115" zoomScaleNormal="115" workbookViewId="0"/>
  </sheetViews>
  <sheetFormatPr defaultColWidth="9" defaultRowHeight="14.5" x14ac:dyDescent="0.35"/>
  <cols>
    <col min="1" max="1" width="13.1796875" style="128" customWidth="1"/>
    <col min="2" max="10" width="9" style="128"/>
    <col min="11" max="11" width="15.1796875" style="128" customWidth="1"/>
    <col min="12" max="12" width="9" style="129"/>
    <col min="13" max="21" width="9" style="128"/>
    <col min="22" max="22" width="54" style="128" hidden="1" customWidth="1"/>
    <col min="23" max="16384" width="9" style="128"/>
  </cols>
  <sheetData>
    <row r="1" spans="2:22" x14ac:dyDescent="0.35">
      <c r="V1" s="130" t="s">
        <v>0</v>
      </c>
    </row>
    <row r="2" spans="2:22" x14ac:dyDescent="0.35">
      <c r="V2" s="130" t="s">
        <v>1</v>
      </c>
    </row>
    <row r="3" spans="2:22" x14ac:dyDescent="0.35">
      <c r="V3" s="130" t="s">
        <v>2</v>
      </c>
    </row>
    <row r="4" spans="2:22" x14ac:dyDescent="0.35">
      <c r="V4" s="130" t="s">
        <v>3</v>
      </c>
    </row>
    <row r="5" spans="2:22" x14ac:dyDescent="0.35">
      <c r="V5" s="130" t="s">
        <v>4</v>
      </c>
    </row>
    <row r="6" spans="2:22" x14ac:dyDescent="0.35">
      <c r="V6" s="130" t="s">
        <v>5</v>
      </c>
    </row>
    <row r="7" spans="2:22" x14ac:dyDescent="0.35">
      <c r="V7" s="130" t="s">
        <v>6</v>
      </c>
    </row>
    <row r="8" spans="2:22" x14ac:dyDescent="0.35">
      <c r="V8" s="130" t="s">
        <v>7</v>
      </c>
    </row>
    <row r="9" spans="2:22" x14ac:dyDescent="0.35">
      <c r="V9" s="130" t="s">
        <v>8</v>
      </c>
    </row>
    <row r="10" spans="2:22" x14ac:dyDescent="0.35">
      <c r="V10" s="130" t="s">
        <v>9</v>
      </c>
    </row>
    <row r="11" spans="2:22" x14ac:dyDescent="0.35">
      <c r="V11" s="130" t="s">
        <v>10</v>
      </c>
    </row>
    <row r="12" spans="2:22" x14ac:dyDescent="0.35">
      <c r="B12" s="131"/>
      <c r="C12" s="131"/>
      <c r="D12" s="131"/>
      <c r="E12" s="131"/>
      <c r="F12" s="131"/>
      <c r="M12" s="132"/>
      <c r="N12" s="133"/>
      <c r="P12" s="132" t="s">
        <v>11</v>
      </c>
      <c r="V12" s="130" t="s">
        <v>12</v>
      </c>
    </row>
    <row r="13" spans="2:22" ht="15" thickBot="1" x14ac:dyDescent="0.4">
      <c r="V13" s="130" t="s">
        <v>13</v>
      </c>
    </row>
    <row r="14" spans="2:22" ht="15.5" thickTop="1" thickBot="1" x14ac:dyDescent="0.4">
      <c r="E14" s="134" t="s">
        <v>14</v>
      </c>
      <c r="F14" s="150" t="s">
        <v>15</v>
      </c>
      <c r="G14" s="151"/>
      <c r="H14" s="151"/>
      <c r="I14" s="151"/>
      <c r="J14" s="151"/>
      <c r="K14" s="151"/>
      <c r="L14" s="152"/>
      <c r="V14" s="130" t="s">
        <v>16</v>
      </c>
    </row>
    <row r="15" spans="2:22" ht="15" thickBot="1" x14ac:dyDescent="0.4">
      <c r="E15" s="135"/>
      <c r="F15" s="136"/>
      <c r="G15" s="136"/>
      <c r="H15" s="136"/>
      <c r="I15" s="136"/>
      <c r="J15" s="136"/>
      <c r="V15" s="130" t="s">
        <v>17</v>
      </c>
    </row>
    <row r="16" spans="2:22" ht="15.5" thickTop="1" thickBot="1" x14ac:dyDescent="0.4">
      <c r="E16" s="137" t="s">
        <v>18</v>
      </c>
      <c r="F16" s="153" t="s">
        <v>19</v>
      </c>
      <c r="G16" s="154"/>
      <c r="H16" s="154"/>
      <c r="I16" s="154"/>
      <c r="J16" s="155"/>
      <c r="V16" s="130" t="s">
        <v>20</v>
      </c>
    </row>
    <row r="17" spans="5:22" ht="15" thickBot="1" x14ac:dyDescent="0.4">
      <c r="E17" s="138"/>
      <c r="V17" s="130" t="s">
        <v>21</v>
      </c>
    </row>
    <row r="18" spans="5:22" ht="15.5" thickTop="1" thickBot="1" x14ac:dyDescent="0.4">
      <c r="E18" s="137" t="s">
        <v>22</v>
      </c>
      <c r="F18" s="147"/>
      <c r="G18" s="148"/>
      <c r="H18" s="148"/>
      <c r="I18" s="148"/>
      <c r="J18" s="149"/>
      <c r="V18" s="130" t="s">
        <v>23</v>
      </c>
    </row>
    <row r="19" spans="5:22" ht="12.75" customHeight="1" thickBot="1" x14ac:dyDescent="0.4">
      <c r="E19" s="138"/>
      <c r="V19" s="130" t="s">
        <v>24</v>
      </c>
    </row>
    <row r="20" spans="5:22" ht="15.5" thickTop="1" thickBot="1" x14ac:dyDescent="0.4">
      <c r="E20" s="137" t="s">
        <v>25</v>
      </c>
      <c r="F20" s="147"/>
      <c r="G20" s="148"/>
      <c r="H20" s="148"/>
      <c r="I20" s="148"/>
      <c r="J20" s="149"/>
      <c r="V20" s="130" t="s">
        <v>26</v>
      </c>
    </row>
    <row r="21" spans="5:22" ht="15" thickBot="1" x14ac:dyDescent="0.4">
      <c r="E21" s="139"/>
      <c r="F21" s="136"/>
      <c r="G21" s="136"/>
      <c r="H21" s="136"/>
      <c r="I21" s="136"/>
      <c r="J21" s="136"/>
      <c r="V21" s="130" t="s">
        <v>27</v>
      </c>
    </row>
    <row r="22" spans="5:22" ht="15.5" thickTop="1" thickBot="1" x14ac:dyDescent="0.4">
      <c r="E22" s="134" t="s">
        <v>28</v>
      </c>
      <c r="F22" s="147"/>
      <c r="G22" s="148"/>
      <c r="H22" s="148"/>
      <c r="I22" s="148"/>
      <c r="J22" s="149"/>
      <c r="V22" s="130" t="s">
        <v>29</v>
      </c>
    </row>
    <row r="23" spans="5:22" ht="15" thickBot="1" x14ac:dyDescent="0.4">
      <c r="E23" s="139"/>
      <c r="F23" s="136"/>
      <c r="G23" s="136"/>
      <c r="H23" s="136"/>
      <c r="I23" s="136"/>
      <c r="J23" s="136"/>
      <c r="V23" s="130" t="s">
        <v>30</v>
      </c>
    </row>
    <row r="24" spans="5:22" ht="15.5" thickTop="1" thickBot="1" x14ac:dyDescent="0.4">
      <c r="E24" s="134" t="s">
        <v>31</v>
      </c>
      <c r="F24" s="147"/>
      <c r="G24" s="148"/>
      <c r="H24" s="148"/>
      <c r="I24" s="148"/>
      <c r="J24" s="149"/>
      <c r="V24" s="130" t="s">
        <v>32</v>
      </c>
    </row>
    <row r="25" spans="5:22" x14ac:dyDescent="0.35">
      <c r="E25" s="139"/>
      <c r="F25" s="136"/>
      <c r="G25" s="136"/>
      <c r="H25" s="136"/>
      <c r="I25" s="136"/>
      <c r="J25" s="136"/>
      <c r="V25" s="130" t="s">
        <v>33</v>
      </c>
    </row>
    <row r="26" spans="5:22" x14ac:dyDescent="0.35">
      <c r="V26" s="130"/>
    </row>
    <row r="27" spans="5:22" x14ac:dyDescent="0.35">
      <c r="V27" s="130"/>
    </row>
    <row r="28" spans="5:22" x14ac:dyDescent="0.35">
      <c r="V28" s="130"/>
    </row>
    <row r="29" spans="5:22" x14ac:dyDescent="0.35">
      <c r="V29" s="130"/>
    </row>
    <row r="30" spans="5:22" x14ac:dyDescent="0.35">
      <c r="V30" s="130"/>
    </row>
    <row r="31" spans="5:22" x14ac:dyDescent="0.35">
      <c r="V31" s="130"/>
    </row>
    <row r="32" spans="5:22" x14ac:dyDescent="0.35">
      <c r="V32" s="130"/>
    </row>
    <row r="33" spans="22:22" x14ac:dyDescent="0.35">
      <c r="V33" s="130"/>
    </row>
    <row r="34" spans="22:22" x14ac:dyDescent="0.35">
      <c r="V34" s="130"/>
    </row>
    <row r="35" spans="22:22" x14ac:dyDescent="0.35">
      <c r="V35" s="130"/>
    </row>
    <row r="49" spans="22:22" x14ac:dyDescent="0.35">
      <c r="V49"/>
    </row>
    <row r="50" spans="22:22" x14ac:dyDescent="0.35">
      <c r="V50"/>
    </row>
    <row r="51" spans="22:22" x14ac:dyDescent="0.35">
      <c r="V51"/>
    </row>
    <row r="52" spans="22:22" x14ac:dyDescent="0.35">
      <c r="V52"/>
    </row>
    <row r="53" spans="22:22" x14ac:dyDescent="0.35">
      <c r="V53"/>
    </row>
    <row r="54" spans="22:22" x14ac:dyDescent="0.35">
      <c r="V54"/>
    </row>
    <row r="55" spans="22:22" x14ac:dyDescent="0.35">
      <c r="V55"/>
    </row>
    <row r="56" spans="22:22" ht="15.5" x14ac:dyDescent="0.35">
      <c r="V56" s="140"/>
    </row>
    <row r="57" spans="22:22" ht="15.5" x14ac:dyDescent="0.35">
      <c r="V57" s="140"/>
    </row>
    <row r="58" spans="22:22" ht="15.5" x14ac:dyDescent="0.35">
      <c r="V58" s="140"/>
    </row>
    <row r="59" spans="22:22" ht="15.5" x14ac:dyDescent="0.35">
      <c r="V59" s="141"/>
    </row>
    <row r="60" spans="22:22" x14ac:dyDescent="0.35">
      <c r="V60"/>
    </row>
  </sheetData>
  <mergeCells count="6">
    <mergeCell ref="F24:J24"/>
    <mergeCell ref="F14:L14"/>
    <mergeCell ref="F16:J16"/>
    <mergeCell ref="F18:J18"/>
    <mergeCell ref="F20:J20"/>
    <mergeCell ref="F22:J22"/>
  </mergeCells>
  <dataValidations count="2">
    <dataValidation allowBlank="1" showInputMessage="1" showErrorMessage="1" prompt="First and last name, title" sqref="F20:J20" xr:uid="{CD1BB304-5CC7-458A-8395-8D8A30E4C4CB}"/>
    <dataValidation type="list" allowBlank="1" showInputMessage="1" showErrorMessage="1" sqref="F14:L14" xr:uid="{04395D31-00A3-4929-B456-C21F1940CBCE}">
      <formula1>$V$1:$V$25</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57C2F-C313-4A07-BCEC-2D939CB5869C}">
  <sheetPr>
    <pageSetUpPr fitToPage="1"/>
  </sheetPr>
  <dimension ref="A1:AT60"/>
  <sheetViews>
    <sheetView showGridLines="0" tabSelected="1" topLeftCell="A15" zoomScale="85" zoomScaleNormal="85" workbookViewId="0">
      <pane xSplit="3" topLeftCell="AF1" activePane="topRight" state="frozen"/>
      <selection pane="topRight" activeCell="AN48" sqref="AN48"/>
    </sheetView>
  </sheetViews>
  <sheetFormatPr defaultColWidth="8.453125" defaultRowHeight="14.5" outlineLevelRow="1" outlineLevelCol="1" x14ac:dyDescent="0.35"/>
  <cols>
    <col min="2" max="2" width="75.54296875" customWidth="1"/>
    <col min="3" max="3" width="11.453125" customWidth="1"/>
    <col min="4" max="4" width="11.54296875" customWidth="1" outlineLevel="1"/>
    <col min="5" max="5" width="14.81640625" customWidth="1" outlineLevel="1"/>
    <col min="6" max="6" width="12.453125" customWidth="1" outlineLevel="1"/>
    <col min="7" max="7" width="19.81640625" customWidth="1" outlineLevel="1"/>
    <col min="8" max="8" width="15.81640625" customWidth="1" outlineLevel="1"/>
    <col min="9" max="9" width="11.81640625" customWidth="1" outlineLevel="1"/>
    <col min="10" max="10" width="16" customWidth="1" outlineLevel="1"/>
    <col min="11" max="11" width="13.54296875" customWidth="1" outlineLevel="1"/>
    <col min="12" max="12" width="14.453125" customWidth="1" outlineLevel="1"/>
    <col min="13" max="13" width="16.54296875" customWidth="1" outlineLevel="1"/>
    <col min="14" max="14" width="18.1796875" customWidth="1"/>
    <col min="15" max="15" width="17.1796875" customWidth="1"/>
    <col min="16" max="16" width="16.453125" customWidth="1"/>
    <col min="17" max="17" width="15.1796875" customWidth="1"/>
    <col min="18" max="18" width="17.453125" customWidth="1"/>
    <col min="19" max="21" width="16.54296875" customWidth="1"/>
    <col min="22" max="22" width="15.453125" customWidth="1"/>
    <col min="23" max="23" width="17" customWidth="1"/>
    <col min="24" max="24" width="18.1796875" customWidth="1"/>
    <col min="25" max="25" width="17.1796875" customWidth="1"/>
    <col min="26" max="26" width="16.453125" customWidth="1"/>
    <col min="27" max="27" width="15.1796875" customWidth="1"/>
    <col min="28" max="28" width="17.453125" customWidth="1"/>
    <col min="29" max="31" width="16.54296875" customWidth="1"/>
    <col min="32" max="32" width="15.453125" customWidth="1"/>
    <col min="33" max="33" width="17" customWidth="1"/>
    <col min="34" max="34" width="18.54296875" customWidth="1"/>
    <col min="35" max="35" width="19.81640625" customWidth="1"/>
    <col min="36" max="36" width="20.453125" customWidth="1"/>
    <col min="37" max="37" width="18.453125" customWidth="1"/>
    <col min="38" max="38" width="25.54296875" customWidth="1"/>
    <col min="39" max="39" width="18.54296875" customWidth="1"/>
    <col min="40" max="40" width="20.1796875" customWidth="1"/>
    <col min="41" max="41" width="13.453125" customWidth="1"/>
    <col min="42" max="42" width="16.54296875" customWidth="1"/>
    <col min="43" max="43" width="13.453125" customWidth="1"/>
    <col min="44" max="44" width="5.1796875" customWidth="1"/>
    <col min="45" max="45" width="13" customWidth="1"/>
    <col min="46" max="46" width="10.453125" bestFit="1" customWidth="1"/>
  </cols>
  <sheetData>
    <row r="1" spans="2:45" x14ac:dyDescent="0.35">
      <c r="M1" s="1"/>
      <c r="S1" s="2"/>
      <c r="Y1" s="2"/>
      <c r="AA1" s="2"/>
      <c r="AE1" s="3"/>
      <c r="AF1" s="1"/>
      <c r="AJ1" s="4"/>
      <c r="AM1" s="4"/>
      <c r="AN1" s="4"/>
    </row>
    <row r="2" spans="2:45" ht="15" thickBot="1" x14ac:dyDescent="0.4">
      <c r="J2" s="2"/>
      <c r="AC2" s="1"/>
      <c r="AD2" s="1"/>
      <c r="AE2" s="2"/>
    </row>
    <row r="3" spans="2:45" ht="56.25" customHeight="1" thickBot="1" x14ac:dyDescent="0.7">
      <c r="B3" s="5"/>
      <c r="C3" s="6"/>
      <c r="D3" s="209">
        <v>2022</v>
      </c>
      <c r="E3" s="210"/>
      <c r="F3" s="210"/>
      <c r="G3" s="210"/>
      <c r="H3" s="210"/>
      <c r="I3" s="210"/>
      <c r="J3" s="210"/>
      <c r="K3" s="210"/>
      <c r="L3" s="210"/>
      <c r="M3" s="210"/>
      <c r="N3" s="211">
        <v>2023</v>
      </c>
      <c r="O3" s="212"/>
      <c r="P3" s="212"/>
      <c r="Q3" s="212"/>
      <c r="R3" s="212"/>
      <c r="S3" s="212"/>
      <c r="T3" s="212"/>
      <c r="U3" s="212"/>
      <c r="V3" s="212"/>
      <c r="W3" s="213"/>
      <c r="X3" s="211">
        <v>2024</v>
      </c>
      <c r="Y3" s="212"/>
      <c r="Z3" s="212"/>
      <c r="AA3" s="212"/>
      <c r="AB3" s="212"/>
      <c r="AC3" s="212"/>
      <c r="AD3" s="212"/>
      <c r="AE3" s="212"/>
      <c r="AF3" s="212"/>
      <c r="AG3" s="213"/>
      <c r="AH3" s="211">
        <v>2025</v>
      </c>
      <c r="AI3" s="212"/>
      <c r="AJ3" s="212"/>
      <c r="AK3" s="212"/>
      <c r="AL3" s="199" t="s">
        <v>34</v>
      </c>
      <c r="AM3" s="200"/>
      <c r="AN3" s="201"/>
      <c r="AO3" s="7"/>
      <c r="AP3" s="8" t="s">
        <v>35</v>
      </c>
      <c r="AQ3" s="9"/>
      <c r="AR3" s="10"/>
    </row>
    <row r="4" spans="2:45" ht="15" customHeight="1" x14ac:dyDescent="0.35">
      <c r="B4" s="202" t="s">
        <v>36</v>
      </c>
      <c r="C4" s="204" t="s">
        <v>37</v>
      </c>
      <c r="D4" s="206" t="s">
        <v>38</v>
      </c>
      <c r="E4" s="167" t="s">
        <v>39</v>
      </c>
      <c r="F4" s="167" t="s">
        <v>40</v>
      </c>
      <c r="G4" s="167" t="s">
        <v>41</v>
      </c>
      <c r="H4" s="167" t="s">
        <v>42</v>
      </c>
      <c r="I4" s="167" t="s">
        <v>43</v>
      </c>
      <c r="J4" s="167" t="s">
        <v>44</v>
      </c>
      <c r="K4" s="167" t="s">
        <v>40</v>
      </c>
      <c r="L4" s="167" t="s">
        <v>45</v>
      </c>
      <c r="M4" s="167" t="s">
        <v>46</v>
      </c>
      <c r="N4" s="189" t="s">
        <v>47</v>
      </c>
      <c r="O4" s="167" t="s">
        <v>48</v>
      </c>
      <c r="P4" s="167" t="s">
        <v>49</v>
      </c>
      <c r="Q4" s="167" t="s">
        <v>50</v>
      </c>
      <c r="R4" s="167" t="s">
        <v>51</v>
      </c>
      <c r="S4" s="167" t="s">
        <v>52</v>
      </c>
      <c r="T4" s="167" t="s">
        <v>53</v>
      </c>
      <c r="U4" s="167" t="s">
        <v>49</v>
      </c>
      <c r="V4" s="167" t="s">
        <v>54</v>
      </c>
      <c r="W4" s="169" t="s">
        <v>55</v>
      </c>
      <c r="X4" s="185" t="s">
        <v>56</v>
      </c>
      <c r="Y4" s="175" t="s">
        <v>57</v>
      </c>
      <c r="Z4" s="175" t="s">
        <v>58</v>
      </c>
      <c r="AA4" s="161" t="s">
        <v>59</v>
      </c>
      <c r="AB4" s="175" t="s">
        <v>60</v>
      </c>
      <c r="AC4" s="175" t="s">
        <v>61</v>
      </c>
      <c r="AD4" s="175" t="s">
        <v>62</v>
      </c>
      <c r="AE4" s="175" t="s">
        <v>58</v>
      </c>
      <c r="AF4" s="161" t="s">
        <v>63</v>
      </c>
      <c r="AG4" s="180" t="s">
        <v>64</v>
      </c>
      <c r="AH4" s="164" t="s">
        <v>65</v>
      </c>
      <c r="AI4" s="161" t="s">
        <v>66</v>
      </c>
      <c r="AJ4" s="161" t="s">
        <v>67</v>
      </c>
      <c r="AK4" s="161" t="s">
        <v>68</v>
      </c>
      <c r="AL4" s="164" t="s">
        <v>69</v>
      </c>
      <c r="AM4" s="167" t="s">
        <v>70</v>
      </c>
      <c r="AN4" s="169" t="s">
        <v>71</v>
      </c>
      <c r="AO4" s="169" t="s">
        <v>72</v>
      </c>
      <c r="AP4" s="172" t="s">
        <v>73</v>
      </c>
      <c r="AQ4" s="157" t="s">
        <v>74</v>
      </c>
      <c r="AR4" s="11"/>
    </row>
    <row r="5" spans="2:45" x14ac:dyDescent="0.35">
      <c r="B5" s="203"/>
      <c r="C5" s="205"/>
      <c r="D5" s="207"/>
      <c r="E5" s="192"/>
      <c r="F5" s="194"/>
      <c r="G5" s="194"/>
      <c r="H5" s="196"/>
      <c r="I5" s="192"/>
      <c r="J5" s="194"/>
      <c r="K5" s="194"/>
      <c r="L5" s="194"/>
      <c r="M5" s="168"/>
      <c r="N5" s="190"/>
      <c r="O5" s="192"/>
      <c r="P5" s="194"/>
      <c r="Q5" s="194"/>
      <c r="R5" s="196"/>
      <c r="S5" s="168"/>
      <c r="T5" s="194"/>
      <c r="U5" s="194"/>
      <c r="V5" s="194"/>
      <c r="W5" s="170"/>
      <c r="X5" s="186"/>
      <c r="Y5" s="183"/>
      <c r="Z5" s="176"/>
      <c r="AA5" s="178"/>
      <c r="AB5" s="176"/>
      <c r="AC5" s="176"/>
      <c r="AD5" s="183"/>
      <c r="AE5" s="176"/>
      <c r="AF5" s="178"/>
      <c r="AG5" s="181"/>
      <c r="AH5" s="165"/>
      <c r="AI5" s="162"/>
      <c r="AJ5" s="162"/>
      <c r="AK5" s="162"/>
      <c r="AL5" s="165"/>
      <c r="AM5" s="168"/>
      <c r="AN5" s="170"/>
      <c r="AO5" s="170"/>
      <c r="AP5" s="173"/>
      <c r="AQ5" s="158"/>
      <c r="AR5" s="11"/>
    </row>
    <row r="6" spans="2:45" ht="52.5" customHeight="1" thickBot="1" x14ac:dyDescent="0.4">
      <c r="B6" s="203"/>
      <c r="C6" s="205"/>
      <c r="D6" s="208"/>
      <c r="E6" s="193"/>
      <c r="F6" s="195"/>
      <c r="G6" s="195"/>
      <c r="H6" s="197"/>
      <c r="I6" s="193"/>
      <c r="J6" s="195"/>
      <c r="K6" s="195"/>
      <c r="L6" s="195"/>
      <c r="M6" s="188"/>
      <c r="N6" s="191"/>
      <c r="O6" s="193"/>
      <c r="P6" s="195"/>
      <c r="Q6" s="195"/>
      <c r="R6" s="197"/>
      <c r="S6" s="188"/>
      <c r="T6" s="195"/>
      <c r="U6" s="195"/>
      <c r="V6" s="195"/>
      <c r="W6" s="198"/>
      <c r="X6" s="187"/>
      <c r="Y6" s="184"/>
      <c r="Z6" s="177"/>
      <c r="AA6" s="179"/>
      <c r="AB6" s="177"/>
      <c r="AC6" s="177"/>
      <c r="AD6" s="184"/>
      <c r="AE6" s="177"/>
      <c r="AF6" s="179"/>
      <c r="AG6" s="182"/>
      <c r="AH6" s="166"/>
      <c r="AI6" s="163"/>
      <c r="AJ6" s="163"/>
      <c r="AK6" s="163"/>
      <c r="AL6" s="166"/>
      <c r="AM6" s="168" t="s">
        <v>75</v>
      </c>
      <c r="AN6" s="170" t="s">
        <v>75</v>
      </c>
      <c r="AO6" s="171"/>
      <c r="AP6" s="174"/>
      <c r="AQ6" s="159"/>
      <c r="AR6" s="11"/>
    </row>
    <row r="7" spans="2:45" ht="24.75" customHeight="1" thickBot="1" x14ac:dyDescent="0.4">
      <c r="B7" s="12" t="s">
        <v>76</v>
      </c>
      <c r="C7" s="13"/>
      <c r="D7" s="14"/>
      <c r="E7" s="15"/>
      <c r="F7" s="16"/>
      <c r="G7" s="16"/>
      <c r="H7" s="16"/>
      <c r="I7" s="16"/>
      <c r="J7" s="16"/>
      <c r="K7" s="16"/>
      <c r="L7" s="16"/>
      <c r="M7" s="17"/>
      <c r="N7" s="18"/>
      <c r="O7" s="15"/>
      <c r="P7" s="16"/>
      <c r="Q7" s="16"/>
      <c r="R7" s="16"/>
      <c r="S7" s="16"/>
      <c r="T7" s="16"/>
      <c r="U7" s="16"/>
      <c r="V7" s="16"/>
      <c r="W7" s="19"/>
      <c r="X7" s="18"/>
      <c r="Y7" s="15"/>
      <c r="Z7" s="16"/>
      <c r="AA7" s="16"/>
      <c r="AB7" s="16"/>
      <c r="AC7" s="16"/>
      <c r="AD7" s="16"/>
      <c r="AE7" s="16"/>
      <c r="AF7" s="16"/>
      <c r="AG7" s="19"/>
      <c r="AH7" s="20"/>
      <c r="AI7" s="21"/>
      <c r="AJ7" s="21"/>
      <c r="AK7" s="21"/>
      <c r="AL7" s="22"/>
      <c r="AM7" s="23"/>
      <c r="AN7" s="24"/>
      <c r="AO7" s="25"/>
      <c r="AP7" s="26"/>
      <c r="AQ7" s="27"/>
      <c r="AR7" s="28"/>
    </row>
    <row r="8" spans="2:45" s="45" customFormat="1" ht="15" thickBot="1" x14ac:dyDescent="0.4">
      <c r="B8" s="29" t="s">
        <v>77</v>
      </c>
      <c r="C8" s="30">
        <v>1550</v>
      </c>
      <c r="D8" s="31"/>
      <c r="E8" s="142"/>
      <c r="F8" s="32"/>
      <c r="G8" s="33">
        <v>11269560.93</v>
      </c>
      <c r="H8" s="34">
        <f>G8</f>
        <v>11269560.93</v>
      </c>
      <c r="I8" s="32"/>
      <c r="J8" s="32"/>
      <c r="K8" s="32"/>
      <c r="L8" s="33">
        <v>407040.65</v>
      </c>
      <c r="M8" s="34">
        <f>L8</f>
        <v>407040.65</v>
      </c>
      <c r="N8" s="35">
        <f>H8</f>
        <v>11269560.93</v>
      </c>
      <c r="O8" s="33">
        <v>1305825.3100000005</v>
      </c>
      <c r="P8" s="33">
        <v>6851133.6100000003</v>
      </c>
      <c r="Q8" s="33"/>
      <c r="R8" s="34">
        <f t="shared" ref="R8:R33" si="0">N8+O8-P8+Q8</f>
        <v>5724252.6299999999</v>
      </c>
      <c r="S8" s="36">
        <f t="shared" ref="S8:S30" si="1">M8</f>
        <v>407040.65</v>
      </c>
      <c r="T8" s="33">
        <v>281703.12</v>
      </c>
      <c r="U8" s="33">
        <v>344056.65</v>
      </c>
      <c r="V8" s="33"/>
      <c r="W8" s="37">
        <f>S8+T8-U8+V8</f>
        <v>344687.12</v>
      </c>
      <c r="X8" s="35">
        <f>R8</f>
        <v>5724252.6299999999</v>
      </c>
      <c r="Y8" s="33">
        <v>2276943.59</v>
      </c>
      <c r="Z8" s="33">
        <v>4418427.3199999994</v>
      </c>
      <c r="AA8" s="33"/>
      <c r="AB8" s="34">
        <f t="shared" ref="AB8:AB14" si="2">X8+Y8-Z8+AA8</f>
        <v>3582768.9000000004</v>
      </c>
      <c r="AC8" s="36">
        <f t="shared" ref="AC8:AC38" si="3">W8</f>
        <v>344687.12</v>
      </c>
      <c r="AD8" s="33">
        <v>252184.27739650005</v>
      </c>
      <c r="AE8" s="33">
        <v>614905.10739650007</v>
      </c>
      <c r="AF8" s="33"/>
      <c r="AG8" s="37">
        <f>AC8+AD8-AE8+AF8</f>
        <v>-18033.710000000079</v>
      </c>
      <c r="AH8" s="38">
        <v>1305825.3100000005</v>
      </c>
      <c r="AI8" s="33">
        <v>-89369.232390000019</v>
      </c>
      <c r="AJ8" s="34">
        <f>AB8-AH8</f>
        <v>2276943.59</v>
      </c>
      <c r="AK8" s="34">
        <f>AG8-AI8</f>
        <v>71335.52238999994</v>
      </c>
      <c r="AL8" s="38">
        <f>(AB8+AJ8)/2*3.64%*0.25+(AB8+AJ8)/2*3.16%*0.25+(AB8+AJ8)/2*2.91%*0.5</f>
        <v>92436.964529749996</v>
      </c>
      <c r="AM8" s="39">
        <f>AK8+AL8</f>
        <v>163772.48691974994</v>
      </c>
      <c r="AN8" s="40">
        <f>AJ8+AM8</f>
        <v>2440716.0769197498</v>
      </c>
      <c r="AO8" s="41" t="s">
        <v>78</v>
      </c>
      <c r="AP8" s="42">
        <f>AB8+AG8</f>
        <v>3564735.1900000004</v>
      </c>
      <c r="AQ8" s="43">
        <f>AP8-SUM(AB8,AG8)</f>
        <v>0</v>
      </c>
      <c r="AR8" s="44"/>
    </row>
    <row r="9" spans="2:45" s="45" customFormat="1" ht="15" thickBot="1" x14ac:dyDescent="0.4">
      <c r="B9" s="29" t="s">
        <v>79</v>
      </c>
      <c r="C9" s="30">
        <v>1551</v>
      </c>
      <c r="D9" s="31"/>
      <c r="E9" s="142"/>
      <c r="F9" s="32"/>
      <c r="G9" s="33">
        <v>-4879429.8600000003</v>
      </c>
      <c r="H9" s="34">
        <f t="shared" ref="H9:H39" si="4">G9</f>
        <v>-4879429.8600000003</v>
      </c>
      <c r="I9" s="32"/>
      <c r="J9" s="32"/>
      <c r="K9" s="32"/>
      <c r="L9" s="33">
        <v>-52638.32</v>
      </c>
      <c r="M9" s="34">
        <f t="shared" ref="M9:M39" si="5">L9</f>
        <v>-52638.32</v>
      </c>
      <c r="N9" s="35">
        <f t="shared" ref="N9:N33" si="6">H9</f>
        <v>-4879429.8600000003</v>
      </c>
      <c r="O9" s="33">
        <v>-2274711.9399999995</v>
      </c>
      <c r="P9" s="33">
        <v>-198260.7</v>
      </c>
      <c r="Q9" s="33"/>
      <c r="R9" s="34">
        <f t="shared" si="0"/>
        <v>-6955881.0999999996</v>
      </c>
      <c r="S9" s="36">
        <f t="shared" si="1"/>
        <v>-52638.32</v>
      </c>
      <c r="T9" s="33">
        <v>-269649.43</v>
      </c>
      <c r="U9" s="33">
        <v>-11216.62</v>
      </c>
      <c r="V9" s="33"/>
      <c r="W9" s="37">
        <f t="shared" ref="W9:W28" si="7">S9+T9-U9+V9</f>
        <v>-311071.13</v>
      </c>
      <c r="X9" s="35">
        <f t="shared" ref="X9:X16" si="8">R9</f>
        <v>-6955881.0999999996</v>
      </c>
      <c r="Y9" s="33">
        <v>-1361885.6400000006</v>
      </c>
      <c r="Z9" s="33">
        <v>-4681169.16</v>
      </c>
      <c r="AA9" s="33"/>
      <c r="AB9" s="34">
        <f t="shared" si="2"/>
        <v>-3636597.58</v>
      </c>
      <c r="AC9" s="36">
        <f t="shared" si="3"/>
        <v>-311071.13</v>
      </c>
      <c r="AD9" s="33">
        <v>-300480.65654100006</v>
      </c>
      <c r="AE9" s="33">
        <v>-432358.23654100008</v>
      </c>
      <c r="AF9" s="33"/>
      <c r="AG9" s="37">
        <f t="shared" ref="AG9:AG11" si="9">AC9+AD9-AE9+AF9</f>
        <v>-179193.54999999993</v>
      </c>
      <c r="AH9" s="38">
        <v>-2274711.9399999995</v>
      </c>
      <c r="AI9" s="33">
        <v>-116169.89941299992</v>
      </c>
      <c r="AJ9" s="34">
        <f t="shared" ref="AJ9:AJ38" si="10">AB9-AH9</f>
        <v>-1361885.6400000006</v>
      </c>
      <c r="AK9" s="34">
        <f t="shared" ref="AK9:AK31" si="11">AG9-AI9</f>
        <v>-63023.650587000011</v>
      </c>
      <c r="AL9" s="38">
        <f t="shared" ref="AL9:AL38" si="12">(AB9+AJ9)/2*3.64%*0.25+(AB9+AJ9)/2*3.16%*0.25+(AB9+AJ9)/2*2.91%*0.5</f>
        <v>-78851.072795500018</v>
      </c>
      <c r="AM9" s="39">
        <f t="shared" ref="AM9:AM31" si="13">AK9+AL9</f>
        <v>-141874.72338250003</v>
      </c>
      <c r="AN9" s="40">
        <f t="shared" ref="AN9:AN22" si="14">AJ9+AM9</f>
        <v>-1503760.3633825006</v>
      </c>
      <c r="AO9" s="41" t="s">
        <v>78</v>
      </c>
      <c r="AP9" s="42">
        <f t="shared" ref="AP9:AP37" si="15">AB9+AG9</f>
        <v>-3815791.13</v>
      </c>
      <c r="AQ9" s="43">
        <f t="shared" ref="AQ9:AQ39" si="16">AP9-SUM(AB9,AG9)</f>
        <v>0</v>
      </c>
      <c r="AR9" s="44"/>
    </row>
    <row r="10" spans="2:45" s="45" customFormat="1" ht="14.15" customHeight="1" thickBot="1" x14ac:dyDescent="0.4">
      <c r="B10" s="29" t="s">
        <v>80</v>
      </c>
      <c r="C10" s="30">
        <v>1580</v>
      </c>
      <c r="D10" s="46"/>
      <c r="E10" s="32"/>
      <c r="F10" s="32"/>
      <c r="G10" s="33">
        <v>29399156.505280256</v>
      </c>
      <c r="H10" s="34">
        <f t="shared" si="4"/>
        <v>29399156.505280256</v>
      </c>
      <c r="I10" s="32"/>
      <c r="J10" s="32"/>
      <c r="K10" s="32"/>
      <c r="L10" s="33">
        <v>7725.8477342169499</v>
      </c>
      <c r="M10" s="34">
        <f t="shared" si="5"/>
        <v>7725.8477342169499</v>
      </c>
      <c r="N10" s="35">
        <f t="shared" si="6"/>
        <v>29399156.505280256</v>
      </c>
      <c r="O10" s="33">
        <v>-42536844.518512085</v>
      </c>
      <c r="P10" s="33">
        <v>-24955530.609508026</v>
      </c>
      <c r="Q10" s="33"/>
      <c r="R10" s="34">
        <f t="shared" si="0"/>
        <v>11817842.596276198</v>
      </c>
      <c r="S10" s="36">
        <f t="shared" si="1"/>
        <v>7725.8477342169499</v>
      </c>
      <c r="T10" s="33">
        <v>1890528.722507338</v>
      </c>
      <c r="U10" s="33">
        <v>-998621.25845608499</v>
      </c>
      <c r="V10" s="33"/>
      <c r="W10" s="37">
        <f t="shared" si="7"/>
        <v>2896875.82869764</v>
      </c>
      <c r="X10" s="35">
        <f t="shared" si="8"/>
        <v>11817842.596276198</v>
      </c>
      <c r="Y10" s="33">
        <v>-25435691.696111575</v>
      </c>
      <c r="Z10" s="33">
        <v>54354687.114788279</v>
      </c>
      <c r="AA10" s="33"/>
      <c r="AB10" s="34">
        <f t="shared" si="2"/>
        <v>-67972536.21462366</v>
      </c>
      <c r="AC10" s="36">
        <f t="shared" si="3"/>
        <v>2896875.82869764</v>
      </c>
      <c r="AD10" s="33">
        <v>19748369.992293864</v>
      </c>
      <c r="AE10" s="33">
        <v>4797426.2748621218</v>
      </c>
      <c r="AF10" s="33"/>
      <c r="AG10" s="37">
        <f t="shared" si="9"/>
        <v>17847819.546129383</v>
      </c>
      <c r="AH10" s="38">
        <v>-42536844.518512085</v>
      </c>
      <c r="AI10" s="33">
        <v>-2690796.770614</v>
      </c>
      <c r="AJ10" s="34">
        <f t="shared" si="10"/>
        <v>-25435691.696111575</v>
      </c>
      <c r="AK10" s="34">
        <f t="shared" si="11"/>
        <v>20538616.316743381</v>
      </c>
      <c r="AL10" s="38">
        <f t="shared" si="12"/>
        <v>-1473514.7952918485</v>
      </c>
      <c r="AM10" s="39">
        <f t="shared" si="13"/>
        <v>19065101.521451533</v>
      </c>
      <c r="AN10" s="40">
        <f>AJ10+AM10</f>
        <v>-6370590.1746600419</v>
      </c>
      <c r="AO10" s="41" t="s">
        <v>78</v>
      </c>
      <c r="AP10" s="42">
        <f t="shared" si="15"/>
        <v>-50124716.668494277</v>
      </c>
      <c r="AQ10" s="43">
        <f t="shared" si="16"/>
        <v>0</v>
      </c>
      <c r="AR10" s="44"/>
    </row>
    <row r="11" spans="2:45" s="45" customFormat="1" ht="14.15" customHeight="1" thickBot="1" x14ac:dyDescent="0.4">
      <c r="B11" s="29" t="s">
        <v>81</v>
      </c>
      <c r="C11" s="30">
        <v>1580</v>
      </c>
      <c r="D11" s="46"/>
      <c r="E11" s="32"/>
      <c r="F11" s="32"/>
      <c r="G11" s="33">
        <v>0</v>
      </c>
      <c r="H11" s="34">
        <f t="shared" si="4"/>
        <v>0</v>
      </c>
      <c r="I11" s="142"/>
      <c r="J11" s="32"/>
      <c r="K11" s="32"/>
      <c r="L11" s="33">
        <v>0</v>
      </c>
      <c r="M11" s="34">
        <f t="shared" si="5"/>
        <v>0</v>
      </c>
      <c r="N11" s="35">
        <f t="shared" si="6"/>
        <v>0</v>
      </c>
      <c r="O11" s="33"/>
      <c r="P11" s="33">
        <v>0</v>
      </c>
      <c r="Q11" s="33"/>
      <c r="R11" s="34">
        <f t="shared" si="0"/>
        <v>0</v>
      </c>
      <c r="S11" s="36">
        <f t="shared" si="1"/>
        <v>0</v>
      </c>
      <c r="T11" s="33"/>
      <c r="U11" s="33">
        <v>0</v>
      </c>
      <c r="V11" s="33"/>
      <c r="W11" s="37">
        <f t="shared" si="7"/>
        <v>0</v>
      </c>
      <c r="X11" s="35">
        <f t="shared" si="8"/>
        <v>0</v>
      </c>
      <c r="Y11" s="33"/>
      <c r="Z11" s="33">
        <v>0</v>
      </c>
      <c r="AA11" s="33"/>
      <c r="AB11" s="34">
        <f t="shared" si="2"/>
        <v>0</v>
      </c>
      <c r="AC11" s="36">
        <f t="shared" si="3"/>
        <v>0</v>
      </c>
      <c r="AD11" s="33"/>
      <c r="AE11" s="33">
        <v>0</v>
      </c>
      <c r="AF11" s="33"/>
      <c r="AG11" s="37">
        <f t="shared" si="9"/>
        <v>0</v>
      </c>
      <c r="AH11" s="38">
        <v>0</v>
      </c>
      <c r="AI11" s="33">
        <v>0</v>
      </c>
      <c r="AJ11" s="34">
        <f>AB11-AH11</f>
        <v>0</v>
      </c>
      <c r="AK11" s="34">
        <f>AG11-AI11</f>
        <v>0</v>
      </c>
      <c r="AL11" s="38">
        <f t="shared" si="12"/>
        <v>0</v>
      </c>
      <c r="AM11" s="39">
        <f t="shared" si="13"/>
        <v>0</v>
      </c>
      <c r="AN11" s="40">
        <f t="shared" si="14"/>
        <v>0</v>
      </c>
      <c r="AO11" s="41" t="s">
        <v>82</v>
      </c>
      <c r="AP11" s="42">
        <f t="shared" si="15"/>
        <v>0</v>
      </c>
      <c r="AQ11" s="43">
        <f t="shared" si="16"/>
        <v>0</v>
      </c>
      <c r="AR11" s="44"/>
    </row>
    <row r="12" spans="2:45" s="45" customFormat="1" ht="14.15" customHeight="1" thickBot="1" x14ac:dyDescent="0.4">
      <c r="B12" s="29" t="s">
        <v>83</v>
      </c>
      <c r="C12" s="30">
        <v>1580</v>
      </c>
      <c r="D12" s="46"/>
      <c r="E12" s="32"/>
      <c r="F12" s="32"/>
      <c r="G12" s="33">
        <v>-13136103.815280261</v>
      </c>
      <c r="H12" s="34">
        <f t="shared" si="4"/>
        <v>-13136103.815280261</v>
      </c>
      <c r="I12" s="142"/>
      <c r="J12" s="32"/>
      <c r="K12" s="32"/>
      <c r="L12" s="33">
        <v>-285588.56773421692</v>
      </c>
      <c r="M12" s="34">
        <f t="shared" si="5"/>
        <v>-285588.56773421692</v>
      </c>
      <c r="N12" s="35">
        <f t="shared" si="6"/>
        <v>-13136103.815280261</v>
      </c>
      <c r="O12" s="33">
        <v>906518.43689469062</v>
      </c>
      <c r="P12" s="33">
        <v>-3277802.1621093694</v>
      </c>
      <c r="Q12" s="33"/>
      <c r="R12" s="34">
        <f t="shared" si="0"/>
        <v>-8951783.2162762005</v>
      </c>
      <c r="S12" s="36">
        <f t="shared" si="1"/>
        <v>-285588.56773421692</v>
      </c>
      <c r="T12" s="33">
        <v>-601929.67202103068</v>
      </c>
      <c r="U12" s="33">
        <v>133378.50894239239</v>
      </c>
      <c r="V12" s="33"/>
      <c r="W12" s="37">
        <f>S12+T12-U12+V12</f>
        <v>-1020896.74869764</v>
      </c>
      <c r="X12" s="35">
        <f t="shared" si="8"/>
        <v>-8951783.2162762005</v>
      </c>
      <c r="Y12" s="33">
        <v>7965326.3161115674</v>
      </c>
      <c r="Z12" s="33">
        <v>-9858301.6531708911</v>
      </c>
      <c r="AA12" s="33"/>
      <c r="AB12" s="34">
        <f t="shared" si="2"/>
        <v>8871844.7530062571</v>
      </c>
      <c r="AC12" s="36">
        <f t="shared" si="3"/>
        <v>-1020896.74869764</v>
      </c>
      <c r="AD12" s="33">
        <v>-20996307.472293865</v>
      </c>
      <c r="AE12" s="33">
        <v>-1320773.8871651343</v>
      </c>
      <c r="AF12" s="33"/>
      <c r="AG12" s="37">
        <f>AC12+AD12-AE12+AF12</f>
        <v>-20696430.333826371</v>
      </c>
      <c r="AH12" s="38">
        <v>906518.43689469062</v>
      </c>
      <c r="AI12" s="33">
        <v>92912.7020179049</v>
      </c>
      <c r="AJ12" s="34">
        <f t="shared" si="10"/>
        <v>7965326.3161115665</v>
      </c>
      <c r="AK12" s="34">
        <f t="shared" si="11"/>
        <v>-20789343.035844274</v>
      </c>
      <c r="AL12" s="38">
        <f t="shared" si="12"/>
        <v>265606.37361533369</v>
      </c>
      <c r="AM12" s="39">
        <f t="shared" si="13"/>
        <v>-20523736.662228942</v>
      </c>
      <c r="AN12" s="40">
        <f t="shared" si="14"/>
        <v>-12558410.346117375</v>
      </c>
      <c r="AO12" s="41" t="s">
        <v>78</v>
      </c>
      <c r="AP12" s="42">
        <f t="shared" si="15"/>
        <v>-11824585.580820113</v>
      </c>
      <c r="AQ12" s="43">
        <f t="shared" si="16"/>
        <v>0</v>
      </c>
      <c r="AR12" s="44"/>
      <c r="AS12" s="47"/>
    </row>
    <row r="13" spans="2:45" s="45" customFormat="1" ht="14.15" customHeight="1" thickBot="1" x14ac:dyDescent="0.4">
      <c r="B13" s="29" t="s">
        <v>84</v>
      </c>
      <c r="C13" s="30">
        <v>1584</v>
      </c>
      <c r="D13" s="46"/>
      <c r="E13" s="32"/>
      <c r="F13" s="32"/>
      <c r="G13" s="33">
        <v>25511733.300000001</v>
      </c>
      <c r="H13" s="34">
        <f t="shared" si="4"/>
        <v>25511733.300000001</v>
      </c>
      <c r="I13" s="142"/>
      <c r="J13" s="32"/>
      <c r="K13" s="32"/>
      <c r="L13" s="33">
        <v>247395.08999999997</v>
      </c>
      <c r="M13" s="34">
        <f t="shared" si="5"/>
        <v>247395.08999999997</v>
      </c>
      <c r="N13" s="35">
        <f t="shared" si="6"/>
        <v>25511733.300000001</v>
      </c>
      <c r="O13" s="33">
        <v>-22725828.650000002</v>
      </c>
      <c r="P13" s="33">
        <v>-14167062.460000001</v>
      </c>
      <c r="Q13" s="33"/>
      <c r="R13" s="34">
        <f t="shared" si="0"/>
        <v>16952967.109999999</v>
      </c>
      <c r="S13" s="36">
        <f t="shared" si="1"/>
        <v>247395.08999999997</v>
      </c>
      <c r="T13" s="33">
        <v>1460134.0900000003</v>
      </c>
      <c r="U13" s="33">
        <v>-394703.79</v>
      </c>
      <c r="V13" s="33"/>
      <c r="W13" s="37">
        <f t="shared" si="7"/>
        <v>2102232.9700000002</v>
      </c>
      <c r="X13" s="35">
        <f t="shared" si="8"/>
        <v>16952967.109999999</v>
      </c>
      <c r="Y13" s="33">
        <v>-8450897.4899999946</v>
      </c>
      <c r="Z13" s="33">
        <v>39678795.760000005</v>
      </c>
      <c r="AA13" s="33"/>
      <c r="AB13" s="34">
        <f t="shared" si="2"/>
        <v>-31176726.140000001</v>
      </c>
      <c r="AC13" s="36">
        <f t="shared" si="3"/>
        <v>2102232.9700000002</v>
      </c>
      <c r="AD13" s="33">
        <v>-378314.85369099956</v>
      </c>
      <c r="AE13" s="33">
        <v>3520761.8463090006</v>
      </c>
      <c r="AF13" s="33"/>
      <c r="AG13" s="37">
        <f t="shared" ref="AG13:AG32" si="17">AC13+AD13-AE13+AF13</f>
        <v>-1796843.73</v>
      </c>
      <c r="AH13" s="38">
        <v>-22725828.650000006</v>
      </c>
      <c r="AI13" s="33">
        <v>-1567035.7394255006</v>
      </c>
      <c r="AJ13" s="34">
        <f t="shared" si="10"/>
        <v>-8450897.4899999946</v>
      </c>
      <c r="AK13" s="34">
        <f t="shared" si="11"/>
        <v>-229807.99057449936</v>
      </c>
      <c r="AL13" s="38">
        <f t="shared" si="12"/>
        <v>-625125.76276324992</v>
      </c>
      <c r="AM13" s="39">
        <f>AK13+AL13</f>
        <v>-854933.75333774928</v>
      </c>
      <c r="AN13" s="40">
        <f t="shared" si="14"/>
        <v>-9305831.243337743</v>
      </c>
      <c r="AO13" s="41" t="s">
        <v>78</v>
      </c>
      <c r="AP13" s="42">
        <f t="shared" si="15"/>
        <v>-32973569.870000001</v>
      </c>
      <c r="AQ13" s="43">
        <f t="shared" si="16"/>
        <v>0</v>
      </c>
      <c r="AR13" s="44"/>
      <c r="AS13" s="47"/>
    </row>
    <row r="14" spans="2:45" s="45" customFormat="1" ht="15" thickBot="1" x14ac:dyDescent="0.4">
      <c r="B14" s="29" t="s">
        <v>85</v>
      </c>
      <c r="C14" s="30">
        <v>1586</v>
      </c>
      <c r="D14" s="46"/>
      <c r="E14" s="32"/>
      <c r="F14" s="32"/>
      <c r="G14" s="33">
        <v>-29709975.710000001</v>
      </c>
      <c r="H14" s="34">
        <f t="shared" si="4"/>
        <v>-29709975.710000001</v>
      </c>
      <c r="I14" s="32"/>
      <c r="J14" s="32"/>
      <c r="K14" s="32"/>
      <c r="L14" s="33">
        <v>-763551.49</v>
      </c>
      <c r="M14" s="34">
        <f t="shared" si="5"/>
        <v>-763551.49</v>
      </c>
      <c r="N14" s="35">
        <f t="shared" si="6"/>
        <v>-29709975.710000001</v>
      </c>
      <c r="O14" s="33">
        <v>-14767093.149999999</v>
      </c>
      <c r="P14" s="33">
        <v>-14093701.43</v>
      </c>
      <c r="Q14" s="33"/>
      <c r="R14" s="34">
        <f t="shared" si="0"/>
        <v>-30383367.43</v>
      </c>
      <c r="S14" s="36">
        <f t="shared" si="1"/>
        <v>-763551.49</v>
      </c>
      <c r="T14" s="33">
        <v>-1139800.8700000001</v>
      </c>
      <c r="U14" s="33">
        <v>39082.959999999999</v>
      </c>
      <c r="V14" s="33"/>
      <c r="W14" s="37">
        <f t="shared" si="7"/>
        <v>-1942435.32</v>
      </c>
      <c r="X14" s="35">
        <f t="shared" si="8"/>
        <v>-30383367.43</v>
      </c>
      <c r="Y14" s="33">
        <v>-33798163.839999996</v>
      </c>
      <c r="Z14" s="33">
        <v>-15616274.280000001</v>
      </c>
      <c r="AA14" s="33"/>
      <c r="AB14" s="34">
        <f t="shared" si="2"/>
        <v>-48565256.989999995</v>
      </c>
      <c r="AC14" s="36">
        <f t="shared" si="3"/>
        <v>-1942435.32</v>
      </c>
      <c r="AD14" s="33">
        <v>-2113754.6512115002</v>
      </c>
      <c r="AE14" s="33">
        <v>-2475506.7412115</v>
      </c>
      <c r="AF14" s="33"/>
      <c r="AG14" s="37">
        <f t="shared" si="17"/>
        <v>-1580683.2300000004</v>
      </c>
      <c r="AH14" s="38">
        <v>-14767093.149999999</v>
      </c>
      <c r="AI14" s="33">
        <v>-628424.1772090001</v>
      </c>
      <c r="AJ14" s="34">
        <f t="shared" si="10"/>
        <v>-33798163.839999996</v>
      </c>
      <c r="AK14" s="34">
        <f t="shared" si="11"/>
        <v>-952259.05279100034</v>
      </c>
      <c r="AL14" s="38">
        <f t="shared" si="12"/>
        <v>-1299282.9635932497</v>
      </c>
      <c r="AM14" s="39">
        <f t="shared" si="13"/>
        <v>-2251542.01638425</v>
      </c>
      <c r="AN14" s="40">
        <f>AJ14+AM14</f>
        <v>-36049705.856384248</v>
      </c>
      <c r="AO14" s="41" t="s">
        <v>78</v>
      </c>
      <c r="AP14" s="42">
        <f t="shared" si="15"/>
        <v>-50145940.219999999</v>
      </c>
      <c r="AQ14" s="43">
        <f t="shared" si="16"/>
        <v>0</v>
      </c>
      <c r="AR14" s="44"/>
      <c r="AS14" s="47"/>
    </row>
    <row r="15" spans="2:45" s="45" customFormat="1" ht="17.5" thickBot="1" x14ac:dyDescent="0.4">
      <c r="B15" s="29" t="s">
        <v>86</v>
      </c>
      <c r="C15" s="30">
        <v>1588</v>
      </c>
      <c r="D15" s="46"/>
      <c r="E15" s="32"/>
      <c r="F15" s="32"/>
      <c r="G15" s="33">
        <v>-40437488.775965407</v>
      </c>
      <c r="H15" s="34">
        <f t="shared" si="4"/>
        <v>-40437488.775965407</v>
      </c>
      <c r="I15" s="32"/>
      <c r="J15" s="32"/>
      <c r="K15" s="32"/>
      <c r="L15" s="33">
        <v>-995854.14999999979</v>
      </c>
      <c r="M15" s="34">
        <f t="shared" si="5"/>
        <v>-995854.14999999979</v>
      </c>
      <c r="N15" s="35">
        <f t="shared" si="6"/>
        <v>-40437488.775965407</v>
      </c>
      <c r="O15" s="33">
        <v>1056929.0400000066</v>
      </c>
      <c r="P15" s="33">
        <v>-4231111.24</v>
      </c>
      <c r="Q15" s="33">
        <v>-40348764.219888352</v>
      </c>
      <c r="R15" s="34">
        <f>N15+O15-P15+Q15</f>
        <v>-75498212.715853751</v>
      </c>
      <c r="S15" s="36">
        <f t="shared" si="1"/>
        <v>-995854.14999999979</v>
      </c>
      <c r="T15" s="33">
        <v>-1739187.9200000004</v>
      </c>
      <c r="U15" s="33">
        <v>-113230.14</v>
      </c>
      <c r="V15" s="33">
        <v>-824130.81</v>
      </c>
      <c r="W15" s="37">
        <f t="shared" si="7"/>
        <v>-3445942.74</v>
      </c>
      <c r="X15" s="35">
        <f t="shared" si="8"/>
        <v>-75498212.715853751</v>
      </c>
      <c r="Y15" s="33">
        <v>-15764245.759999998</v>
      </c>
      <c r="Z15" s="33">
        <v>-36206377.535965405</v>
      </c>
      <c r="AA15" s="33">
        <v>-21637865.464146249</v>
      </c>
      <c r="AB15" s="34">
        <f>X15+Y15-Z15+AA15</f>
        <v>-76693946.404034585</v>
      </c>
      <c r="AC15" s="36">
        <f t="shared" si="3"/>
        <v>-3445942.74</v>
      </c>
      <c r="AD15" s="33">
        <v>-4281882.0636247508</v>
      </c>
      <c r="AE15" s="33">
        <v>-3980363.203624751</v>
      </c>
      <c r="AF15" s="33"/>
      <c r="AG15" s="37">
        <f t="shared" si="17"/>
        <v>-3747461.6</v>
      </c>
      <c r="AH15" s="38"/>
      <c r="AI15" s="33"/>
      <c r="AJ15" s="34">
        <f>AB15-AH15</f>
        <v>-76693946.404034585</v>
      </c>
      <c r="AK15" s="34">
        <f t="shared" si="11"/>
        <v>-3747461.6</v>
      </c>
      <c r="AL15" s="38">
        <f t="shared" si="12"/>
        <v>-2419694.0090472912</v>
      </c>
      <c r="AM15" s="39">
        <f t="shared" si="13"/>
        <v>-6167155.6090472918</v>
      </c>
      <c r="AN15" s="40">
        <f t="shared" si="14"/>
        <v>-82861102.013081878</v>
      </c>
      <c r="AO15" s="41" t="s">
        <v>78</v>
      </c>
      <c r="AP15" s="42">
        <f>SUM('[2]2024 Q4 USofA TB by Seg'!H423:I423,'[2]2024 Q4 USofA TB by Seg'!H425:I425)</f>
        <v>-63365990.970000006</v>
      </c>
      <c r="AQ15" s="43">
        <f t="shared" si="16"/>
        <v>17075417.034034573</v>
      </c>
      <c r="AR15" s="44"/>
      <c r="AS15" s="47"/>
    </row>
    <row r="16" spans="2:45" s="45" customFormat="1" ht="17.5" thickBot="1" x14ac:dyDescent="0.4">
      <c r="B16" s="29" t="s">
        <v>87</v>
      </c>
      <c r="C16" s="30">
        <v>1589</v>
      </c>
      <c r="D16" s="46"/>
      <c r="E16" s="32"/>
      <c r="F16" s="32"/>
      <c r="G16" s="33">
        <v>-33631694.304034606</v>
      </c>
      <c r="H16" s="34">
        <f t="shared" si="4"/>
        <v>-33631694.304034606</v>
      </c>
      <c r="I16" s="32"/>
      <c r="J16" s="32"/>
      <c r="K16" s="32"/>
      <c r="L16" s="33">
        <v>-641263.31999999995</v>
      </c>
      <c r="M16" s="34">
        <f t="shared" si="5"/>
        <v>-641263.31999999995</v>
      </c>
      <c r="N16" s="35">
        <f t="shared" si="6"/>
        <v>-33631694.304034606</v>
      </c>
      <c r="O16" s="33">
        <v>-21442313.900000002</v>
      </c>
      <c r="P16" s="33">
        <v>-11520395.949999999</v>
      </c>
      <c r="Q16" s="33">
        <v>48700352.221306443</v>
      </c>
      <c r="R16" s="34">
        <f>N16+O16-P16+Q16</f>
        <v>5146739.9672718346</v>
      </c>
      <c r="S16" s="36">
        <f t="shared" si="1"/>
        <v>-641263.31999999995</v>
      </c>
      <c r="T16" s="33">
        <v>-328124.28000000003</v>
      </c>
      <c r="U16" s="33">
        <v>-246274.33</v>
      </c>
      <c r="V16" s="33">
        <v>824130.81</v>
      </c>
      <c r="W16" s="37">
        <f t="shared" si="7"/>
        <v>101017.54000000004</v>
      </c>
      <c r="X16" s="35">
        <f t="shared" si="8"/>
        <v>5146739.9672718346</v>
      </c>
      <c r="Y16" s="33">
        <v>20458304.939999979</v>
      </c>
      <c r="Z16" s="33">
        <v>-22111298.354034606</v>
      </c>
      <c r="AA16" s="33">
        <v>1099658.7527281605</v>
      </c>
      <c r="AB16" s="34">
        <f>X16+Y16-Z16+AA16</f>
        <v>48816002.014034584</v>
      </c>
      <c r="AC16" s="36">
        <f t="shared" si="3"/>
        <v>101017.54000000004</v>
      </c>
      <c r="AD16" s="33">
        <v>973582.79000000015</v>
      </c>
      <c r="AE16" s="33">
        <v>-2532089.2782822498</v>
      </c>
      <c r="AF16" s="33"/>
      <c r="AG16" s="37">
        <f>AC16+AD16-AE16+AF16</f>
        <v>3606689.6082822499</v>
      </c>
      <c r="AH16" s="38"/>
      <c r="AI16" s="33"/>
      <c r="AJ16" s="34">
        <f t="shared" si="10"/>
        <v>48816002.014034584</v>
      </c>
      <c r="AK16" s="34">
        <f t="shared" si="11"/>
        <v>3606689.6082822499</v>
      </c>
      <c r="AL16" s="38">
        <f t="shared" si="12"/>
        <v>1540144.8635427915</v>
      </c>
      <c r="AM16" s="39">
        <f t="shared" si="13"/>
        <v>5146834.4718250409</v>
      </c>
      <c r="AN16" s="40">
        <f>AJ16+AM16</f>
        <v>53962836.485859625</v>
      </c>
      <c r="AO16" s="41" t="s">
        <v>78</v>
      </c>
      <c r="AP16" s="42">
        <f>SUM('[2]2024 Q4 USofA TB by Seg'!H424:I424,'[2]2024 Q4 USofA TB by Seg'!H426:I426)</f>
        <v>47533893.280000001</v>
      </c>
      <c r="AQ16" s="43">
        <f t="shared" si="16"/>
        <v>-4888798.3423168361</v>
      </c>
      <c r="AR16" s="44"/>
      <c r="AS16" s="47"/>
    </row>
    <row r="17" spans="2:46" ht="17.5" hidden="1" customHeight="1" outlineLevel="1" thickBot="1" x14ac:dyDescent="0.4">
      <c r="B17" s="29" t="s">
        <v>88</v>
      </c>
      <c r="C17" s="30">
        <v>1595</v>
      </c>
      <c r="D17" s="48"/>
      <c r="E17" s="49"/>
      <c r="F17" s="49"/>
      <c r="G17" s="33">
        <v>0</v>
      </c>
      <c r="H17" s="34">
        <f t="shared" si="4"/>
        <v>0</v>
      </c>
      <c r="I17" s="49"/>
      <c r="J17" s="49"/>
      <c r="K17" s="49"/>
      <c r="L17" s="33">
        <v>1.1750000085157808E-3</v>
      </c>
      <c r="M17" s="34">
        <f t="shared" si="5"/>
        <v>1.1750000085157808E-3</v>
      </c>
      <c r="N17" s="18">
        <f>H17</f>
        <v>0</v>
      </c>
      <c r="O17" s="50"/>
      <c r="P17" s="50"/>
      <c r="Q17" s="33"/>
      <c r="R17" s="15">
        <f t="shared" si="0"/>
        <v>0</v>
      </c>
      <c r="S17" s="51">
        <f t="shared" si="1"/>
        <v>1.1750000085157808E-3</v>
      </c>
      <c r="T17" s="50"/>
      <c r="U17" s="33"/>
      <c r="V17" s="33"/>
      <c r="W17" s="52">
        <f t="shared" si="7"/>
        <v>1.1750000085157808E-3</v>
      </c>
      <c r="X17" s="18">
        <f>R17</f>
        <v>0</v>
      </c>
      <c r="Y17" s="50"/>
      <c r="Z17" s="33">
        <v>9.3132257461547852E-10</v>
      </c>
      <c r="AA17" s="50"/>
      <c r="AB17" s="15">
        <f t="shared" ref="AB17:AB23" si="18">X17+Y17-Z17+AA17</f>
        <v>-9.3132257461547852E-10</v>
      </c>
      <c r="AC17" s="51">
        <f t="shared" si="3"/>
        <v>1.1750000085157808E-3</v>
      </c>
      <c r="AD17" s="50"/>
      <c r="AE17" s="33"/>
      <c r="AF17" s="50"/>
      <c r="AG17" s="52">
        <f t="shared" si="17"/>
        <v>1.1750000085157808E-3</v>
      </c>
      <c r="AH17" s="53"/>
      <c r="AI17" s="50"/>
      <c r="AJ17" s="34">
        <f t="shared" si="10"/>
        <v>-9.3132257461547852E-10</v>
      </c>
      <c r="AK17" s="34">
        <f t="shared" si="11"/>
        <v>1.1750000085157808E-3</v>
      </c>
      <c r="AL17" s="38">
        <f t="shared" si="12"/>
        <v>-2.9383227229118349E-11</v>
      </c>
      <c r="AM17" s="39">
        <f t="shared" si="13"/>
        <v>1.1749999791325536E-3</v>
      </c>
      <c r="AN17" s="40">
        <f t="shared" si="14"/>
        <v>1.174999047809979E-3</v>
      </c>
      <c r="AO17" s="54" t="s">
        <v>82</v>
      </c>
      <c r="AP17" s="42">
        <f t="shared" si="15"/>
        <v>1.1749990771932062E-3</v>
      </c>
      <c r="AQ17" s="43">
        <f t="shared" si="16"/>
        <v>0</v>
      </c>
      <c r="AR17" s="44"/>
      <c r="AS17" s="4"/>
    </row>
    <row r="18" spans="2:46" ht="15" hidden="1" customHeight="1" outlineLevel="1" thickBot="1" x14ac:dyDescent="0.4">
      <c r="B18" s="29" t="s">
        <v>89</v>
      </c>
      <c r="C18" s="30">
        <v>1595</v>
      </c>
      <c r="D18" s="48"/>
      <c r="E18" s="49"/>
      <c r="F18" s="49"/>
      <c r="G18" s="33">
        <v>0</v>
      </c>
      <c r="H18" s="34">
        <f t="shared" si="4"/>
        <v>0</v>
      </c>
      <c r="I18" s="49"/>
      <c r="J18" s="49"/>
      <c r="K18" s="49"/>
      <c r="L18" s="33">
        <v>0</v>
      </c>
      <c r="M18" s="34">
        <f t="shared" si="5"/>
        <v>0</v>
      </c>
      <c r="N18" s="18">
        <f t="shared" si="6"/>
        <v>0</v>
      </c>
      <c r="O18" s="50"/>
      <c r="P18" s="50"/>
      <c r="Q18" s="33"/>
      <c r="R18" s="15">
        <f t="shared" si="0"/>
        <v>0</v>
      </c>
      <c r="S18" s="51">
        <f t="shared" si="1"/>
        <v>0</v>
      </c>
      <c r="T18" s="50"/>
      <c r="U18" s="33">
        <v>0</v>
      </c>
      <c r="V18" s="33"/>
      <c r="W18" s="52">
        <f t="shared" si="7"/>
        <v>0</v>
      </c>
      <c r="X18" s="18">
        <f t="shared" ref="X18:X28" si="19">R18</f>
        <v>0</v>
      </c>
      <c r="Y18" s="50"/>
      <c r="Z18" s="33">
        <v>0</v>
      </c>
      <c r="AA18" s="50"/>
      <c r="AB18" s="15">
        <f t="shared" si="18"/>
        <v>0</v>
      </c>
      <c r="AC18" s="51">
        <f t="shared" si="3"/>
        <v>0</v>
      </c>
      <c r="AD18" s="50"/>
      <c r="AE18" s="33"/>
      <c r="AF18" s="50"/>
      <c r="AG18" s="52">
        <f t="shared" si="17"/>
        <v>0</v>
      </c>
      <c r="AH18" s="53"/>
      <c r="AI18" s="50"/>
      <c r="AJ18" s="34">
        <f t="shared" si="10"/>
        <v>0</v>
      </c>
      <c r="AK18" s="34">
        <f t="shared" si="11"/>
        <v>0</v>
      </c>
      <c r="AL18" s="38">
        <f t="shared" si="12"/>
        <v>0</v>
      </c>
      <c r="AM18" s="39">
        <f t="shared" si="13"/>
        <v>0</v>
      </c>
      <c r="AN18" s="40">
        <f t="shared" si="14"/>
        <v>0</v>
      </c>
      <c r="AO18" s="54" t="s">
        <v>82</v>
      </c>
      <c r="AP18" s="42">
        <f t="shared" si="15"/>
        <v>0</v>
      </c>
      <c r="AQ18" s="43">
        <f t="shared" si="16"/>
        <v>0</v>
      </c>
      <c r="AR18" s="44"/>
      <c r="AS18" s="4"/>
    </row>
    <row r="19" spans="2:46" ht="15" hidden="1" customHeight="1" outlineLevel="1" thickBot="1" x14ac:dyDescent="0.4">
      <c r="B19" s="29" t="s">
        <v>90</v>
      </c>
      <c r="C19" s="30">
        <v>1595</v>
      </c>
      <c r="D19" s="48"/>
      <c r="E19" s="49"/>
      <c r="F19" s="49"/>
      <c r="G19" s="33">
        <v>0</v>
      </c>
      <c r="H19" s="34">
        <f t="shared" si="4"/>
        <v>0</v>
      </c>
      <c r="I19" s="49"/>
      <c r="J19" s="49"/>
      <c r="K19" s="49"/>
      <c r="L19" s="33">
        <v>0</v>
      </c>
      <c r="M19" s="34">
        <f t="shared" si="5"/>
        <v>0</v>
      </c>
      <c r="N19" s="18">
        <f t="shared" si="6"/>
        <v>0</v>
      </c>
      <c r="O19" s="50"/>
      <c r="P19" s="50"/>
      <c r="Q19" s="33"/>
      <c r="R19" s="15">
        <f t="shared" si="0"/>
        <v>0</v>
      </c>
      <c r="S19" s="51">
        <f t="shared" si="1"/>
        <v>0</v>
      </c>
      <c r="T19" s="50"/>
      <c r="U19" s="33">
        <v>0</v>
      </c>
      <c r="V19" s="33"/>
      <c r="W19" s="52">
        <f t="shared" si="7"/>
        <v>0</v>
      </c>
      <c r="X19" s="18">
        <f t="shared" si="19"/>
        <v>0</v>
      </c>
      <c r="Y19" s="50"/>
      <c r="Z19" s="33">
        <v>0</v>
      </c>
      <c r="AA19" s="50"/>
      <c r="AB19" s="15">
        <f t="shared" si="18"/>
        <v>0</v>
      </c>
      <c r="AC19" s="51">
        <f t="shared" si="3"/>
        <v>0</v>
      </c>
      <c r="AD19" s="50"/>
      <c r="AE19" s="33"/>
      <c r="AF19" s="50"/>
      <c r="AG19" s="52">
        <f t="shared" si="17"/>
        <v>0</v>
      </c>
      <c r="AH19" s="53"/>
      <c r="AI19" s="50"/>
      <c r="AJ19" s="34">
        <f t="shared" si="10"/>
        <v>0</v>
      </c>
      <c r="AK19" s="34">
        <f t="shared" si="11"/>
        <v>0</v>
      </c>
      <c r="AL19" s="38">
        <f t="shared" si="12"/>
        <v>0</v>
      </c>
      <c r="AM19" s="39">
        <f t="shared" si="13"/>
        <v>0</v>
      </c>
      <c r="AN19" s="40">
        <f t="shared" si="14"/>
        <v>0</v>
      </c>
      <c r="AO19" s="54" t="s">
        <v>82</v>
      </c>
      <c r="AP19" s="42">
        <f t="shared" si="15"/>
        <v>0</v>
      </c>
      <c r="AQ19" s="43">
        <f t="shared" si="16"/>
        <v>0</v>
      </c>
      <c r="AR19" s="44"/>
    </row>
    <row r="20" spans="2:46" ht="15" hidden="1" customHeight="1" outlineLevel="1" thickBot="1" x14ac:dyDescent="0.4">
      <c r="B20" s="55" t="s">
        <v>91</v>
      </c>
      <c r="C20" s="56">
        <v>1595</v>
      </c>
      <c r="D20" s="48"/>
      <c r="E20" s="49"/>
      <c r="F20" s="49"/>
      <c r="G20" s="33">
        <v>0</v>
      </c>
      <c r="H20" s="34">
        <f t="shared" si="4"/>
        <v>0</v>
      </c>
      <c r="I20" s="49"/>
      <c r="J20" s="49"/>
      <c r="K20" s="49"/>
      <c r="L20" s="33">
        <v>0</v>
      </c>
      <c r="M20" s="34">
        <f t="shared" si="5"/>
        <v>0</v>
      </c>
      <c r="N20" s="18">
        <f t="shared" si="6"/>
        <v>0</v>
      </c>
      <c r="O20" s="50"/>
      <c r="P20" s="50"/>
      <c r="Q20" s="33"/>
      <c r="R20" s="15">
        <f t="shared" si="0"/>
        <v>0</v>
      </c>
      <c r="S20" s="51">
        <f t="shared" si="1"/>
        <v>0</v>
      </c>
      <c r="T20" s="50"/>
      <c r="U20" s="33">
        <v>0</v>
      </c>
      <c r="V20" s="33"/>
      <c r="W20" s="52">
        <f t="shared" si="7"/>
        <v>0</v>
      </c>
      <c r="X20" s="18">
        <f t="shared" si="19"/>
        <v>0</v>
      </c>
      <c r="Y20" s="50"/>
      <c r="Z20" s="33">
        <v>0</v>
      </c>
      <c r="AA20" s="50"/>
      <c r="AB20" s="15">
        <f t="shared" si="18"/>
        <v>0</v>
      </c>
      <c r="AC20" s="51">
        <f t="shared" si="3"/>
        <v>0</v>
      </c>
      <c r="AD20" s="50"/>
      <c r="AE20" s="33"/>
      <c r="AF20" s="50"/>
      <c r="AG20" s="52">
        <f t="shared" si="17"/>
        <v>0</v>
      </c>
      <c r="AH20" s="53"/>
      <c r="AI20" s="50"/>
      <c r="AJ20" s="34">
        <f t="shared" si="10"/>
        <v>0</v>
      </c>
      <c r="AK20" s="34">
        <f t="shared" si="11"/>
        <v>0</v>
      </c>
      <c r="AL20" s="38">
        <f t="shared" si="12"/>
        <v>0</v>
      </c>
      <c r="AM20" s="39">
        <f t="shared" si="13"/>
        <v>0</v>
      </c>
      <c r="AN20" s="40">
        <f t="shared" si="14"/>
        <v>0</v>
      </c>
      <c r="AO20" s="54" t="s">
        <v>82</v>
      </c>
      <c r="AP20" s="42">
        <f t="shared" si="15"/>
        <v>0</v>
      </c>
      <c r="AQ20" s="43">
        <f t="shared" si="16"/>
        <v>0</v>
      </c>
      <c r="AR20" s="44"/>
      <c r="AS20" s="4"/>
    </row>
    <row r="21" spans="2:46" ht="15" collapsed="1" thickBot="1" x14ac:dyDescent="0.4">
      <c r="B21" s="55" t="s">
        <v>92</v>
      </c>
      <c r="C21" s="56">
        <v>1595</v>
      </c>
      <c r="D21" s="48"/>
      <c r="E21" s="49"/>
      <c r="F21" s="49"/>
      <c r="G21" s="33">
        <v>9026160.2600000091</v>
      </c>
      <c r="H21" s="34">
        <f t="shared" si="4"/>
        <v>9026160.2600000091</v>
      </c>
      <c r="I21" s="49"/>
      <c r="J21" s="49"/>
      <c r="K21" s="49"/>
      <c r="L21" s="33">
        <v>-3299285.46</v>
      </c>
      <c r="M21" s="34">
        <f t="shared" si="5"/>
        <v>-3299285.46</v>
      </c>
      <c r="N21" s="18">
        <f t="shared" si="6"/>
        <v>9026160.2600000091</v>
      </c>
      <c r="O21" s="50">
        <v>2123.6499999947846</v>
      </c>
      <c r="P21" s="50"/>
      <c r="Q21" s="33"/>
      <c r="R21" s="34">
        <f t="shared" si="0"/>
        <v>9028283.9100000039</v>
      </c>
      <c r="S21" s="36">
        <f t="shared" si="1"/>
        <v>-3299285.46</v>
      </c>
      <c r="T21" s="50">
        <v>455560.04999999981</v>
      </c>
      <c r="U21" s="50">
        <v>0</v>
      </c>
      <c r="V21" s="33"/>
      <c r="W21" s="37">
        <f t="shared" si="7"/>
        <v>-2843725.41</v>
      </c>
      <c r="X21" s="18">
        <f t="shared" si="19"/>
        <v>9028283.9100000039</v>
      </c>
      <c r="Y21" s="33">
        <v>-2123.6499999947846</v>
      </c>
      <c r="Z21" s="33">
        <v>9026160.2600000091</v>
      </c>
      <c r="AA21" s="50"/>
      <c r="AB21" s="34">
        <f t="shared" si="18"/>
        <v>0</v>
      </c>
      <c r="AC21" s="36">
        <f t="shared" si="3"/>
        <v>-2843725.41</v>
      </c>
      <c r="AD21" s="33">
        <v>287744.24741100101</v>
      </c>
      <c r="AE21" s="33">
        <v>-2555981.1625889991</v>
      </c>
      <c r="AF21" s="33"/>
      <c r="AG21" s="37">
        <f>AC21+AD21-AE21+AF21</f>
        <v>0</v>
      </c>
      <c r="AH21" s="38"/>
      <c r="AI21" s="33"/>
      <c r="AJ21" s="34">
        <f t="shared" si="10"/>
        <v>0</v>
      </c>
      <c r="AK21" s="34">
        <f t="shared" si="11"/>
        <v>0</v>
      </c>
      <c r="AL21" s="38">
        <f t="shared" si="12"/>
        <v>0</v>
      </c>
      <c r="AM21" s="39">
        <f>AK21+AL21</f>
        <v>0</v>
      </c>
      <c r="AN21" s="40">
        <f t="shared" si="14"/>
        <v>0</v>
      </c>
      <c r="AO21" s="54" t="s">
        <v>82</v>
      </c>
      <c r="AP21" s="42">
        <f t="shared" si="15"/>
        <v>0</v>
      </c>
      <c r="AQ21" s="43">
        <f t="shared" si="16"/>
        <v>0</v>
      </c>
      <c r="AR21" s="44"/>
      <c r="AS21" s="4"/>
      <c r="AT21" s="4"/>
    </row>
    <row r="22" spans="2:46" ht="15" thickBot="1" x14ac:dyDescent="0.4">
      <c r="B22" s="55" t="s">
        <v>93</v>
      </c>
      <c r="C22" s="56">
        <v>1595</v>
      </c>
      <c r="D22" s="48"/>
      <c r="E22" s="49"/>
      <c r="F22" s="49"/>
      <c r="G22" s="33">
        <v>0</v>
      </c>
      <c r="H22" s="34">
        <f t="shared" si="4"/>
        <v>0</v>
      </c>
      <c r="I22" s="49"/>
      <c r="J22" s="49"/>
      <c r="K22" s="49"/>
      <c r="L22" s="33">
        <v>0</v>
      </c>
      <c r="M22" s="34">
        <f t="shared" si="5"/>
        <v>0</v>
      </c>
      <c r="N22" s="18">
        <f t="shared" si="6"/>
        <v>0</v>
      </c>
      <c r="O22" s="50"/>
      <c r="P22" s="50"/>
      <c r="Q22" s="33"/>
      <c r="R22" s="34">
        <f t="shared" si="0"/>
        <v>0</v>
      </c>
      <c r="S22" s="36">
        <f t="shared" si="1"/>
        <v>0</v>
      </c>
      <c r="T22" s="50"/>
      <c r="U22" s="50"/>
      <c r="V22" s="33"/>
      <c r="W22" s="37">
        <f t="shared" si="7"/>
        <v>0</v>
      </c>
      <c r="X22" s="18">
        <f t="shared" si="19"/>
        <v>0</v>
      </c>
      <c r="Y22" s="33"/>
      <c r="Z22" s="50"/>
      <c r="AA22" s="50"/>
      <c r="AB22" s="34">
        <f t="shared" si="18"/>
        <v>0</v>
      </c>
      <c r="AC22" s="36">
        <f t="shared" si="3"/>
        <v>0</v>
      </c>
      <c r="AD22" s="33"/>
      <c r="AE22" s="33"/>
      <c r="AF22" s="33"/>
      <c r="AG22" s="37">
        <f t="shared" si="17"/>
        <v>0</v>
      </c>
      <c r="AH22" s="38"/>
      <c r="AI22" s="33"/>
      <c r="AJ22" s="34">
        <f t="shared" si="10"/>
        <v>0</v>
      </c>
      <c r="AK22" s="34">
        <f t="shared" si="11"/>
        <v>0</v>
      </c>
      <c r="AL22" s="38">
        <f t="shared" si="12"/>
        <v>0</v>
      </c>
      <c r="AM22" s="39">
        <f t="shared" si="13"/>
        <v>0</v>
      </c>
      <c r="AN22" s="40">
        <f t="shared" si="14"/>
        <v>0</v>
      </c>
      <c r="AO22" s="54" t="s">
        <v>82</v>
      </c>
      <c r="AP22" s="42">
        <f t="shared" si="15"/>
        <v>0</v>
      </c>
      <c r="AQ22" s="43">
        <f t="shared" si="16"/>
        <v>0</v>
      </c>
      <c r="AR22" s="44"/>
    </row>
    <row r="23" spans="2:46" ht="31.4" customHeight="1" thickBot="1" x14ac:dyDescent="0.4">
      <c r="B23" s="55" t="s">
        <v>94</v>
      </c>
      <c r="C23" s="56">
        <v>1595</v>
      </c>
      <c r="D23" s="48"/>
      <c r="E23" s="49"/>
      <c r="F23" s="49"/>
      <c r="G23" s="33">
        <v>-5050078.7699999902</v>
      </c>
      <c r="H23" s="34">
        <f t="shared" si="4"/>
        <v>-5050078.7699999902</v>
      </c>
      <c r="I23" s="49"/>
      <c r="J23" s="49"/>
      <c r="K23" s="49"/>
      <c r="L23" s="33">
        <v>3073744.91</v>
      </c>
      <c r="M23" s="34">
        <f t="shared" si="5"/>
        <v>3073744.91</v>
      </c>
      <c r="N23" s="35">
        <f t="shared" si="6"/>
        <v>-5050078.7699999902</v>
      </c>
      <c r="O23" s="33">
        <v>17308.909999989904</v>
      </c>
      <c r="P23" s="33"/>
      <c r="Q23" s="33"/>
      <c r="R23" s="34">
        <f t="shared" si="0"/>
        <v>-5032769.8600000003</v>
      </c>
      <c r="S23" s="36">
        <f t="shared" si="1"/>
        <v>3073744.91</v>
      </c>
      <c r="T23" s="33">
        <v>-254362.16999999993</v>
      </c>
      <c r="U23" s="33"/>
      <c r="V23" s="33"/>
      <c r="W23" s="37">
        <f t="shared" si="7"/>
        <v>2819382.74</v>
      </c>
      <c r="X23" s="35">
        <f t="shared" si="19"/>
        <v>-5032769.8600000003</v>
      </c>
      <c r="Y23" s="33"/>
      <c r="Z23" s="33"/>
      <c r="AA23" s="33"/>
      <c r="AB23" s="34">
        <f t="shared" si="18"/>
        <v>-5032769.8600000003</v>
      </c>
      <c r="AC23" s="36">
        <f t="shared" si="3"/>
        <v>2819382.74</v>
      </c>
      <c r="AD23" s="33">
        <v>-258936.74</v>
      </c>
      <c r="AE23" s="33"/>
      <c r="AF23" s="33"/>
      <c r="AG23" s="37">
        <f t="shared" si="17"/>
        <v>2560446</v>
      </c>
      <c r="AH23" s="38"/>
      <c r="AI23" s="33"/>
      <c r="AJ23" s="34">
        <f>AB23-AH23</f>
        <v>-5032769.8600000003</v>
      </c>
      <c r="AK23" s="34">
        <f t="shared" si="11"/>
        <v>2560446</v>
      </c>
      <c r="AL23" s="38">
        <f t="shared" si="12"/>
        <v>-158783.88908300002</v>
      </c>
      <c r="AM23" s="39">
        <f t="shared" si="13"/>
        <v>2401662.1109170001</v>
      </c>
      <c r="AN23" s="40">
        <f>AJ23+AM23</f>
        <v>-2631107.7490830002</v>
      </c>
      <c r="AO23" s="54" t="s">
        <v>78</v>
      </c>
      <c r="AP23" s="42">
        <f t="shared" si="15"/>
        <v>-2472323.8600000003</v>
      </c>
      <c r="AQ23" s="43">
        <f t="shared" si="16"/>
        <v>0</v>
      </c>
      <c r="AR23" s="44"/>
      <c r="AT23" s="4"/>
    </row>
    <row r="24" spans="2:46" ht="44.25" customHeight="1" thickBot="1" x14ac:dyDescent="0.4">
      <c r="B24" s="55" t="s">
        <v>95</v>
      </c>
      <c r="C24" s="56">
        <v>1595</v>
      </c>
      <c r="D24" s="48"/>
      <c r="E24" s="49"/>
      <c r="F24" s="49"/>
      <c r="G24" s="33">
        <v>326082.72000000003</v>
      </c>
      <c r="H24" s="34">
        <f t="shared" si="4"/>
        <v>326082.72000000003</v>
      </c>
      <c r="I24" s="49"/>
      <c r="J24" s="49"/>
      <c r="K24" s="49"/>
      <c r="L24" s="33">
        <v>199161.87</v>
      </c>
      <c r="M24" s="34">
        <f t="shared" si="5"/>
        <v>199161.87</v>
      </c>
      <c r="N24" s="35">
        <f t="shared" si="6"/>
        <v>326082.72000000003</v>
      </c>
      <c r="O24" s="33"/>
      <c r="P24" s="33">
        <v>326081.25999999995</v>
      </c>
      <c r="Q24" s="33"/>
      <c r="R24" s="34">
        <f t="shared" si="0"/>
        <v>1.4600000000791624</v>
      </c>
      <c r="S24" s="36">
        <f t="shared" si="1"/>
        <v>199161.87</v>
      </c>
      <c r="T24" s="33">
        <v>1309.96</v>
      </c>
      <c r="U24" s="33">
        <v>200856.633737</v>
      </c>
      <c r="V24" s="33"/>
      <c r="W24" s="37">
        <f t="shared" si="7"/>
        <v>-384.80373700000928</v>
      </c>
      <c r="X24" s="35">
        <f t="shared" si="19"/>
        <v>1.4600000000791624</v>
      </c>
      <c r="Y24" s="33"/>
      <c r="Z24" s="33"/>
      <c r="AA24" s="33"/>
      <c r="AB24" s="34">
        <f>X24-Z24</f>
        <v>1.4600000000791624</v>
      </c>
      <c r="AC24" s="36">
        <f t="shared" si="3"/>
        <v>-384.80373700000928</v>
      </c>
      <c r="AD24" s="33"/>
      <c r="AE24" s="33"/>
      <c r="AF24" s="33"/>
      <c r="AG24" s="37">
        <f t="shared" si="17"/>
        <v>-384.80373700000928</v>
      </c>
      <c r="AH24" s="38"/>
      <c r="AI24" s="33"/>
      <c r="AJ24" s="34">
        <f t="shared" si="10"/>
        <v>1.4600000000791624</v>
      </c>
      <c r="AK24" s="34">
        <f t="shared" si="11"/>
        <v>-384.80373700000928</v>
      </c>
      <c r="AL24" s="38">
        <f t="shared" si="12"/>
        <v>4.6063000002497578E-2</v>
      </c>
      <c r="AM24" s="39">
        <f t="shared" si="13"/>
        <v>-384.75767400000677</v>
      </c>
      <c r="AN24" s="40"/>
      <c r="AO24" s="54" t="s">
        <v>82</v>
      </c>
      <c r="AP24" s="42">
        <f t="shared" si="15"/>
        <v>-383.34373699993012</v>
      </c>
      <c r="AQ24" s="43">
        <f t="shared" si="16"/>
        <v>0</v>
      </c>
      <c r="AR24" s="44"/>
      <c r="AT24" s="4"/>
    </row>
    <row r="25" spans="2:46" ht="42.75" customHeight="1" thickBot="1" x14ac:dyDescent="0.4">
      <c r="B25" s="55" t="s">
        <v>96</v>
      </c>
      <c r="C25" s="56">
        <v>1595</v>
      </c>
      <c r="D25" s="48"/>
      <c r="E25" s="49"/>
      <c r="F25" s="49"/>
      <c r="G25" s="33">
        <v>20891046.260000005</v>
      </c>
      <c r="H25" s="34">
        <f t="shared" si="4"/>
        <v>20891046.260000005</v>
      </c>
      <c r="I25" s="49"/>
      <c r="J25" s="49"/>
      <c r="K25" s="49"/>
      <c r="L25" s="33">
        <v>3394799.02</v>
      </c>
      <c r="M25" s="34">
        <f t="shared" si="5"/>
        <v>3394799.02</v>
      </c>
      <c r="N25" s="35">
        <f t="shared" si="6"/>
        <v>20891046.260000005</v>
      </c>
      <c r="O25" s="33">
        <v>-23805063.429999996</v>
      </c>
      <c r="P25" s="33"/>
      <c r="Q25" s="33"/>
      <c r="R25" s="34">
        <f t="shared" si="0"/>
        <v>-2914017.1699999906</v>
      </c>
      <c r="S25" s="36">
        <f t="shared" si="1"/>
        <v>3394799.02</v>
      </c>
      <c r="T25" s="33">
        <v>-724157.81999999983</v>
      </c>
      <c r="U25" s="33"/>
      <c r="V25" s="33"/>
      <c r="W25" s="37">
        <f t="shared" si="7"/>
        <v>2670641.2000000002</v>
      </c>
      <c r="X25" s="35">
        <f t="shared" si="19"/>
        <v>-2914017.1699999906</v>
      </c>
      <c r="Y25" s="33">
        <v>74629.579999990761</v>
      </c>
      <c r="Z25" s="33"/>
      <c r="AA25" s="33"/>
      <c r="AB25" s="34">
        <f t="shared" ref="AB25:AB26" si="20">X25+Y25-Z25+AA25</f>
        <v>-2839387.59</v>
      </c>
      <c r="AC25" s="36">
        <f t="shared" si="3"/>
        <v>2670641.2000000002</v>
      </c>
      <c r="AD25" s="33">
        <v>-144662.91000000015</v>
      </c>
      <c r="AE25" s="33"/>
      <c r="AF25" s="33"/>
      <c r="AG25" s="37">
        <f t="shared" si="17"/>
        <v>2525978.29</v>
      </c>
      <c r="AH25" s="38"/>
      <c r="AI25" s="33"/>
      <c r="AJ25" s="34">
        <f t="shared" si="10"/>
        <v>-2839387.59</v>
      </c>
      <c r="AK25" s="34">
        <f t="shared" si="11"/>
        <v>2525978.29</v>
      </c>
      <c r="AL25" s="38">
        <f t="shared" si="12"/>
        <v>-89582.678464500001</v>
      </c>
      <c r="AM25" s="39">
        <f t="shared" si="13"/>
        <v>2436395.6115354998</v>
      </c>
      <c r="AN25" s="40"/>
      <c r="AO25" s="54" t="s">
        <v>82</v>
      </c>
      <c r="AP25" s="42">
        <f t="shared" si="15"/>
        <v>-313409.29999999981</v>
      </c>
      <c r="AQ25" s="43">
        <f t="shared" si="16"/>
        <v>0</v>
      </c>
      <c r="AR25" s="57"/>
    </row>
    <row r="26" spans="2:46" ht="35.15" customHeight="1" thickBot="1" x14ac:dyDescent="0.4">
      <c r="B26" s="55" t="s">
        <v>97</v>
      </c>
      <c r="C26" s="56">
        <v>1595</v>
      </c>
      <c r="D26" s="48"/>
      <c r="E26" s="49"/>
      <c r="F26" s="49"/>
      <c r="G26" s="33">
        <v>-34290.850000000006</v>
      </c>
      <c r="H26" s="34">
        <f t="shared" si="4"/>
        <v>-34290.850000000006</v>
      </c>
      <c r="I26" s="49"/>
      <c r="J26" s="49"/>
      <c r="K26" s="49"/>
      <c r="L26" s="33">
        <v>29635.4</v>
      </c>
      <c r="M26" s="34">
        <f t="shared" si="5"/>
        <v>29635.4</v>
      </c>
      <c r="N26" s="35">
        <f t="shared" si="6"/>
        <v>-34290.850000000006</v>
      </c>
      <c r="O26" s="33">
        <v>-33.610000000015134</v>
      </c>
      <c r="P26" s="33"/>
      <c r="Q26" s="33"/>
      <c r="R26" s="34">
        <f t="shared" si="0"/>
        <v>-34324.460000000021</v>
      </c>
      <c r="S26" s="36">
        <f t="shared" si="1"/>
        <v>29635.4</v>
      </c>
      <c r="T26" s="33">
        <v>-1734.3199999999997</v>
      </c>
      <c r="U26" s="33"/>
      <c r="V26" s="33"/>
      <c r="W26" s="37">
        <f t="shared" si="7"/>
        <v>27901.08</v>
      </c>
      <c r="X26" s="35">
        <f t="shared" si="19"/>
        <v>-34324.460000000021</v>
      </c>
      <c r="Y26" s="33">
        <v>13.840000000003783</v>
      </c>
      <c r="Z26" s="33"/>
      <c r="AA26" s="33"/>
      <c r="AB26" s="34">
        <f t="shared" si="20"/>
        <v>-34310.620000000017</v>
      </c>
      <c r="AC26" s="36">
        <f t="shared" si="3"/>
        <v>27901.08</v>
      </c>
      <c r="AD26" s="33">
        <v>-1766.0000000000036</v>
      </c>
      <c r="AE26" s="33"/>
      <c r="AF26" s="33"/>
      <c r="AG26" s="37">
        <f t="shared" si="17"/>
        <v>26135.079999999998</v>
      </c>
      <c r="AH26" s="38"/>
      <c r="AI26" s="33"/>
      <c r="AJ26" s="34">
        <f t="shared" si="10"/>
        <v>-34310.620000000017</v>
      </c>
      <c r="AK26" s="34">
        <f t="shared" si="11"/>
        <v>26135.079999999998</v>
      </c>
      <c r="AL26" s="38">
        <f t="shared" si="12"/>
        <v>-1082.5000610000006</v>
      </c>
      <c r="AM26" s="39">
        <f>AK26+AL26</f>
        <v>25052.579938999996</v>
      </c>
      <c r="AN26" s="40"/>
      <c r="AO26" s="54" t="s">
        <v>82</v>
      </c>
      <c r="AP26" s="42">
        <f t="shared" si="15"/>
        <v>-8175.5400000000191</v>
      </c>
      <c r="AQ26" s="43">
        <f t="shared" si="16"/>
        <v>0</v>
      </c>
      <c r="AR26" s="57"/>
    </row>
    <row r="27" spans="2:46" ht="30" customHeight="1" thickBot="1" x14ac:dyDescent="0.4">
      <c r="B27" s="55" t="s">
        <v>98</v>
      </c>
      <c r="C27" s="56">
        <v>1595</v>
      </c>
      <c r="D27" s="48"/>
      <c r="E27" s="49"/>
      <c r="F27" s="49"/>
      <c r="G27" s="33">
        <v>983757.10999999987</v>
      </c>
      <c r="H27" s="34">
        <f t="shared" si="4"/>
        <v>983757.10999999987</v>
      </c>
      <c r="I27" s="49"/>
      <c r="J27" s="49"/>
      <c r="K27" s="49"/>
      <c r="L27" s="33">
        <v>166319.21096523799</v>
      </c>
      <c r="M27" s="34">
        <f t="shared" si="5"/>
        <v>166319.21096523799</v>
      </c>
      <c r="N27" s="35">
        <f t="shared" si="6"/>
        <v>983757.10999999987</v>
      </c>
      <c r="O27" s="33">
        <v>-1209262.3999999997</v>
      </c>
      <c r="P27" s="33"/>
      <c r="Q27" s="33"/>
      <c r="R27" s="34">
        <f t="shared" si="0"/>
        <v>-225505.2899999998</v>
      </c>
      <c r="S27" s="36">
        <f t="shared" si="1"/>
        <v>166319.21096523799</v>
      </c>
      <c r="T27" s="33">
        <v>21031.489034761995</v>
      </c>
      <c r="U27" s="33"/>
      <c r="V27" s="33"/>
      <c r="W27" s="37">
        <f t="shared" si="7"/>
        <v>187350.69999999998</v>
      </c>
      <c r="X27" s="35">
        <f t="shared" si="19"/>
        <v>-225505.2899999998</v>
      </c>
      <c r="Y27" s="33">
        <v>-2505.1100000001607</v>
      </c>
      <c r="Z27" s="33"/>
      <c r="AA27" s="33"/>
      <c r="AB27" s="34">
        <f>X27+Y27-Z27+AA27</f>
        <v>-228010.39999999997</v>
      </c>
      <c r="AC27" s="36">
        <f t="shared" si="3"/>
        <v>187350.69999999998</v>
      </c>
      <c r="AD27" s="33">
        <v>-11696.430000000022</v>
      </c>
      <c r="AE27" s="33"/>
      <c r="AF27" s="33"/>
      <c r="AG27" s="37">
        <f t="shared" si="17"/>
        <v>175654.26999999996</v>
      </c>
      <c r="AH27" s="38"/>
      <c r="AI27" s="33"/>
      <c r="AJ27" s="34">
        <f t="shared" si="10"/>
        <v>-228010.39999999997</v>
      </c>
      <c r="AK27" s="34">
        <f t="shared" si="11"/>
        <v>175654.26999999996</v>
      </c>
      <c r="AL27" s="38">
        <f t="shared" si="12"/>
        <v>-7193.7281199999998</v>
      </c>
      <c r="AM27" s="39">
        <f t="shared" si="13"/>
        <v>168460.54187999998</v>
      </c>
      <c r="AN27" s="40"/>
      <c r="AO27" s="54" t="s">
        <v>82</v>
      </c>
      <c r="AP27" s="42">
        <f t="shared" si="15"/>
        <v>-52356.130000000005</v>
      </c>
      <c r="AQ27" s="43">
        <f t="shared" si="16"/>
        <v>0</v>
      </c>
      <c r="AR27" s="57"/>
    </row>
    <row r="28" spans="2:46" ht="32.9" customHeight="1" thickBot="1" x14ac:dyDescent="0.4">
      <c r="B28" s="55" t="s">
        <v>99</v>
      </c>
      <c r="C28" s="56">
        <v>1595</v>
      </c>
      <c r="D28" s="48"/>
      <c r="E28" s="49"/>
      <c r="F28" s="49"/>
      <c r="G28" s="33">
        <v>-106026.54000000004</v>
      </c>
      <c r="H28" s="34">
        <f t="shared" si="4"/>
        <v>-106026.54000000004</v>
      </c>
      <c r="I28" s="49"/>
      <c r="J28" s="49"/>
      <c r="K28" s="49"/>
      <c r="L28" s="33">
        <v>0</v>
      </c>
      <c r="M28" s="34">
        <f t="shared" si="5"/>
        <v>0</v>
      </c>
      <c r="N28" s="35">
        <f t="shared" si="6"/>
        <v>-106026.54000000004</v>
      </c>
      <c r="O28" s="33">
        <v>159878.12000000005</v>
      </c>
      <c r="P28" s="33"/>
      <c r="Q28" s="33"/>
      <c r="R28" s="34">
        <f t="shared" si="0"/>
        <v>53851.580000000016</v>
      </c>
      <c r="S28" s="36">
        <f t="shared" si="1"/>
        <v>0</v>
      </c>
      <c r="T28" s="33"/>
      <c r="U28" s="33"/>
      <c r="V28" s="33"/>
      <c r="W28" s="37">
        <f t="shared" si="7"/>
        <v>0</v>
      </c>
      <c r="X28" s="35">
        <f t="shared" si="19"/>
        <v>53851.580000000016</v>
      </c>
      <c r="Y28" s="33">
        <v>2550.359999999986</v>
      </c>
      <c r="Z28" s="33"/>
      <c r="AA28" s="33"/>
      <c r="AB28" s="34">
        <f t="shared" ref="AB28:AB31" si="21">X28+Y28-Z28+AA28</f>
        <v>56401.94</v>
      </c>
      <c r="AC28" s="36">
        <f t="shared" si="3"/>
        <v>0</v>
      </c>
      <c r="AD28" s="33"/>
      <c r="AE28" s="33"/>
      <c r="AF28" s="33"/>
      <c r="AG28" s="37">
        <f t="shared" si="17"/>
        <v>0</v>
      </c>
      <c r="AH28" s="38"/>
      <c r="AI28" s="33"/>
      <c r="AJ28" s="34">
        <f t="shared" si="10"/>
        <v>56401.94</v>
      </c>
      <c r="AK28" s="34">
        <f t="shared" si="11"/>
        <v>0</v>
      </c>
      <c r="AL28" s="38">
        <f t="shared" si="12"/>
        <v>1779.4812070000003</v>
      </c>
      <c r="AM28" s="39">
        <f t="shared" si="13"/>
        <v>1779.4812070000003</v>
      </c>
      <c r="AN28" s="40"/>
      <c r="AO28" s="54" t="s">
        <v>82</v>
      </c>
      <c r="AP28" s="42">
        <f t="shared" si="15"/>
        <v>56401.94</v>
      </c>
      <c r="AQ28" s="43">
        <f t="shared" si="16"/>
        <v>0</v>
      </c>
      <c r="AR28" s="57"/>
    </row>
    <row r="29" spans="2:46" ht="33" customHeight="1" thickBot="1" x14ac:dyDescent="0.4">
      <c r="B29" s="55" t="s">
        <v>100</v>
      </c>
      <c r="C29" s="56">
        <v>1595</v>
      </c>
      <c r="D29" s="48"/>
      <c r="E29" s="49"/>
      <c r="F29" s="49"/>
      <c r="G29" s="33">
        <v>-2342725.2000000002</v>
      </c>
      <c r="H29" s="34">
        <f t="shared" si="4"/>
        <v>-2342725.2000000002</v>
      </c>
      <c r="I29" s="49"/>
      <c r="J29" s="49"/>
      <c r="K29" s="49"/>
      <c r="L29" s="33">
        <v>0</v>
      </c>
      <c r="M29" s="34">
        <f t="shared" si="5"/>
        <v>0</v>
      </c>
      <c r="N29" s="35">
        <f t="shared" si="6"/>
        <v>-2342725.2000000002</v>
      </c>
      <c r="O29" s="33">
        <v>2326088.31</v>
      </c>
      <c r="P29" s="50"/>
      <c r="Q29" s="33"/>
      <c r="R29" s="34">
        <f t="shared" si="0"/>
        <v>-16636.89000000013</v>
      </c>
      <c r="S29" s="36">
        <f t="shared" si="1"/>
        <v>0</v>
      </c>
      <c r="T29" s="33"/>
      <c r="U29" s="33"/>
      <c r="V29" s="33"/>
      <c r="W29" s="37">
        <f>S29+T29-U29+V29</f>
        <v>0</v>
      </c>
      <c r="X29" s="35">
        <f>R29</f>
        <v>-16636.89000000013</v>
      </c>
      <c r="Y29" s="33">
        <v>17015.270000000131</v>
      </c>
      <c r="Z29" s="50"/>
      <c r="AA29" s="50"/>
      <c r="AB29" s="34">
        <f t="shared" si="21"/>
        <v>378.38000000000102</v>
      </c>
      <c r="AC29" s="36">
        <f t="shared" si="3"/>
        <v>0</v>
      </c>
      <c r="AD29" s="33"/>
      <c r="AE29" s="33"/>
      <c r="AF29" s="33"/>
      <c r="AG29" s="37">
        <f t="shared" si="17"/>
        <v>0</v>
      </c>
      <c r="AH29" s="38"/>
      <c r="AI29" s="33"/>
      <c r="AJ29" s="34">
        <f t="shared" si="10"/>
        <v>378.38000000000102</v>
      </c>
      <c r="AK29" s="34">
        <f t="shared" si="11"/>
        <v>0</v>
      </c>
      <c r="AL29" s="38">
        <f>(AB29+AJ29)/2*3.64%*0.25+(AB29+AJ29)/2*3.16%*0.25+(AB29+AJ29)/2*2.91%*0.5</f>
        <v>11.937889000000032</v>
      </c>
      <c r="AM29" s="39">
        <f t="shared" si="13"/>
        <v>11.937889000000032</v>
      </c>
      <c r="AN29" s="40"/>
      <c r="AO29" s="54" t="s">
        <v>82</v>
      </c>
      <c r="AP29" s="42">
        <f t="shared" si="15"/>
        <v>378.38000000000102</v>
      </c>
      <c r="AQ29" s="43">
        <f t="shared" si="16"/>
        <v>0</v>
      </c>
      <c r="AR29" s="57"/>
    </row>
    <row r="30" spans="2:46" ht="39.75" customHeight="1" thickBot="1" x14ac:dyDescent="0.4">
      <c r="B30" s="55" t="s">
        <v>101</v>
      </c>
      <c r="C30" s="56">
        <v>1595</v>
      </c>
      <c r="D30" s="48"/>
      <c r="E30" s="49"/>
      <c r="F30" s="49"/>
      <c r="G30" s="33">
        <v>0</v>
      </c>
      <c r="H30" s="34">
        <f t="shared" si="4"/>
        <v>0</v>
      </c>
      <c r="I30" s="49"/>
      <c r="J30" s="49"/>
      <c r="K30" s="49"/>
      <c r="L30" s="33">
        <v>0</v>
      </c>
      <c r="M30" s="34">
        <f t="shared" si="5"/>
        <v>0</v>
      </c>
      <c r="N30" s="18">
        <f t="shared" si="6"/>
        <v>0</v>
      </c>
      <c r="O30" s="33">
        <f>'[2]2023 Q4 USofA TB by Seg'!K546</f>
        <v>-83476171.610000014</v>
      </c>
      <c r="P30" s="33">
        <f>-'[2]2023 Q4 USofA TB by Seg'!K547</f>
        <v>-34377123.68</v>
      </c>
      <c r="Q30" s="33"/>
      <c r="R30" s="34">
        <f t="shared" si="0"/>
        <v>-49099047.930000015</v>
      </c>
      <c r="S30" s="36">
        <f t="shared" si="1"/>
        <v>0</v>
      </c>
      <c r="T30" s="33">
        <f>'[2]2023 Q4 USofA TB by Seg'!M546</f>
        <v>-3691826.1100000003</v>
      </c>
      <c r="U30" s="33">
        <f>-'[2]2023 Q4 USofA TB by Seg'!M547</f>
        <v>3725637.56</v>
      </c>
      <c r="V30" s="33"/>
      <c r="W30" s="37">
        <f t="shared" ref="W30:W33" si="22">S30+T30-U30+V30</f>
        <v>-7417463.6699999999</v>
      </c>
      <c r="X30" s="35">
        <f>R30</f>
        <v>-49099047.930000015</v>
      </c>
      <c r="Y30" s="33"/>
      <c r="Z30" s="33">
        <v>-34872842.579999998</v>
      </c>
      <c r="AA30" s="33"/>
      <c r="AB30" s="34">
        <f>X30+Y30-Z30+AA30</f>
        <v>-14226205.350000016</v>
      </c>
      <c r="AC30" s="36">
        <f t="shared" si="3"/>
        <v>-7417463.6699999999</v>
      </c>
      <c r="AD30" s="33">
        <v>-2418644.6799999978</v>
      </c>
      <c r="AE30" s="33"/>
      <c r="AF30" s="33"/>
      <c r="AG30" s="37">
        <f t="shared" si="17"/>
        <v>-9836108.3499999978</v>
      </c>
      <c r="AH30" s="38">
        <v>-14226205.350000016</v>
      </c>
      <c r="AI30" s="33">
        <v>-3691826.1181088607</v>
      </c>
      <c r="AJ30" s="34">
        <f t="shared" si="10"/>
        <v>0</v>
      </c>
      <c r="AK30" s="34">
        <f>AG30-AI30</f>
        <v>-6144282.2318911366</v>
      </c>
      <c r="AL30" s="38">
        <f t="shared" si="12"/>
        <v>-224418.38939625028</v>
      </c>
      <c r="AM30" s="39">
        <f t="shared" si="13"/>
        <v>-6368700.6212873869</v>
      </c>
      <c r="AN30" s="40"/>
      <c r="AO30" s="58" t="s">
        <v>82</v>
      </c>
      <c r="AP30" s="42">
        <f t="shared" si="15"/>
        <v>-24062313.700000014</v>
      </c>
      <c r="AQ30" s="43">
        <f t="shared" si="16"/>
        <v>0</v>
      </c>
      <c r="AR30" s="57"/>
    </row>
    <row r="31" spans="2:46" ht="17.25" customHeight="1" thickBot="1" x14ac:dyDescent="0.4">
      <c r="B31" s="55" t="s">
        <v>102</v>
      </c>
      <c r="C31" s="56">
        <v>1595</v>
      </c>
      <c r="D31" s="48"/>
      <c r="E31" s="49"/>
      <c r="F31" s="49"/>
      <c r="G31" s="33">
        <v>0</v>
      </c>
      <c r="H31" s="34">
        <f t="shared" si="4"/>
        <v>0</v>
      </c>
      <c r="I31" s="49"/>
      <c r="J31" s="49"/>
      <c r="K31" s="49"/>
      <c r="L31" s="50"/>
      <c r="M31" s="34">
        <f t="shared" si="5"/>
        <v>0</v>
      </c>
      <c r="N31" s="18">
        <f t="shared" si="6"/>
        <v>0</v>
      </c>
      <c r="O31" s="33">
        <f>'[2]2023 Q4 USofA TB by Seg (2)'!K491</f>
        <v>-3316956.1900000004</v>
      </c>
      <c r="P31" s="33">
        <v>-3519898.62274611</v>
      </c>
      <c r="Q31" s="33"/>
      <c r="R31" s="34">
        <f t="shared" si="0"/>
        <v>202942.43274610955</v>
      </c>
      <c r="S31" s="36">
        <f>M31</f>
        <v>0</v>
      </c>
      <c r="T31" s="33">
        <f>'[2]2023 Q4 USofA TB by Seg (2)'!M491</f>
        <v>83678.5</v>
      </c>
      <c r="U31" s="33">
        <v>-329676.31157088501</v>
      </c>
      <c r="V31" s="33"/>
      <c r="W31" s="37">
        <f>S31+T31-U31+V31</f>
        <v>413354.81157088501</v>
      </c>
      <c r="X31" s="35">
        <f t="shared" ref="X31:X33" si="23">R31</f>
        <v>202942.43274610955</v>
      </c>
      <c r="Y31" s="33">
        <v>-21856.712746109581</v>
      </c>
      <c r="Z31" s="33"/>
      <c r="AA31" s="33"/>
      <c r="AB31" s="34">
        <f t="shared" si="21"/>
        <v>181085.71999999997</v>
      </c>
      <c r="AC31" s="36">
        <f t="shared" si="3"/>
        <v>413354.81157088501</v>
      </c>
      <c r="AD31" s="33">
        <v>14333.848429114965</v>
      </c>
      <c r="AE31" s="33"/>
      <c r="AF31" s="33"/>
      <c r="AG31" s="37">
        <f t="shared" si="17"/>
        <v>427688.66</v>
      </c>
      <c r="AH31" s="38"/>
      <c r="AI31" s="33"/>
      <c r="AJ31" s="34">
        <f t="shared" si="10"/>
        <v>181085.71999999997</v>
      </c>
      <c r="AK31" s="34">
        <f t="shared" si="11"/>
        <v>427688.66</v>
      </c>
      <c r="AL31" s="38">
        <f t="shared" si="12"/>
        <v>5713.2544659999994</v>
      </c>
      <c r="AM31" s="39">
        <f t="shared" si="13"/>
        <v>433401.91446599999</v>
      </c>
      <c r="AN31" s="40"/>
      <c r="AO31" s="58" t="s">
        <v>82</v>
      </c>
      <c r="AP31" s="42">
        <f t="shared" si="15"/>
        <v>608774.37999999989</v>
      </c>
      <c r="AQ31" s="43">
        <f t="shared" si="16"/>
        <v>0</v>
      </c>
      <c r="AR31" s="57"/>
    </row>
    <row r="32" spans="2:46" ht="21.65" customHeight="1" thickBot="1" x14ac:dyDescent="0.4">
      <c r="B32" s="55" t="s">
        <v>103</v>
      </c>
      <c r="C32" s="56">
        <v>1595</v>
      </c>
      <c r="D32" s="48"/>
      <c r="E32" s="49"/>
      <c r="F32" s="49"/>
      <c r="G32" s="33">
        <v>0</v>
      </c>
      <c r="H32" s="34">
        <f t="shared" si="4"/>
        <v>0</v>
      </c>
      <c r="I32" s="49"/>
      <c r="J32" s="49"/>
      <c r="K32" s="49"/>
      <c r="L32" s="50"/>
      <c r="M32" s="34">
        <f t="shared" si="5"/>
        <v>0</v>
      </c>
      <c r="N32" s="18">
        <f t="shared" si="6"/>
        <v>0</v>
      </c>
      <c r="O32" s="50"/>
      <c r="P32" s="50"/>
      <c r="Q32" s="50"/>
      <c r="R32" s="34">
        <f t="shared" si="0"/>
        <v>0</v>
      </c>
      <c r="S32" s="36">
        <f t="shared" ref="S32:S33" si="24">M32</f>
        <v>0</v>
      </c>
      <c r="T32" s="33"/>
      <c r="U32" s="33"/>
      <c r="V32" s="33"/>
      <c r="W32" s="37">
        <f t="shared" si="22"/>
        <v>0</v>
      </c>
      <c r="X32" s="18">
        <f t="shared" si="23"/>
        <v>0</v>
      </c>
      <c r="Y32" s="33">
        <v>18017580.789999999</v>
      </c>
      <c r="Z32" s="33">
        <v>8481468.4199999999</v>
      </c>
      <c r="AA32" s="50"/>
      <c r="AB32" s="34">
        <f>X32+Y32-Z32+AA32</f>
        <v>9536112.3699999992</v>
      </c>
      <c r="AC32" s="36">
        <f t="shared" si="3"/>
        <v>0</v>
      </c>
      <c r="AD32" s="33">
        <v>-4130240.48</v>
      </c>
      <c r="AE32" s="33"/>
      <c r="AF32" s="33"/>
      <c r="AG32" s="37">
        <f t="shared" si="17"/>
        <v>-4130240.48</v>
      </c>
      <c r="AH32" s="38">
        <v>9536112.3699999992</v>
      </c>
      <c r="AI32" s="33">
        <v>-4403202.832166573</v>
      </c>
      <c r="AJ32" s="34">
        <f t="shared" si="10"/>
        <v>0</v>
      </c>
      <c r="AK32" s="34">
        <f>AG32-AI32</f>
        <v>272962.35216657305</v>
      </c>
      <c r="AL32" s="38">
        <f t="shared" si="12"/>
        <v>150432.17263674998</v>
      </c>
      <c r="AM32" s="39">
        <f>AK32+AL32</f>
        <v>423394.52480332303</v>
      </c>
      <c r="AN32" s="40"/>
      <c r="AO32" s="58" t="s">
        <v>82</v>
      </c>
      <c r="AP32" s="42">
        <f t="shared" si="15"/>
        <v>5405871.8899999987</v>
      </c>
      <c r="AQ32" s="43">
        <f t="shared" si="16"/>
        <v>0</v>
      </c>
      <c r="AR32" s="57"/>
    </row>
    <row r="33" spans="2:45" ht="17.149999999999999" customHeight="1" thickBot="1" x14ac:dyDescent="0.4">
      <c r="B33" s="55" t="s">
        <v>104</v>
      </c>
      <c r="C33" s="56">
        <v>1595</v>
      </c>
      <c r="D33" s="48"/>
      <c r="E33" s="49"/>
      <c r="F33" s="49"/>
      <c r="G33" s="33">
        <v>0</v>
      </c>
      <c r="H33" s="34">
        <f t="shared" si="4"/>
        <v>0</v>
      </c>
      <c r="I33" s="49"/>
      <c r="J33" s="49"/>
      <c r="K33" s="49"/>
      <c r="L33" s="50"/>
      <c r="M33" s="34">
        <f t="shared" si="5"/>
        <v>0</v>
      </c>
      <c r="N33" s="18">
        <f t="shared" si="6"/>
        <v>0</v>
      </c>
      <c r="O33" s="50"/>
      <c r="P33" s="50"/>
      <c r="Q33" s="50"/>
      <c r="R33" s="34">
        <f t="shared" si="0"/>
        <v>0</v>
      </c>
      <c r="S33" s="36">
        <f t="shared" si="24"/>
        <v>0</v>
      </c>
      <c r="T33" s="33"/>
      <c r="U33" s="33"/>
      <c r="V33" s="33"/>
      <c r="W33" s="37">
        <f t="shared" si="22"/>
        <v>0</v>
      </c>
      <c r="X33" s="18">
        <f t="shared" si="23"/>
        <v>0</v>
      </c>
      <c r="Y33" s="33">
        <v>987068.69</v>
      </c>
      <c r="Z33" s="33">
        <v>577286.51</v>
      </c>
      <c r="AA33" s="50"/>
      <c r="AB33" s="34">
        <f>X33+Y33-Z33+AA33</f>
        <v>409782.17999999993</v>
      </c>
      <c r="AC33" s="36">
        <f t="shared" si="3"/>
        <v>0</v>
      </c>
      <c r="AD33" s="33">
        <v>52938.27</v>
      </c>
      <c r="AE33" s="33"/>
      <c r="AF33" s="33"/>
      <c r="AG33" s="37">
        <f>AC33+AD33-AE33+AF33</f>
        <v>52938.27</v>
      </c>
      <c r="AH33" s="38">
        <v>409782.17999999993</v>
      </c>
      <c r="AI33" s="33">
        <v>39223.559246905723</v>
      </c>
      <c r="AJ33" s="34">
        <f t="shared" si="10"/>
        <v>0</v>
      </c>
      <c r="AK33" s="34">
        <f>AG33-AI33</f>
        <v>13714.710753094274</v>
      </c>
      <c r="AL33" s="38">
        <f>(AB33+AJ33)/2*3.64%*0.25+(AB33+AJ33)/2*3.16%*0.25+(AB33+AJ33)/2*2.91%*0.5</f>
        <v>6464.3138894999993</v>
      </c>
      <c r="AM33" s="39">
        <f>AK33+AL33</f>
        <v>20179.024642594275</v>
      </c>
      <c r="AN33" s="40"/>
      <c r="AO33" s="58" t="s">
        <v>82</v>
      </c>
      <c r="AP33" s="42">
        <f t="shared" si="15"/>
        <v>462720.44999999995</v>
      </c>
      <c r="AQ33" s="43">
        <f t="shared" si="16"/>
        <v>0</v>
      </c>
      <c r="AR33" s="57"/>
    </row>
    <row r="34" spans="2:45" ht="17.149999999999999" customHeight="1" thickBot="1" x14ac:dyDescent="0.4">
      <c r="B34" s="55" t="s">
        <v>105</v>
      </c>
      <c r="C34" s="56">
        <v>1595</v>
      </c>
      <c r="D34" s="48"/>
      <c r="E34" s="49"/>
      <c r="F34" s="49"/>
      <c r="G34" s="33"/>
      <c r="H34" s="34"/>
      <c r="I34" s="49"/>
      <c r="J34" s="49"/>
      <c r="K34" s="49"/>
      <c r="L34" s="50"/>
      <c r="M34" s="34"/>
      <c r="N34" s="18"/>
      <c r="O34" s="50"/>
      <c r="P34" s="50"/>
      <c r="Q34" s="50"/>
      <c r="R34" s="34"/>
      <c r="S34" s="36"/>
      <c r="T34" s="33"/>
      <c r="U34" s="33"/>
      <c r="V34" s="33"/>
      <c r="W34" s="37"/>
      <c r="X34" s="18"/>
      <c r="Y34" s="33">
        <v>-7048.260000000002</v>
      </c>
      <c r="Z34" s="33"/>
      <c r="AA34" s="50"/>
      <c r="AB34" s="34">
        <f t="shared" ref="AB34:AB38" si="25">X34+Y34-Z34+AA34</f>
        <v>-7048.260000000002</v>
      </c>
      <c r="AC34" s="36">
        <f t="shared" si="3"/>
        <v>0</v>
      </c>
      <c r="AD34" s="33">
        <v>6635</v>
      </c>
      <c r="AE34" s="33"/>
      <c r="AF34" s="33"/>
      <c r="AG34" s="37">
        <f t="shared" ref="AG34:AG38" si="26">AC34+AD34-AE34+AF34</f>
        <v>6635</v>
      </c>
      <c r="AH34" s="38"/>
      <c r="AI34" s="33">
        <v>0</v>
      </c>
      <c r="AJ34" s="34">
        <f t="shared" si="10"/>
        <v>-7048.260000000002</v>
      </c>
      <c r="AK34" s="34">
        <f t="shared" ref="AK34:AK38" si="27">AG34-AI34</f>
        <v>6635</v>
      </c>
      <c r="AL34" s="38">
        <f t="shared" ref="AL34:AL37" si="28">(AB34+AJ34)/2*3.64%*0.25+(AB34+AJ34)/2*3.16%*0.25+(AB34+AJ34)/2*2.91%*0.5</f>
        <v>-222.37260300000008</v>
      </c>
      <c r="AM34" s="39">
        <f t="shared" ref="AM34:AM38" si="29">AK34+AL34</f>
        <v>6412.6273970000002</v>
      </c>
      <c r="AN34" s="40">
        <f>AJ34+AM34</f>
        <v>-635.63260300000184</v>
      </c>
      <c r="AO34" s="58" t="s">
        <v>78</v>
      </c>
      <c r="AP34" s="42">
        <f t="shared" si="15"/>
        <v>-413.26000000000204</v>
      </c>
      <c r="AQ34" s="43">
        <f t="shared" si="16"/>
        <v>0</v>
      </c>
      <c r="AR34" s="57"/>
    </row>
    <row r="35" spans="2:45" ht="17.149999999999999" customHeight="1" thickBot="1" x14ac:dyDescent="0.4">
      <c r="B35" s="55" t="s">
        <v>106</v>
      </c>
      <c r="C35" s="56">
        <v>1595</v>
      </c>
      <c r="D35" s="48"/>
      <c r="E35" s="49"/>
      <c r="F35" s="49"/>
      <c r="G35" s="33"/>
      <c r="H35" s="34"/>
      <c r="I35" s="49"/>
      <c r="J35" s="49"/>
      <c r="K35" s="49"/>
      <c r="L35" s="50"/>
      <c r="M35" s="34"/>
      <c r="N35" s="18"/>
      <c r="O35" s="50"/>
      <c r="P35" s="50"/>
      <c r="Q35" s="50"/>
      <c r="R35" s="34"/>
      <c r="S35" s="36"/>
      <c r="T35" s="33"/>
      <c r="U35" s="33"/>
      <c r="V35" s="33"/>
      <c r="W35" s="37"/>
      <c r="X35" s="18"/>
      <c r="Y35" s="33">
        <v>-1878.6300000000047</v>
      </c>
      <c r="Z35" s="33"/>
      <c r="AA35" s="50"/>
      <c r="AB35" s="34">
        <f t="shared" si="25"/>
        <v>-1878.6300000000047</v>
      </c>
      <c r="AC35" s="36">
        <f t="shared" si="3"/>
        <v>0</v>
      </c>
      <c r="AD35" s="33">
        <v>10838</v>
      </c>
      <c r="AE35" s="33"/>
      <c r="AF35" s="33"/>
      <c r="AG35" s="37">
        <f t="shared" si="26"/>
        <v>10838</v>
      </c>
      <c r="AH35" s="38"/>
      <c r="AI35" s="33">
        <v>0</v>
      </c>
      <c r="AJ35" s="34">
        <f t="shared" si="10"/>
        <v>-1878.6300000000047</v>
      </c>
      <c r="AK35" s="34">
        <f t="shared" si="27"/>
        <v>10838</v>
      </c>
      <c r="AL35" s="38">
        <f t="shared" si="28"/>
        <v>-59.270776500000153</v>
      </c>
      <c r="AM35" s="39">
        <f t="shared" si="29"/>
        <v>10778.7292235</v>
      </c>
      <c r="AN35" s="40">
        <f t="shared" ref="AN35:AN36" si="30">AJ35+AM35</f>
        <v>8900.0992234999958</v>
      </c>
      <c r="AO35" s="58" t="s">
        <v>78</v>
      </c>
      <c r="AP35" s="42">
        <f t="shared" si="15"/>
        <v>8959.3699999999953</v>
      </c>
      <c r="AQ35" s="43">
        <f t="shared" si="16"/>
        <v>0</v>
      </c>
      <c r="AR35" s="57"/>
    </row>
    <row r="36" spans="2:45" ht="17.149999999999999" customHeight="1" thickBot="1" x14ac:dyDescent="0.4">
      <c r="B36" s="55" t="s">
        <v>107</v>
      </c>
      <c r="C36" s="56">
        <v>1595</v>
      </c>
      <c r="D36" s="48"/>
      <c r="E36" s="49"/>
      <c r="F36" s="49"/>
      <c r="G36" s="33"/>
      <c r="H36" s="34"/>
      <c r="I36" s="49"/>
      <c r="J36" s="49"/>
      <c r="K36" s="49"/>
      <c r="L36" s="50"/>
      <c r="M36" s="34"/>
      <c r="N36" s="18"/>
      <c r="O36" s="50"/>
      <c r="P36" s="50"/>
      <c r="Q36" s="50"/>
      <c r="R36" s="34"/>
      <c r="S36" s="36"/>
      <c r="T36" s="33"/>
      <c r="U36" s="33"/>
      <c r="V36" s="33"/>
      <c r="W36" s="37"/>
      <c r="X36" s="18"/>
      <c r="Y36" s="33">
        <v>1813.760000000002</v>
      </c>
      <c r="Z36" s="33"/>
      <c r="AA36" s="50"/>
      <c r="AB36" s="34">
        <f t="shared" si="25"/>
        <v>1813.760000000002</v>
      </c>
      <c r="AC36" s="36">
        <f t="shared" si="3"/>
        <v>0</v>
      </c>
      <c r="AD36" s="33">
        <v>2938.54</v>
      </c>
      <c r="AE36" s="33"/>
      <c r="AF36" s="33"/>
      <c r="AG36" s="37">
        <f t="shared" si="26"/>
        <v>2938.54</v>
      </c>
      <c r="AH36" s="38"/>
      <c r="AI36" s="33">
        <v>0</v>
      </c>
      <c r="AJ36" s="34">
        <f t="shared" si="10"/>
        <v>1813.760000000002</v>
      </c>
      <c r="AK36" s="34">
        <f t="shared" si="27"/>
        <v>2938.54</v>
      </c>
      <c r="AL36" s="38">
        <f t="shared" si="28"/>
        <v>57.224128000000064</v>
      </c>
      <c r="AM36" s="39">
        <f t="shared" si="29"/>
        <v>2995.7641279999998</v>
      </c>
      <c r="AN36" s="40">
        <f t="shared" si="30"/>
        <v>4809.5241280000018</v>
      </c>
      <c r="AO36" s="58" t="s">
        <v>78</v>
      </c>
      <c r="AP36" s="42">
        <f t="shared" si="15"/>
        <v>4752.300000000002</v>
      </c>
      <c r="AQ36" s="43">
        <f t="shared" si="16"/>
        <v>0</v>
      </c>
      <c r="AR36" s="57"/>
    </row>
    <row r="37" spans="2:45" ht="17.149999999999999" customHeight="1" thickBot="1" x14ac:dyDescent="0.4">
      <c r="B37" s="55" t="s">
        <v>108</v>
      </c>
      <c r="C37" s="56">
        <v>1595</v>
      </c>
      <c r="D37" s="48"/>
      <c r="E37" s="49"/>
      <c r="F37" s="49"/>
      <c r="G37" s="33"/>
      <c r="H37" s="34"/>
      <c r="I37" s="49"/>
      <c r="J37" s="49"/>
      <c r="K37" s="49"/>
      <c r="L37" s="50"/>
      <c r="M37" s="34"/>
      <c r="N37" s="18"/>
      <c r="O37" s="50"/>
      <c r="P37" s="50"/>
      <c r="Q37" s="50"/>
      <c r="R37" s="34"/>
      <c r="S37" s="36"/>
      <c r="T37" s="33"/>
      <c r="U37" s="33"/>
      <c r="V37" s="33"/>
      <c r="W37" s="37"/>
      <c r="X37" s="18"/>
      <c r="Y37" s="33">
        <v>247.65999999999985</v>
      </c>
      <c r="Z37" s="33"/>
      <c r="AA37" s="50"/>
      <c r="AB37" s="34">
        <f t="shared" si="25"/>
        <v>247.65999999999985</v>
      </c>
      <c r="AC37" s="36">
        <f t="shared" si="3"/>
        <v>0</v>
      </c>
      <c r="AD37" s="33">
        <v>1277</v>
      </c>
      <c r="AE37" s="33"/>
      <c r="AF37" s="33"/>
      <c r="AG37" s="37">
        <f t="shared" si="26"/>
        <v>1277</v>
      </c>
      <c r="AH37" s="38"/>
      <c r="AI37" s="33">
        <v>0</v>
      </c>
      <c r="AJ37" s="34">
        <f t="shared" si="10"/>
        <v>247.65999999999985</v>
      </c>
      <c r="AK37" s="34">
        <f t="shared" si="27"/>
        <v>1277</v>
      </c>
      <c r="AL37" s="38">
        <f t="shared" si="28"/>
        <v>7.8136729999999961</v>
      </c>
      <c r="AM37" s="39">
        <f t="shared" si="29"/>
        <v>1284.8136730000001</v>
      </c>
      <c r="AN37" s="40"/>
      <c r="AO37" s="58" t="s">
        <v>82</v>
      </c>
      <c r="AP37" s="42">
        <f t="shared" si="15"/>
        <v>1524.6599999999999</v>
      </c>
      <c r="AQ37" s="43">
        <f t="shared" si="16"/>
        <v>0</v>
      </c>
      <c r="AR37" s="57"/>
    </row>
    <row r="38" spans="2:45" ht="21" customHeight="1" thickBot="1" x14ac:dyDescent="0.4">
      <c r="B38" s="55" t="s">
        <v>109</v>
      </c>
      <c r="C38" s="56">
        <v>1595</v>
      </c>
      <c r="D38" s="48"/>
      <c r="E38" s="49"/>
      <c r="F38" s="49"/>
      <c r="G38" s="33">
        <v>0</v>
      </c>
      <c r="H38" s="34">
        <f>G38</f>
        <v>0</v>
      </c>
      <c r="I38" s="49"/>
      <c r="J38" s="49"/>
      <c r="K38" s="49"/>
      <c r="L38" s="50"/>
      <c r="M38" s="34">
        <f>L38</f>
        <v>0</v>
      </c>
      <c r="N38" s="18"/>
      <c r="O38" s="50"/>
      <c r="P38" s="50"/>
      <c r="Q38" s="50"/>
      <c r="R38" s="34"/>
      <c r="S38" s="36"/>
      <c r="T38" s="33"/>
      <c r="U38" s="33"/>
      <c r="V38" s="33"/>
      <c r="W38" s="37"/>
      <c r="X38" s="18"/>
      <c r="Y38" s="33">
        <v>62415</v>
      </c>
      <c r="Z38" s="33">
        <v>31460.82</v>
      </c>
      <c r="AA38" s="50"/>
      <c r="AB38" s="34">
        <f t="shared" si="25"/>
        <v>30954.18</v>
      </c>
      <c r="AC38" s="36">
        <f t="shared" si="3"/>
        <v>0</v>
      </c>
      <c r="AD38" s="33">
        <v>6510.19</v>
      </c>
      <c r="AE38" s="33"/>
      <c r="AF38" s="33"/>
      <c r="AG38" s="37">
        <f t="shared" si="26"/>
        <v>6510.19</v>
      </c>
      <c r="AH38" s="38">
        <v>30954.18</v>
      </c>
      <c r="AI38" s="33">
        <v>5173</v>
      </c>
      <c r="AJ38" s="34">
        <f t="shared" si="10"/>
        <v>0</v>
      </c>
      <c r="AK38" s="34">
        <f t="shared" si="27"/>
        <v>1337.1899999999996</v>
      </c>
      <c r="AL38" s="59">
        <f t="shared" si="12"/>
        <v>488.30218950000005</v>
      </c>
      <c r="AM38" s="60">
        <f t="shared" si="29"/>
        <v>1825.4921894999998</v>
      </c>
      <c r="AN38" s="40"/>
      <c r="AO38" s="58" t="s">
        <v>82</v>
      </c>
      <c r="AP38" s="42">
        <f>AB38+AG38</f>
        <v>37464.370000000003</v>
      </c>
      <c r="AQ38" s="43">
        <f t="shared" si="16"/>
        <v>0</v>
      </c>
      <c r="AR38" s="57"/>
    </row>
    <row r="39" spans="2:45" ht="17.25" customHeight="1" thickBot="1" x14ac:dyDescent="0.4">
      <c r="B39" s="55"/>
      <c r="C39" s="56"/>
      <c r="D39" s="48"/>
      <c r="E39" s="49"/>
      <c r="F39" s="49"/>
      <c r="G39" s="50"/>
      <c r="H39" s="34">
        <f t="shared" si="4"/>
        <v>0</v>
      </c>
      <c r="I39" s="49"/>
      <c r="J39" s="49"/>
      <c r="K39" s="49"/>
      <c r="L39" s="50"/>
      <c r="M39" s="34">
        <f t="shared" si="5"/>
        <v>0</v>
      </c>
      <c r="N39" s="61"/>
      <c r="W39" s="62"/>
      <c r="X39" s="61"/>
      <c r="AG39" s="62"/>
      <c r="AH39" s="61"/>
      <c r="AL39" s="61"/>
      <c r="AN39" s="62"/>
      <c r="AO39" s="62"/>
      <c r="AP39" s="63"/>
      <c r="AQ39" s="43">
        <f t="shared" si="16"/>
        <v>0</v>
      </c>
      <c r="AR39" s="57"/>
    </row>
    <row r="40" spans="2:45" ht="15" thickBot="1" x14ac:dyDescent="0.4">
      <c r="B40" s="55"/>
      <c r="C40" s="56"/>
      <c r="D40" s="64"/>
      <c r="E40" s="15"/>
      <c r="F40" s="15"/>
      <c r="G40" s="15"/>
      <c r="H40" s="15"/>
      <c r="I40" s="15"/>
      <c r="J40" s="15"/>
      <c r="K40" s="15"/>
      <c r="L40" s="15"/>
      <c r="M40" s="15"/>
      <c r="N40" s="18"/>
      <c r="O40" s="15"/>
      <c r="P40" s="15"/>
      <c r="Q40" s="15"/>
      <c r="R40" s="15"/>
      <c r="S40" s="15"/>
      <c r="T40" s="15"/>
      <c r="U40" s="15"/>
      <c r="V40" s="15"/>
      <c r="W40" s="52"/>
      <c r="X40" s="18"/>
      <c r="Y40" s="15"/>
      <c r="Z40" s="15"/>
      <c r="AA40" s="15"/>
      <c r="AB40" s="15"/>
      <c r="AC40" s="15"/>
      <c r="AD40" s="15"/>
      <c r="AE40" s="15"/>
      <c r="AF40" s="15"/>
      <c r="AG40" s="52"/>
      <c r="AH40" s="65"/>
      <c r="AI40" s="66"/>
      <c r="AJ40" s="34"/>
      <c r="AK40" s="34"/>
      <c r="AL40" s="67"/>
      <c r="AM40" s="68"/>
      <c r="AN40" s="52"/>
      <c r="AO40" s="69"/>
      <c r="AP40" s="70"/>
      <c r="AQ40" s="71"/>
      <c r="AR40" s="57"/>
    </row>
    <row r="41" spans="2:45" ht="15" thickBot="1" x14ac:dyDescent="0.4">
      <c r="B41" s="72" t="s">
        <v>110</v>
      </c>
      <c r="C41" s="30"/>
      <c r="D41" s="73"/>
      <c r="E41" s="68"/>
      <c r="F41" s="68"/>
      <c r="G41" s="68"/>
      <c r="H41" s="15"/>
      <c r="I41" s="68"/>
      <c r="J41" s="68"/>
      <c r="K41" s="68"/>
      <c r="L41" s="68"/>
      <c r="M41" s="15"/>
      <c r="N41" s="18"/>
      <c r="O41" s="15"/>
      <c r="P41" s="15"/>
      <c r="Q41" s="15"/>
      <c r="R41" s="15"/>
      <c r="S41" s="15"/>
      <c r="T41" s="15"/>
      <c r="U41" s="15"/>
      <c r="V41" s="15"/>
      <c r="W41" s="52"/>
      <c r="X41" s="18"/>
      <c r="Y41" s="15"/>
      <c r="Z41" s="15"/>
      <c r="AA41" s="15"/>
      <c r="AB41" s="15"/>
      <c r="AC41" s="15"/>
      <c r="AD41" s="15"/>
      <c r="AE41" s="15"/>
      <c r="AF41" s="15"/>
      <c r="AG41" s="15"/>
      <c r="AH41" s="67"/>
      <c r="AI41" s="68"/>
      <c r="AJ41" s="34"/>
      <c r="AK41" s="34"/>
      <c r="AL41" s="67"/>
      <c r="AM41" s="68"/>
      <c r="AN41" s="52"/>
      <c r="AO41" s="25"/>
      <c r="AP41" s="70"/>
      <c r="AQ41" s="74"/>
      <c r="AR41" s="57"/>
    </row>
    <row r="42" spans="2:45" ht="15" thickBot="1" x14ac:dyDescent="0.4">
      <c r="B42" s="75"/>
      <c r="C42" s="76"/>
      <c r="D42" s="64"/>
      <c r="E42" s="15"/>
      <c r="F42" s="15"/>
      <c r="G42" s="15"/>
      <c r="H42" s="15"/>
      <c r="I42" s="15"/>
      <c r="J42" s="15"/>
      <c r="K42" s="15"/>
      <c r="L42" s="15"/>
      <c r="M42" s="15"/>
      <c r="N42" s="18"/>
      <c r="O42" s="15"/>
      <c r="P42" s="15"/>
      <c r="Q42" s="15"/>
      <c r="R42" s="15"/>
      <c r="S42" s="15"/>
      <c r="T42" s="15"/>
      <c r="U42" s="15"/>
      <c r="V42" s="15"/>
      <c r="W42" s="52"/>
      <c r="X42" s="18"/>
      <c r="Y42" s="15"/>
      <c r="Z42" s="15"/>
      <c r="AA42" s="15"/>
      <c r="AB42" s="15"/>
      <c r="AC42" s="15"/>
      <c r="AD42" s="15"/>
      <c r="AE42" s="15"/>
      <c r="AF42" s="15"/>
      <c r="AG42" s="52"/>
      <c r="AH42" s="18"/>
      <c r="AI42" s="15"/>
      <c r="AJ42" s="15"/>
      <c r="AK42" s="15"/>
      <c r="AL42" s="77"/>
      <c r="AM42" s="78"/>
      <c r="AN42" s="79"/>
      <c r="AO42" s="25"/>
      <c r="AP42" s="70"/>
      <c r="AQ42" s="74"/>
      <c r="AR42" s="57"/>
    </row>
    <row r="43" spans="2:45" s="92" customFormat="1" ht="15" thickBot="1" x14ac:dyDescent="0.4">
      <c r="B43" s="80" t="s">
        <v>111</v>
      </c>
      <c r="C43" s="81"/>
      <c r="D43" s="82">
        <f t="shared" ref="D43:AM43" si="31">SUM(D8:D39)</f>
        <v>0</v>
      </c>
      <c r="E43" s="82">
        <f t="shared" si="31"/>
        <v>0</v>
      </c>
      <c r="F43" s="82">
        <f t="shared" si="31"/>
        <v>0</v>
      </c>
      <c r="G43" s="83">
        <f t="shared" si="31"/>
        <v>-31920316.739999983</v>
      </c>
      <c r="H43" s="83">
        <f t="shared" si="31"/>
        <v>-31920316.739999983</v>
      </c>
      <c r="I43" s="83">
        <f t="shared" si="31"/>
        <v>0</v>
      </c>
      <c r="J43" s="83">
        <f t="shared" si="31"/>
        <v>0</v>
      </c>
      <c r="K43" s="83">
        <f t="shared" si="31"/>
        <v>0</v>
      </c>
      <c r="L43" s="83">
        <f t="shared" si="31"/>
        <v>1487640.6921402388</v>
      </c>
      <c r="M43" s="83">
        <f t="shared" si="31"/>
        <v>1487640.6921402388</v>
      </c>
      <c r="N43" s="84">
        <f t="shared" si="31"/>
        <v>-31920316.739999983</v>
      </c>
      <c r="O43" s="84">
        <f t="shared" si="31"/>
        <v>-209779607.62161741</v>
      </c>
      <c r="P43" s="84">
        <f t="shared" si="31"/>
        <v>-103163671.98436351</v>
      </c>
      <c r="Q43" s="84">
        <f t="shared" si="31"/>
        <v>8351588.0014180914</v>
      </c>
      <c r="R43" s="84">
        <f t="shared" si="31"/>
        <v>-130184664.37583581</v>
      </c>
      <c r="S43" s="84">
        <f t="shared" si="31"/>
        <v>1487640.6921402388</v>
      </c>
      <c r="T43" s="84">
        <f t="shared" si="31"/>
        <v>-4556826.6604789309</v>
      </c>
      <c r="U43" s="84">
        <f t="shared" si="31"/>
        <v>2349289.8626524224</v>
      </c>
      <c r="V43" s="84">
        <f t="shared" si="31"/>
        <v>0</v>
      </c>
      <c r="W43" s="85">
        <f t="shared" si="31"/>
        <v>-5418475.8309911154</v>
      </c>
      <c r="X43" s="84">
        <f t="shared" si="31"/>
        <v>-130184664.37583581</v>
      </c>
      <c r="Y43" s="84">
        <f t="shared" si="31"/>
        <v>-34982386.992746122</v>
      </c>
      <c r="Z43" s="84">
        <f t="shared" si="31"/>
        <v>-6777977.358382605</v>
      </c>
      <c r="AA43" s="84">
        <f t="shared" si="31"/>
        <v>-20538206.711418089</v>
      </c>
      <c r="AB43" s="84">
        <f t="shared" si="31"/>
        <v>-178927280.72161743</v>
      </c>
      <c r="AC43" s="84">
        <f t="shared" si="31"/>
        <v>-5418475.8309911154</v>
      </c>
      <c r="AD43" s="84">
        <f t="shared" si="31"/>
        <v>-13679334.781831635</v>
      </c>
      <c r="AE43" s="84">
        <f t="shared" si="31"/>
        <v>-4363979.2808460109</v>
      </c>
      <c r="AF43" s="84">
        <f t="shared" si="31"/>
        <v>0</v>
      </c>
      <c r="AG43" s="85">
        <f t="shared" si="31"/>
        <v>-14733831.33197674</v>
      </c>
      <c r="AH43" s="85">
        <f t="shared" si="31"/>
        <v>-84341491.131617397</v>
      </c>
      <c r="AI43" s="85">
        <f t="shared" si="31"/>
        <v>-13049515.508062124</v>
      </c>
      <c r="AJ43" s="85">
        <f t="shared" si="31"/>
        <v>-94585789.590000018</v>
      </c>
      <c r="AK43" s="84">
        <f t="shared" si="31"/>
        <v>-1684315.8239146108</v>
      </c>
      <c r="AL43" s="84">
        <f t="shared" si="31"/>
        <v>-4314668.6841657637</v>
      </c>
      <c r="AM43" s="86">
        <f t="shared" si="31"/>
        <v>-5998984.50808038</v>
      </c>
      <c r="AN43" s="87">
        <f>SUM(AN8:AN39)</f>
        <v>-94863881.191343904</v>
      </c>
      <c r="AO43" s="25"/>
      <c r="AP43" s="88"/>
      <c r="AQ43" s="89"/>
      <c r="AR43" s="90"/>
      <c r="AS43" s="91"/>
    </row>
    <row r="44" spans="2:45" ht="15" thickBot="1" x14ac:dyDescent="0.4">
      <c r="B44" s="80" t="s">
        <v>112</v>
      </c>
      <c r="C44" s="81"/>
      <c r="D44" s="64">
        <f t="shared" ref="D44:AN44" si="32">D43-D16</f>
        <v>0</v>
      </c>
      <c r="E44" s="15">
        <f t="shared" si="32"/>
        <v>0</v>
      </c>
      <c r="F44" s="15">
        <f t="shared" si="32"/>
        <v>0</v>
      </c>
      <c r="G44" s="34">
        <f t="shared" si="32"/>
        <v>1711377.5640346222</v>
      </c>
      <c r="H44" s="34">
        <f t="shared" si="32"/>
        <v>1711377.5640346222</v>
      </c>
      <c r="I44" s="34">
        <f t="shared" si="32"/>
        <v>0</v>
      </c>
      <c r="J44" s="34">
        <f t="shared" si="32"/>
        <v>0</v>
      </c>
      <c r="K44" s="34">
        <f t="shared" si="32"/>
        <v>0</v>
      </c>
      <c r="L44" s="34">
        <f t="shared" si="32"/>
        <v>2128904.0121402387</v>
      </c>
      <c r="M44" s="34">
        <f t="shared" si="32"/>
        <v>2128904.0121402387</v>
      </c>
      <c r="N44" s="35">
        <f t="shared" si="32"/>
        <v>1711377.5640346222</v>
      </c>
      <c r="O44" s="34">
        <f t="shared" si="32"/>
        <v>-188337293.7216174</v>
      </c>
      <c r="P44" s="34">
        <f t="shared" si="32"/>
        <v>-91643276.034363508</v>
      </c>
      <c r="Q44" s="34">
        <f t="shared" si="32"/>
        <v>-40348764.219888352</v>
      </c>
      <c r="R44" s="34">
        <f t="shared" si="32"/>
        <v>-135331404.34310764</v>
      </c>
      <c r="S44" s="34">
        <f t="shared" si="32"/>
        <v>2128904.0121402387</v>
      </c>
      <c r="T44" s="34">
        <f t="shared" si="32"/>
        <v>-4228702.3804789307</v>
      </c>
      <c r="U44" s="34">
        <f t="shared" si="32"/>
        <v>2595564.1926524225</v>
      </c>
      <c r="V44" s="34">
        <f t="shared" si="32"/>
        <v>-824130.81</v>
      </c>
      <c r="W44" s="37">
        <f t="shared" si="32"/>
        <v>-5519493.3709911155</v>
      </c>
      <c r="X44" s="35">
        <f t="shared" si="32"/>
        <v>-135331404.34310764</v>
      </c>
      <c r="Y44" s="34">
        <f t="shared" si="32"/>
        <v>-55440691.932746097</v>
      </c>
      <c r="Z44" s="34">
        <f t="shared" si="32"/>
        <v>15333320.995652001</v>
      </c>
      <c r="AA44" s="34">
        <f t="shared" si="32"/>
        <v>-21637865.464146249</v>
      </c>
      <c r="AB44" s="34">
        <f t="shared" si="32"/>
        <v>-227743282.73565203</v>
      </c>
      <c r="AC44" s="34">
        <f t="shared" si="32"/>
        <v>-5519493.3709911155</v>
      </c>
      <c r="AD44" s="34">
        <f t="shared" si="32"/>
        <v>-14652917.571831636</v>
      </c>
      <c r="AE44" s="34">
        <f t="shared" si="32"/>
        <v>-1831890.0025637611</v>
      </c>
      <c r="AF44" s="34">
        <f t="shared" si="32"/>
        <v>0</v>
      </c>
      <c r="AG44" s="37">
        <f t="shared" si="32"/>
        <v>-18340520.940258991</v>
      </c>
      <c r="AH44" s="35">
        <f t="shared" si="32"/>
        <v>-84341491.131617397</v>
      </c>
      <c r="AI44" s="34">
        <f t="shared" si="32"/>
        <v>-13049515.508062124</v>
      </c>
      <c r="AJ44" s="34">
        <f t="shared" si="32"/>
        <v>-143401791.6040346</v>
      </c>
      <c r="AK44" s="34">
        <f t="shared" si="32"/>
        <v>-5291005.4321968611</v>
      </c>
      <c r="AL44" s="35">
        <f t="shared" si="32"/>
        <v>-5854813.5477085551</v>
      </c>
      <c r="AM44" s="34">
        <f t="shared" si="32"/>
        <v>-11145818.979905421</v>
      </c>
      <c r="AN44" s="37">
        <f t="shared" si="32"/>
        <v>-148826717.67720354</v>
      </c>
      <c r="AO44" s="93"/>
      <c r="AP44" s="70"/>
      <c r="AQ44" s="74"/>
      <c r="AR44" s="57"/>
    </row>
    <row r="45" spans="2:45" ht="15" thickBot="1" x14ac:dyDescent="0.4">
      <c r="B45" s="94" t="s">
        <v>113</v>
      </c>
      <c r="C45" s="95">
        <v>1589</v>
      </c>
      <c r="D45" s="64">
        <f t="shared" ref="D45:AN45" si="33">D16</f>
        <v>0</v>
      </c>
      <c r="E45" s="15">
        <f t="shared" si="33"/>
        <v>0</v>
      </c>
      <c r="F45" s="15">
        <f t="shared" si="33"/>
        <v>0</v>
      </c>
      <c r="G45" s="34">
        <f t="shared" si="33"/>
        <v>-33631694.304034606</v>
      </c>
      <c r="H45" s="34">
        <f t="shared" si="33"/>
        <v>-33631694.304034606</v>
      </c>
      <c r="I45" s="34">
        <f t="shared" si="33"/>
        <v>0</v>
      </c>
      <c r="J45" s="34">
        <f t="shared" si="33"/>
        <v>0</v>
      </c>
      <c r="K45" s="34">
        <f t="shared" si="33"/>
        <v>0</v>
      </c>
      <c r="L45" s="34">
        <f t="shared" si="33"/>
        <v>-641263.31999999995</v>
      </c>
      <c r="M45" s="34">
        <f t="shared" si="33"/>
        <v>-641263.31999999995</v>
      </c>
      <c r="N45" s="35">
        <f t="shared" si="33"/>
        <v>-33631694.304034606</v>
      </c>
      <c r="O45" s="34">
        <f t="shared" si="33"/>
        <v>-21442313.900000002</v>
      </c>
      <c r="P45" s="34">
        <f t="shared" si="33"/>
        <v>-11520395.949999999</v>
      </c>
      <c r="Q45" s="34">
        <f t="shared" si="33"/>
        <v>48700352.221306443</v>
      </c>
      <c r="R45" s="34">
        <f t="shared" si="33"/>
        <v>5146739.9672718346</v>
      </c>
      <c r="S45" s="34">
        <f t="shared" si="33"/>
        <v>-641263.31999999995</v>
      </c>
      <c r="T45" s="34">
        <f t="shared" si="33"/>
        <v>-328124.28000000003</v>
      </c>
      <c r="U45" s="34">
        <f t="shared" si="33"/>
        <v>-246274.33</v>
      </c>
      <c r="V45" s="34">
        <f t="shared" si="33"/>
        <v>824130.81</v>
      </c>
      <c r="W45" s="37">
        <f t="shared" si="33"/>
        <v>101017.54000000004</v>
      </c>
      <c r="X45" s="35">
        <f t="shared" si="33"/>
        <v>5146739.9672718346</v>
      </c>
      <c r="Y45" s="34">
        <f t="shared" si="33"/>
        <v>20458304.939999979</v>
      </c>
      <c r="Z45" s="34">
        <f t="shared" si="33"/>
        <v>-22111298.354034606</v>
      </c>
      <c r="AA45" s="34">
        <f t="shared" si="33"/>
        <v>1099658.7527281605</v>
      </c>
      <c r="AB45" s="34">
        <f t="shared" si="33"/>
        <v>48816002.014034584</v>
      </c>
      <c r="AC45" s="34">
        <f t="shared" si="33"/>
        <v>101017.54000000004</v>
      </c>
      <c r="AD45" s="34">
        <f t="shared" si="33"/>
        <v>973582.79000000015</v>
      </c>
      <c r="AE45" s="34">
        <f t="shared" si="33"/>
        <v>-2532089.2782822498</v>
      </c>
      <c r="AF45" s="34">
        <f t="shared" si="33"/>
        <v>0</v>
      </c>
      <c r="AG45" s="37">
        <f t="shared" si="33"/>
        <v>3606689.6082822499</v>
      </c>
      <c r="AH45" s="35">
        <f t="shared" si="33"/>
        <v>0</v>
      </c>
      <c r="AI45" s="34">
        <f t="shared" si="33"/>
        <v>0</v>
      </c>
      <c r="AJ45" s="34">
        <f t="shared" si="33"/>
        <v>48816002.014034584</v>
      </c>
      <c r="AK45" s="34">
        <f t="shared" si="33"/>
        <v>3606689.6082822499</v>
      </c>
      <c r="AL45" s="35">
        <f t="shared" si="33"/>
        <v>1540144.8635427915</v>
      </c>
      <c r="AM45" s="34">
        <f t="shared" si="33"/>
        <v>5146834.4718250409</v>
      </c>
      <c r="AN45" s="37">
        <f t="shared" si="33"/>
        <v>53962836.485859625</v>
      </c>
      <c r="AO45" s="93"/>
      <c r="AP45" s="70"/>
      <c r="AQ45" s="74"/>
      <c r="AR45" s="57"/>
    </row>
    <row r="46" spans="2:45" x14ac:dyDescent="0.35">
      <c r="B46" s="94"/>
      <c r="C46" s="95"/>
      <c r="D46" s="64"/>
      <c r="E46" s="15"/>
      <c r="F46" s="15"/>
      <c r="G46" s="34"/>
      <c r="H46" s="34"/>
      <c r="I46" s="34"/>
      <c r="J46" s="34"/>
      <c r="K46" s="34"/>
      <c r="L46" s="34"/>
      <c r="M46" s="34"/>
      <c r="N46" s="35"/>
      <c r="O46" s="34"/>
      <c r="P46" s="34"/>
      <c r="Q46" s="34"/>
      <c r="R46" s="34"/>
      <c r="S46" s="34"/>
      <c r="T46" s="34"/>
      <c r="U46" s="34"/>
      <c r="V46" s="34"/>
      <c r="W46" s="37"/>
      <c r="X46" s="35"/>
      <c r="Y46" s="34"/>
      <c r="Z46" s="34"/>
      <c r="AA46" s="34"/>
      <c r="AB46" s="34"/>
      <c r="AC46" s="34"/>
      <c r="AD46" s="34"/>
      <c r="AE46" s="34"/>
      <c r="AF46" s="34"/>
      <c r="AG46" s="37"/>
      <c r="AH46" s="35"/>
      <c r="AI46" s="34"/>
      <c r="AJ46" s="34"/>
      <c r="AK46" s="34"/>
      <c r="AL46" s="35"/>
      <c r="AM46" s="34"/>
      <c r="AN46" s="37"/>
      <c r="AO46" s="93"/>
      <c r="AP46" s="96"/>
      <c r="AQ46" s="74"/>
      <c r="AR46" s="57"/>
    </row>
    <row r="47" spans="2:45" s="92" customFormat="1" ht="18" customHeight="1" x14ac:dyDescent="0.35">
      <c r="B47" s="80" t="s">
        <v>114</v>
      </c>
      <c r="C47" s="95"/>
      <c r="D47" s="82"/>
      <c r="E47" s="97"/>
      <c r="F47" s="97"/>
      <c r="G47" s="97"/>
      <c r="H47" s="97"/>
      <c r="I47" s="97"/>
      <c r="J47" s="97"/>
      <c r="K47" s="97"/>
      <c r="L47" s="97"/>
      <c r="M47" s="97"/>
      <c r="N47" s="98"/>
      <c r="O47" s="97"/>
      <c r="P47" s="97"/>
      <c r="Q47" s="97"/>
      <c r="R47" s="97"/>
      <c r="S47" s="97"/>
      <c r="T47" s="97"/>
      <c r="U47" s="97"/>
      <c r="V47" s="97"/>
      <c r="W47" s="99"/>
      <c r="X47" s="98"/>
      <c r="Y47" s="97"/>
      <c r="Z47" s="97"/>
      <c r="AA47" s="97"/>
      <c r="AB47" s="97"/>
      <c r="AC47" s="97"/>
      <c r="AD47" s="97"/>
      <c r="AE47" s="97"/>
      <c r="AF47" s="97"/>
      <c r="AG47" s="99"/>
      <c r="AH47" s="98"/>
      <c r="AI47" s="97"/>
      <c r="AJ47" s="86">
        <f>SUM(AJ8:AJ23,AJ34:AJ36)</f>
        <v>-91722196.139999986</v>
      </c>
      <c r="AK47" s="86">
        <f>SUM(AK8:AK23,AK34:AK36)</f>
        <v>1015603.6587938585</v>
      </c>
      <c r="AL47" s="86">
        <f t="shared" ref="AL47:AN47" si="34">SUM(AL8:AL23,AL34:AL36)</f>
        <v>-4157288.7101377645</v>
      </c>
      <c r="AM47" s="86">
        <f t="shared" si="34"/>
        <v>-3141685.051343909</v>
      </c>
      <c r="AN47" s="86">
        <f>SUM(AN8:AN23,AN34:AN36)</f>
        <v>-94863881.191343904</v>
      </c>
      <c r="AO47" s="62"/>
      <c r="AP47" s="63"/>
      <c r="AQ47" s="89"/>
      <c r="AR47" s="100"/>
    </row>
    <row r="48" spans="2:45" s="92" customFormat="1" ht="18" customHeight="1" x14ac:dyDescent="0.35">
      <c r="B48" s="80" t="s">
        <v>115</v>
      </c>
      <c r="C48" s="95"/>
      <c r="D48" s="82"/>
      <c r="E48" s="97"/>
      <c r="F48" s="97"/>
      <c r="G48" s="97"/>
      <c r="H48" s="97"/>
      <c r="I48" s="97"/>
      <c r="J48" s="97"/>
      <c r="K48" s="97"/>
      <c r="L48" s="97"/>
      <c r="M48" s="97"/>
      <c r="N48" s="98"/>
      <c r="O48" s="97"/>
      <c r="P48" s="97"/>
      <c r="Q48" s="97"/>
      <c r="R48" s="97"/>
      <c r="S48" s="97"/>
      <c r="T48" s="97"/>
      <c r="U48" s="97"/>
      <c r="V48" s="97"/>
      <c r="W48" s="99"/>
      <c r="X48" s="98"/>
      <c r="Y48" s="97"/>
      <c r="Z48" s="97"/>
      <c r="AA48" s="97"/>
      <c r="AB48" s="97"/>
      <c r="AC48" s="97"/>
      <c r="AD48" s="97"/>
      <c r="AE48" s="97"/>
      <c r="AF48" s="97"/>
      <c r="AG48" s="99"/>
      <c r="AH48" s="98"/>
      <c r="AI48" s="97"/>
      <c r="AJ48" s="86">
        <f>SUM(AJ24:AJ33,AJ37:AJ38)</f>
        <v>-2863593.45</v>
      </c>
      <c r="AK48" s="86">
        <f t="shared" ref="AK48:AN48" si="35">SUM(AK24:AK33,AK37:AK38)</f>
        <v>-2699919.482708469</v>
      </c>
      <c r="AL48" s="86">
        <f t="shared" si="35"/>
        <v>-157379.97402800029</v>
      </c>
      <c r="AM48" s="86">
        <f t="shared" si="35"/>
        <v>-2857299.4567364701</v>
      </c>
      <c r="AN48" s="86">
        <f t="shared" si="35"/>
        <v>0</v>
      </c>
      <c r="AO48" s="62"/>
      <c r="AP48" s="63"/>
      <c r="AQ48" s="89"/>
      <c r="AR48" s="100"/>
    </row>
    <row r="49" spans="1:44" ht="13.5" customHeight="1" thickBot="1" x14ac:dyDescent="0.4">
      <c r="B49" s="94"/>
      <c r="C49" s="95"/>
      <c r="D49" s="64"/>
      <c r="E49" s="15"/>
      <c r="F49" s="15"/>
      <c r="G49" s="15"/>
      <c r="H49" s="15"/>
      <c r="I49" s="15"/>
      <c r="J49" s="15"/>
      <c r="K49" s="15"/>
      <c r="L49" s="15"/>
      <c r="M49" s="15"/>
      <c r="N49" s="18"/>
      <c r="O49" s="15"/>
      <c r="P49" s="15"/>
      <c r="Q49" s="15"/>
      <c r="R49" s="15"/>
      <c r="S49" s="15"/>
      <c r="T49" s="15"/>
      <c r="U49" s="15"/>
      <c r="V49" s="15"/>
      <c r="W49" s="52"/>
      <c r="X49" s="18"/>
      <c r="Y49" s="15"/>
      <c r="Z49" s="15"/>
      <c r="AA49" s="15"/>
      <c r="AB49" s="15"/>
      <c r="AC49" s="15"/>
      <c r="AD49" s="15"/>
      <c r="AE49" s="15"/>
      <c r="AF49" s="15"/>
      <c r="AG49" s="52"/>
      <c r="AH49" s="18"/>
      <c r="AI49" s="15"/>
      <c r="AJ49" s="15"/>
      <c r="AK49" s="15"/>
      <c r="AL49" s="18"/>
      <c r="AM49" s="15"/>
      <c r="AN49" s="52"/>
      <c r="AO49" s="62"/>
      <c r="AP49" s="63"/>
      <c r="AQ49" s="74"/>
      <c r="AR49" s="101"/>
    </row>
    <row r="50" spans="1:44" ht="15" thickBot="1" x14ac:dyDescent="0.4">
      <c r="B50" s="102"/>
      <c r="C50" s="143"/>
      <c r="D50" s="103"/>
      <c r="E50" s="104"/>
      <c r="F50" s="104"/>
      <c r="G50" s="104"/>
      <c r="H50" s="104"/>
      <c r="I50" s="104"/>
      <c r="J50" s="104"/>
      <c r="K50" s="104"/>
      <c r="L50" s="104"/>
      <c r="M50" s="104"/>
      <c r="N50" s="105"/>
      <c r="O50" s="104"/>
      <c r="P50" s="104"/>
      <c r="Q50" s="104"/>
      <c r="R50" s="104"/>
      <c r="S50" s="104"/>
      <c r="T50" s="104"/>
      <c r="U50" s="104"/>
      <c r="V50" s="104"/>
      <c r="W50" s="144"/>
      <c r="X50" s="105"/>
      <c r="Y50" s="104"/>
      <c r="Z50" s="104"/>
      <c r="AA50" s="104"/>
      <c r="AB50" s="104"/>
      <c r="AC50" s="104"/>
      <c r="AD50" s="104"/>
      <c r="AE50" s="104"/>
      <c r="AF50" s="104"/>
      <c r="AG50" s="144"/>
      <c r="AH50" s="106"/>
      <c r="AI50" s="104"/>
      <c r="AJ50" s="104"/>
      <c r="AK50" s="104"/>
      <c r="AL50" s="106"/>
      <c r="AM50" s="104"/>
      <c r="AN50" s="144"/>
      <c r="AO50" s="145"/>
      <c r="AP50" s="107"/>
      <c r="AQ50" s="144"/>
      <c r="AR50" s="28"/>
    </row>
    <row r="51" spans="1:44" x14ac:dyDescent="0.35">
      <c r="G51" s="2"/>
      <c r="AK51" s="2"/>
      <c r="AQ51" s="108"/>
    </row>
    <row r="52" spans="1:44" x14ac:dyDescent="0.35">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Q52" s="108"/>
    </row>
    <row r="53" spans="1:44" ht="45" customHeight="1" x14ac:dyDescent="0.35">
      <c r="A53" s="109"/>
      <c r="B53" s="160" t="s">
        <v>116</v>
      </c>
      <c r="C53" s="160"/>
      <c r="D53" s="160"/>
      <c r="E53" s="160"/>
      <c r="R53" s="2">
        <f>P47+U47</f>
        <v>0</v>
      </c>
      <c r="AB53" s="2">
        <f>Z47+AE47</f>
        <v>0</v>
      </c>
      <c r="AN53" s="1"/>
    </row>
    <row r="54" spans="1:44" ht="16.5" x14ac:dyDescent="0.35">
      <c r="A54" s="110"/>
      <c r="D54" s="111"/>
      <c r="E54" s="111"/>
    </row>
    <row r="55" spans="1:44" ht="47.25" customHeight="1" x14ac:dyDescent="0.35">
      <c r="A55" s="110">
        <v>1</v>
      </c>
      <c r="B55" s="156" t="s">
        <v>117</v>
      </c>
      <c r="C55" s="156"/>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row>
    <row r="56" spans="1:44" ht="78" customHeight="1" x14ac:dyDescent="0.35">
      <c r="A56" s="110">
        <v>2</v>
      </c>
      <c r="B56" s="156" t="s">
        <v>118</v>
      </c>
      <c r="C56" s="156"/>
      <c r="D56" s="113"/>
      <c r="E56" s="112"/>
    </row>
    <row r="57" spans="1:44" ht="78" customHeight="1" x14ac:dyDescent="0.35">
      <c r="A57" s="110">
        <v>3</v>
      </c>
      <c r="B57" s="156" t="s">
        <v>119</v>
      </c>
      <c r="C57" s="156"/>
      <c r="D57" s="111"/>
      <c r="E57" s="111"/>
    </row>
    <row r="58" spans="1:44" ht="96.75" customHeight="1" x14ac:dyDescent="0.35">
      <c r="A58" s="110">
        <v>4</v>
      </c>
      <c r="B58" s="156" t="s">
        <v>120</v>
      </c>
      <c r="C58" s="156"/>
      <c r="D58" s="111"/>
      <c r="E58" s="111"/>
    </row>
    <row r="59" spans="1:44" ht="78" customHeight="1" x14ac:dyDescent="0.35">
      <c r="A59" s="110">
        <v>5</v>
      </c>
      <c r="B59" s="156" t="s">
        <v>121</v>
      </c>
      <c r="C59" s="156"/>
      <c r="D59" s="111"/>
      <c r="E59" s="111"/>
    </row>
    <row r="60" spans="1:44" ht="51" customHeight="1" x14ac:dyDescent="0.35">
      <c r="A60" s="110">
        <v>6</v>
      </c>
      <c r="B60" s="156" t="s">
        <v>122</v>
      </c>
      <c r="C60" s="156"/>
      <c r="D60" s="111"/>
      <c r="E60" s="111"/>
    </row>
  </sheetData>
  <mergeCells count="54">
    <mergeCell ref="AL3:AN3"/>
    <mergeCell ref="B4:B6"/>
    <mergeCell ref="C4:C6"/>
    <mergeCell ref="D4:D6"/>
    <mergeCell ref="E4:E6"/>
    <mergeCell ref="F4:F6"/>
    <mergeCell ref="L4:L6"/>
    <mergeCell ref="D3:M3"/>
    <mergeCell ref="N3:W3"/>
    <mergeCell ref="X3:AG3"/>
    <mergeCell ref="AH3:AK3"/>
    <mergeCell ref="G4:G6"/>
    <mergeCell ref="H4:H6"/>
    <mergeCell ref="I4:I6"/>
    <mergeCell ref="J4:J6"/>
    <mergeCell ref="K4:K6"/>
    <mergeCell ref="X4:X6"/>
    <mergeCell ref="M4:M6"/>
    <mergeCell ref="N4:N6"/>
    <mergeCell ref="O4:O6"/>
    <mergeCell ref="P4:P6"/>
    <mergeCell ref="Q4:Q6"/>
    <mergeCell ref="R4:R6"/>
    <mergeCell ref="S4:S6"/>
    <mergeCell ref="T4:T6"/>
    <mergeCell ref="U4:U6"/>
    <mergeCell ref="V4:V6"/>
    <mergeCell ref="W4:W6"/>
    <mergeCell ref="AG4:AG6"/>
    <mergeCell ref="AH4:AH6"/>
    <mergeCell ref="AI4:AI6"/>
    <mergeCell ref="AJ4:AJ6"/>
    <mergeCell ref="Y4:Y6"/>
    <mergeCell ref="Z4:Z6"/>
    <mergeCell ref="AA4:AA6"/>
    <mergeCell ref="AB4:AB6"/>
    <mergeCell ref="AC4:AC6"/>
    <mergeCell ref="AD4:AD6"/>
    <mergeCell ref="B59:C59"/>
    <mergeCell ref="B60:C60"/>
    <mergeCell ref="AQ4:AQ6"/>
    <mergeCell ref="B53:E53"/>
    <mergeCell ref="B55:C55"/>
    <mergeCell ref="B56:C56"/>
    <mergeCell ref="B57:C57"/>
    <mergeCell ref="B58:C58"/>
    <mergeCell ref="AK4:AK6"/>
    <mergeCell ref="AL4:AL6"/>
    <mergeCell ref="AM4:AM6"/>
    <mergeCell ref="AN4:AN6"/>
    <mergeCell ref="AO4:AO6"/>
    <mergeCell ref="AP4:AP6"/>
    <mergeCell ref="AE4:AE6"/>
    <mergeCell ref="AF4:AF6"/>
  </mergeCells>
  <printOptions verticalCentered="1"/>
  <pageMargins left="0.7" right="0.7" top="0.75" bottom="0.75" header="0.3" footer="0.3"/>
  <pageSetup paperSize="5" scale="33" fitToWidth="0" orientation="landscape" r:id="rId1"/>
  <colBreaks count="1" manualBreakCount="1">
    <brk id="3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0</xdr:colOff>
                    <xdr:row>4</xdr:row>
                    <xdr:rowOff>0</xdr:rowOff>
                  </from>
                  <to>
                    <xdr:col>42</xdr:col>
                    <xdr:colOff>0</xdr:colOff>
                    <xdr:row>5</xdr:row>
                    <xdr:rowOff>31750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40</xdr:col>
                    <xdr:colOff>0</xdr:colOff>
                    <xdr:row>4</xdr:row>
                    <xdr:rowOff>0</xdr:rowOff>
                  </from>
                  <to>
                    <xdr:col>42</xdr:col>
                    <xdr:colOff>0</xdr:colOff>
                    <xdr:row>5</xdr:row>
                    <xdr:rowOff>31750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B5F7D-3392-410D-ACD7-250276A21965}">
  <dimension ref="A1:H34"/>
  <sheetViews>
    <sheetView workbookViewId="0">
      <selection sqref="A1:B1"/>
    </sheetView>
  </sheetViews>
  <sheetFormatPr defaultRowHeight="14.5" x14ac:dyDescent="0.35"/>
  <cols>
    <col min="3" max="3" width="41.81640625" bestFit="1" customWidth="1"/>
    <col min="5" max="5" width="50.81640625" customWidth="1"/>
    <col min="6" max="6" width="64.54296875" customWidth="1"/>
  </cols>
  <sheetData>
    <row r="1" spans="1:8" x14ac:dyDescent="0.35">
      <c r="A1" s="214"/>
      <c r="B1" s="214"/>
      <c r="C1" s="114"/>
      <c r="D1" s="114"/>
      <c r="E1" s="114"/>
      <c r="F1" s="114"/>
      <c r="G1" s="114"/>
      <c r="H1" s="114"/>
    </row>
    <row r="2" spans="1:8" x14ac:dyDescent="0.35">
      <c r="A2" s="215"/>
      <c r="B2" s="215"/>
      <c r="C2" s="114"/>
      <c r="D2" s="114"/>
      <c r="E2" s="114"/>
      <c r="F2" s="114"/>
      <c r="G2" s="114"/>
      <c r="H2" s="114"/>
    </row>
    <row r="3" spans="1:8" x14ac:dyDescent="0.35">
      <c r="A3" s="215"/>
      <c r="B3" s="215"/>
      <c r="C3" s="115"/>
      <c r="D3" s="115"/>
      <c r="E3" s="115"/>
      <c r="F3" s="115"/>
      <c r="G3" s="114"/>
      <c r="H3" s="114"/>
    </row>
    <row r="4" spans="1:8" x14ac:dyDescent="0.35">
      <c r="A4" s="215"/>
      <c r="B4" s="218" t="s">
        <v>123</v>
      </c>
      <c r="C4" s="218"/>
      <c r="D4" s="218"/>
      <c r="E4" s="218"/>
      <c r="F4" s="221"/>
      <c r="G4" s="214"/>
      <c r="H4" s="214"/>
    </row>
    <row r="5" spans="1:8" x14ac:dyDescent="0.35">
      <c r="A5" s="215"/>
      <c r="B5" s="218" t="s">
        <v>124</v>
      </c>
      <c r="C5" s="218"/>
      <c r="D5" s="218"/>
      <c r="E5" s="218"/>
      <c r="F5" s="221"/>
      <c r="G5" s="214"/>
      <c r="H5" s="214"/>
    </row>
    <row r="6" spans="1:8" x14ac:dyDescent="0.35">
      <c r="A6" s="215"/>
      <c r="B6" s="215"/>
      <c r="C6" s="115"/>
      <c r="D6" s="115"/>
      <c r="E6" s="115"/>
      <c r="F6" s="115"/>
      <c r="G6" s="114"/>
      <c r="H6" s="114"/>
    </row>
    <row r="7" spans="1:8" ht="15" thickBot="1" x14ac:dyDescent="0.4">
      <c r="A7" s="215"/>
      <c r="B7" s="215"/>
      <c r="C7" s="115"/>
      <c r="D7" s="115"/>
      <c r="E7" s="115"/>
      <c r="F7" s="115"/>
      <c r="G7" s="114"/>
      <c r="H7" s="114"/>
    </row>
    <row r="8" spans="1:8" ht="16.5" thickBot="1" x14ac:dyDescent="0.45">
      <c r="A8" s="216"/>
      <c r="B8" s="217"/>
      <c r="C8" s="118"/>
      <c r="D8" s="119"/>
      <c r="E8" s="118"/>
      <c r="F8" s="118"/>
      <c r="G8" s="116"/>
      <c r="H8" s="116"/>
    </row>
    <row r="9" spans="1:8" ht="66" customHeight="1" x14ac:dyDescent="0.4">
      <c r="A9" s="216"/>
      <c r="B9" s="217"/>
      <c r="C9" s="224" t="s">
        <v>36</v>
      </c>
      <c r="D9" s="219" t="s">
        <v>37</v>
      </c>
      <c r="E9" s="219" t="s">
        <v>74</v>
      </c>
      <c r="F9" s="219" t="s">
        <v>125</v>
      </c>
      <c r="G9" s="116"/>
      <c r="H9" s="116"/>
    </row>
    <row r="10" spans="1:8" ht="16" x14ac:dyDescent="0.4">
      <c r="A10" s="216"/>
      <c r="B10" s="217"/>
      <c r="C10" s="225"/>
      <c r="D10" s="220"/>
      <c r="E10" s="220"/>
      <c r="F10" s="220"/>
      <c r="G10" s="116"/>
      <c r="H10" s="116"/>
    </row>
    <row r="11" spans="1:8" ht="16" x14ac:dyDescent="0.4">
      <c r="A11" s="216"/>
      <c r="B11" s="217"/>
      <c r="C11" s="225"/>
      <c r="D11" s="220"/>
      <c r="E11" s="220"/>
      <c r="F11" s="220"/>
      <c r="G11" s="116"/>
      <c r="H11" s="116"/>
    </row>
    <row r="12" spans="1:8" ht="16" x14ac:dyDescent="0.4">
      <c r="A12" s="226"/>
      <c r="B12" s="227"/>
      <c r="C12" s="121"/>
      <c r="D12" s="122"/>
      <c r="E12" s="121"/>
      <c r="F12" s="121"/>
      <c r="G12" s="120"/>
      <c r="H12" s="120"/>
    </row>
    <row r="13" spans="1:8" ht="16" x14ac:dyDescent="0.4">
      <c r="A13" s="228"/>
      <c r="B13" s="229"/>
      <c r="C13" s="123" t="s">
        <v>126</v>
      </c>
      <c r="D13" s="124">
        <v>1588</v>
      </c>
      <c r="E13" s="125">
        <f>'2. Continuity Schedule'!AQ15</f>
        <v>17075417.034034573</v>
      </c>
      <c r="F13" s="121" t="s">
        <v>127</v>
      </c>
      <c r="G13" s="120"/>
      <c r="H13" s="120"/>
    </row>
    <row r="14" spans="1:8" ht="16" x14ac:dyDescent="0.4">
      <c r="A14" s="228"/>
      <c r="B14" s="229"/>
      <c r="C14" s="123" t="s">
        <v>128</v>
      </c>
      <c r="D14" s="124">
        <v>1589</v>
      </c>
      <c r="E14" s="125">
        <f>'2. Continuity Schedule'!AQ16</f>
        <v>-4888798.3423168361</v>
      </c>
      <c r="F14" s="121" t="s">
        <v>127</v>
      </c>
      <c r="G14" s="120"/>
      <c r="H14" s="120"/>
    </row>
    <row r="15" spans="1:8" x14ac:dyDescent="0.35">
      <c r="A15" s="230"/>
      <c r="B15" s="231"/>
      <c r="C15" s="121"/>
      <c r="D15" s="117"/>
      <c r="E15" s="121"/>
      <c r="F15" s="121"/>
      <c r="G15" s="126"/>
      <c r="H15" s="126"/>
    </row>
    <row r="16" spans="1:8" ht="16" x14ac:dyDescent="0.4">
      <c r="A16" s="222"/>
      <c r="B16" s="223"/>
      <c r="C16" s="121"/>
      <c r="D16" s="124"/>
      <c r="E16" s="121"/>
      <c r="F16" s="121"/>
      <c r="G16" s="116"/>
      <c r="H16" s="116"/>
    </row>
    <row r="17" spans="1:8" ht="16" x14ac:dyDescent="0.4">
      <c r="A17" s="222"/>
      <c r="B17" s="223"/>
      <c r="C17" s="121"/>
      <c r="D17" s="124"/>
      <c r="E17" s="121"/>
      <c r="F17" s="121"/>
      <c r="G17" s="116"/>
      <c r="H17" s="116"/>
    </row>
    <row r="18" spans="1:8" ht="16.5" thickBot="1" x14ac:dyDescent="0.45">
      <c r="A18" s="222"/>
      <c r="B18" s="223"/>
      <c r="C18" s="127"/>
      <c r="D18" s="146"/>
      <c r="E18" s="127"/>
      <c r="F18" s="127"/>
      <c r="G18" s="116"/>
      <c r="H18" s="116"/>
    </row>
    <row r="19" spans="1:8" ht="16" x14ac:dyDescent="0.4">
      <c r="A19" s="222"/>
      <c r="B19" s="222"/>
      <c r="C19" s="115"/>
      <c r="D19" s="115"/>
      <c r="E19" s="115"/>
      <c r="F19" s="115"/>
      <c r="G19" s="116"/>
      <c r="H19" s="116"/>
    </row>
    <row r="20" spans="1:8" x14ac:dyDescent="0.35">
      <c r="A20" s="214"/>
      <c r="B20" s="214"/>
      <c r="C20" s="115"/>
      <c r="D20" s="115"/>
      <c r="E20" s="115"/>
      <c r="F20" s="115"/>
      <c r="G20" s="114"/>
      <c r="H20" s="114"/>
    </row>
    <row r="21" spans="1:8" x14ac:dyDescent="0.35">
      <c r="A21" s="214"/>
      <c r="B21" s="214"/>
      <c r="C21" s="115"/>
      <c r="D21" s="115"/>
      <c r="E21" s="115"/>
      <c r="F21" s="115"/>
      <c r="G21" s="114"/>
      <c r="H21" s="114"/>
    </row>
    <row r="22" spans="1:8" x14ac:dyDescent="0.35">
      <c r="A22" s="214"/>
      <c r="B22" s="214"/>
      <c r="C22" s="115"/>
      <c r="D22" s="115"/>
      <c r="E22" s="115"/>
      <c r="F22" s="115"/>
      <c r="G22" s="114"/>
      <c r="H22" s="114"/>
    </row>
    <row r="23" spans="1:8" x14ac:dyDescent="0.35">
      <c r="A23" s="214"/>
      <c r="B23" s="214"/>
      <c r="C23" s="115"/>
      <c r="D23" s="115"/>
      <c r="E23" s="115"/>
      <c r="F23" s="115"/>
      <c r="G23" s="114"/>
      <c r="H23" s="114"/>
    </row>
    <row r="24" spans="1:8" x14ac:dyDescent="0.35">
      <c r="A24" s="214"/>
      <c r="B24" s="214"/>
      <c r="C24" s="114"/>
      <c r="D24" s="114"/>
      <c r="E24" s="114"/>
      <c r="F24" s="114"/>
      <c r="G24" s="114"/>
      <c r="H24" s="114"/>
    </row>
    <row r="25" spans="1:8" x14ac:dyDescent="0.35">
      <c r="A25" s="214"/>
      <c r="B25" s="214"/>
      <c r="C25" s="114"/>
      <c r="D25" s="114"/>
      <c r="E25" s="114"/>
      <c r="F25" s="114"/>
      <c r="G25" s="114"/>
      <c r="H25" s="114"/>
    </row>
    <row r="26" spans="1:8" x14ac:dyDescent="0.35">
      <c r="A26" s="214"/>
      <c r="B26" s="214"/>
      <c r="C26" s="114"/>
      <c r="D26" s="114"/>
      <c r="E26" s="114"/>
      <c r="F26" s="114"/>
      <c r="G26" s="114"/>
      <c r="H26" s="114"/>
    </row>
    <row r="27" spans="1:8" x14ac:dyDescent="0.35">
      <c r="A27" s="214"/>
      <c r="B27" s="214"/>
      <c r="C27" s="114"/>
      <c r="D27" s="114"/>
      <c r="E27" s="114"/>
      <c r="F27" s="114"/>
      <c r="G27" s="114"/>
      <c r="H27" s="114"/>
    </row>
    <row r="28" spans="1:8" x14ac:dyDescent="0.35">
      <c r="A28" s="214"/>
      <c r="B28" s="214"/>
      <c r="C28" s="114"/>
      <c r="D28" s="114"/>
      <c r="E28" s="114"/>
      <c r="F28" s="114"/>
      <c r="G28" s="114"/>
      <c r="H28" s="114"/>
    </row>
    <row r="29" spans="1:8" x14ac:dyDescent="0.35">
      <c r="A29" s="214"/>
      <c r="B29" s="214"/>
      <c r="C29" s="114"/>
      <c r="D29" s="114"/>
      <c r="E29" s="114"/>
      <c r="F29" s="114"/>
      <c r="G29" s="114"/>
      <c r="H29" s="114"/>
    </row>
    <row r="30" spans="1:8" x14ac:dyDescent="0.35">
      <c r="A30" s="214"/>
      <c r="B30" s="214"/>
      <c r="C30" s="114"/>
      <c r="D30" s="114"/>
      <c r="E30" s="114"/>
      <c r="F30" s="114"/>
      <c r="G30" s="114"/>
      <c r="H30" s="114"/>
    </row>
    <row r="31" spans="1:8" x14ac:dyDescent="0.35">
      <c r="A31" s="214"/>
      <c r="B31" s="214"/>
      <c r="C31" s="114"/>
      <c r="D31" s="114"/>
      <c r="E31" s="114"/>
      <c r="F31" s="114"/>
      <c r="G31" s="114"/>
      <c r="H31" s="114"/>
    </row>
    <row r="32" spans="1:8" x14ac:dyDescent="0.35">
      <c r="A32" s="214"/>
      <c r="B32" s="214"/>
      <c r="C32" s="114"/>
      <c r="D32" s="114"/>
      <c r="E32" s="114"/>
      <c r="F32" s="114"/>
      <c r="G32" s="114"/>
      <c r="H32" s="114"/>
    </row>
    <row r="33" spans="1:8" x14ac:dyDescent="0.35">
      <c r="A33" s="214"/>
      <c r="B33" s="214"/>
      <c r="C33" s="114"/>
      <c r="D33" s="114"/>
      <c r="E33" s="114"/>
      <c r="F33" s="114"/>
      <c r="G33" s="114"/>
      <c r="H33" s="114"/>
    </row>
    <row r="34" spans="1:8" x14ac:dyDescent="0.35">
      <c r="A34" s="214"/>
      <c r="B34" s="214"/>
      <c r="C34" s="114"/>
      <c r="D34" s="114"/>
      <c r="E34" s="114"/>
      <c r="F34" s="114"/>
      <c r="G34" s="114"/>
      <c r="H34" s="114"/>
    </row>
  </sheetData>
  <mergeCells count="42">
    <mergeCell ref="A30:B30"/>
    <mergeCell ref="A31:B31"/>
    <mergeCell ref="A32:B32"/>
    <mergeCell ref="A33:B33"/>
    <mergeCell ref="A34:B34"/>
    <mergeCell ref="A29:B29"/>
    <mergeCell ref="A18:B18"/>
    <mergeCell ref="A19:B19"/>
    <mergeCell ref="A20:B20"/>
    <mergeCell ref="A21:B21"/>
    <mergeCell ref="A22:B22"/>
    <mergeCell ref="A23:B23"/>
    <mergeCell ref="A24:B24"/>
    <mergeCell ref="A25:B25"/>
    <mergeCell ref="A26:B26"/>
    <mergeCell ref="A27:B27"/>
    <mergeCell ref="A28:B28"/>
    <mergeCell ref="A17:B17"/>
    <mergeCell ref="A9:B9"/>
    <mergeCell ref="C9:C11"/>
    <mergeCell ref="D9:D11"/>
    <mergeCell ref="E9:E11"/>
    <mergeCell ref="A12:B12"/>
    <mergeCell ref="A13:B13"/>
    <mergeCell ref="A14:B14"/>
    <mergeCell ref="A15:B15"/>
    <mergeCell ref="A16:B16"/>
    <mergeCell ref="F9:F11"/>
    <mergeCell ref="A10:B10"/>
    <mergeCell ref="A11:B11"/>
    <mergeCell ref="F4:F5"/>
    <mergeCell ref="G4:G5"/>
    <mergeCell ref="H4:H5"/>
    <mergeCell ref="A6:B6"/>
    <mergeCell ref="A7:B7"/>
    <mergeCell ref="A8:B8"/>
    <mergeCell ref="A1:B1"/>
    <mergeCell ref="A2:B2"/>
    <mergeCell ref="A3:B3"/>
    <mergeCell ref="A4:A5"/>
    <mergeCell ref="B4:E4"/>
    <mergeCell ref="B5:E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DReview xmlns="7e651a3a-8d05-4ee0-9344-b668032e30e0">false</MDReview>
    <RA xmlns="7e651a3a-8d05-4ee0-9344-b668032e30e0">
      <UserInfo>
        <DisplayName/>
        <AccountId xsi:nil="true"/>
        <AccountType/>
      </UserInfo>
    </RA>
    <RAContact xmlns="7e651a3a-8d05-4ee0-9344-b668032e30e0">BEN-SHLOMO Oren</RAContact>
    <Allmapsinthefolder xmlns="7e651a3a-8d05-4ee0-9344-b668032e30e0">false</Allmapsinthefolder>
    <MatchingIR xmlns="7e651a3a-8d05-4ee0-9344-b668032e30e0" xsi:nil="true"/>
    <RRA xmlns="7e651a3a-8d05-4ee0-9344-b668032e30e0" xsi:nil="true"/>
    <Issue xmlns="7e651a3a-8d05-4ee0-9344-b668032e30e0" xsi:nil="true"/>
    <DraftReady xmlns="7e651a3a-8d05-4ee0-9344-b668032e30e0" xsi:nil="true"/>
    <DocumentType xmlns="7e651a3a-8d05-4ee0-9344-b668032e30e0">Working Document</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
        <AccountId xsi:nil="true"/>
        <AccountType/>
      </UserInfo>
    </Author0>
    <ReadyforPrinting xmlns="7e651a3a-8d05-4ee0-9344-b668032e30e0">false</ReadyforPrinting>
    <RADirectorApproved xmlns="7e651a3a-8d05-4ee0-9344-b668032e30e0">false</RADirectorApproved>
    <CaseNumber_x002f_DocketNumber xmlns="7e651a3a-8d05-4ee0-9344-b668032e30e0">EB-2025-0030</CaseNumber_x002f_DocketNumber>
    <Formatted xmlns="7e651a3a-8d05-4ee0-9344-b668032e30e0">false</Formatted>
    <PRINTED xmlns="7e651a3a-8d05-4ee0-9344-b668032e30e0">false</PRINTED>
    <Legal_x0020_Review xmlns="7e651a3a-8d05-4ee0-9344-b668032e30e0">false</Legal_x0020_Review>
    <PDF xmlns="7e651a3a-8d05-4ee0-9344-b668032e30e0">false</PDF>
    <MegafileReady xmlns="7e651a3a-8d05-4ee0-9344-b668032e30e0">false</MegafileReady>
    <IssueDate xmlns="7e651a3a-8d05-4ee0-9344-b668032e30e0" xsi:nil="true"/>
    <TaxCatchAll xmlns="1f5e108a-442b-424d-88d6-fdac133e65d6" xsi:nil="true"/>
    <Applicant xmlns="7e651a3a-8d05-4ee0-9344-b668032e30e0">Hydro One Networks Inc. - HONI</Applicant>
    <Strategic xmlns="7e651a3a-8d05-4ee0-9344-b668032e30e0">false</Strategic>
    <Witness xmlns="7e651a3a-8d05-4ee0-9344-b668032e30e0">
      <UserInfo>
        <DisplayName>Anthony.NAVA@HydroOne.com</DisplayName>
        <AccountId>931</AccountId>
        <AccountType/>
      </UserInfo>
      <UserInfo>
        <DisplayName>Jennifer.Shim@HydroOne.com</DisplayName>
        <AccountId>67</AccountId>
        <AccountType/>
      </UserInfo>
    </Witness>
    <Docket xmlns="7e651a3a-8d05-4ee0-9344-b668032e30e0" xsi:nil="true"/>
    <Witness_x0020_Approved xmlns="7e651a3a-8d05-4ee0-9344-b668032e30e0">false</Witness_x0020_Approved>
    <JeffSmithApproval xmlns="7e651a3a-8d05-4ee0-9344-b668032e30e0">No</JeffSmithApproval>
    <RegLead xmlns="7e651a3a-8d05-4ee0-9344-b668032e30e0">
      <UserInfo>
        <DisplayName/>
        <AccountId xsi:nil="true"/>
        <AccountType/>
      </UserInfo>
    </RegLead>
    <Applicant0 xmlns="7e651a3a-8d05-4ee0-9344-b668032e30e0">
      <Value>Hydro One Networks Inc. - HONI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7" ma:contentTypeDescription="Create a new document." ma:contentTypeScope="" ma:versionID="6dead2ce9ec8cb57e304b4ca46259d86">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de18681cfe2e53236fe1d9f55758ed06"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element ref="ns2:MediaServiceLocation" minOccurs="0"/>
                <xsd:element ref="ns2:JeffSmithApprov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CATALANO Pasquale"/>
              <xsd:enumeration value="SMITH Jeffrey"/>
              <xsd:enumeration value="BHANDARI Melanie"/>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enumeration value="Tillsonburg Hydro Inc."/>
              <xsd:enumeration value="Synergy North"/>
              <xsd:enumeration value="Three Fires Group - TFG"/>
              <xsd:enumeration value="Nyon Oil Inc."/>
              <xsd:enumeration value="Windsor Canada Utilities Ltd."/>
              <xsd:enumeration value="GrandBridge Energy"/>
              <xsd:enumeration value="First Nations Energy Inc (FNEI)"/>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enumeration value="E..L.K - Energy Ink"/>
                        <xsd:enumeration value="Tillsonburg Hydro Inc."/>
                        <xsd:enumeration value="Synergy North"/>
                        <xsd:enumeration value="Tx Infrastructure Partnership 1 Ltd."/>
                        <xsd:enumeration value="Enbridge Gas"/>
                        <xsd:enumeration value="Windsor Canada Utilities Ltd."/>
                        <xsd:enumeration value="Centre Wellington Hydro Ltd. - CWH"/>
                        <xsd:enumeration value="First Nations Energy Inc. (FNEI)"/>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enumeration value="Question Response"/>
          <xsd:enumeration value="Draft Issues List"/>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element name="MediaServiceLocation" ma:index="56" nillable="true" ma:displayName="Location" ma:description="" ma:indexed="true" ma:internalName="MediaServiceLocation" ma:readOnly="true">
      <xsd:simpleType>
        <xsd:restriction base="dms:Text"/>
      </xsd:simpleType>
    </xsd:element>
    <xsd:element name="JeffSmithApproval" ma:index="57" nillable="true" ma:displayName="Partnership Approval" ma:default="No" ma:format="Dropdown" ma:internalName="JeffSmithApproval">
      <xsd:simpleType>
        <xsd:restriction base="dms:Choice">
          <xsd:enumeration value="No"/>
          <xsd:enumeration value="Yes"/>
        </xsd:restrictio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235F99-3276-48A7-B50F-08AB6DB298E2}">
  <ds:schemaRefs>
    <ds:schemaRef ds:uri="http://purl.org/dc/terms/"/>
    <ds:schemaRef ds:uri="http://schemas.microsoft.com/office/2006/metadata/properties"/>
    <ds:schemaRef ds:uri="http://www.w3.org/XML/1998/namespace"/>
    <ds:schemaRef ds:uri="7e651a3a-8d05-4ee0-9344-b668032e30e0"/>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1f5e108a-442b-424d-88d6-fdac133e65d6"/>
    <ds:schemaRef ds:uri="http://purl.org/dc/dcmitype/"/>
  </ds:schemaRefs>
</ds:datastoreItem>
</file>

<file path=customXml/itemProps2.xml><?xml version="1.0" encoding="utf-8"?>
<ds:datastoreItem xmlns:ds="http://schemas.openxmlformats.org/officeDocument/2006/customXml" ds:itemID="{9D3B4268-5D06-43A4-90C8-4C3C84EDDB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12E438-8B9B-4C67-A596-BA440978F4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  Information Sheet</vt:lpstr>
      <vt:lpstr>2. Continuity Schedule</vt:lpstr>
      <vt:lpstr>3. Appendix A</vt:lpstr>
      <vt:lpstr>'2. Continuity Schedule'!Print_Titles</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v3</dc:title>
  <dc:subject/>
  <dc:creator>Kareen Karam</dc:creator>
  <cp:keywords/>
  <dc:description/>
  <cp:lastModifiedBy>Judy But</cp:lastModifiedBy>
  <cp:revision/>
  <dcterms:created xsi:type="dcterms:W3CDTF">2025-08-20T17:08:27Z</dcterms:created>
  <dcterms:modified xsi:type="dcterms:W3CDTF">2025-08-28T22:12:05Z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