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hydroone.sharepoint.com/sites/RA/Proceedings Library/2025/EB-2025-0030 - HONI Dx 2026 Consolidated Annual Update/Working Folder/Application and Evidence/PDF Folder - RRA/Excel - Live Folder/"/>
    </mc:Choice>
  </mc:AlternateContent>
  <xr:revisionPtr revIDLastSave="4" documentId="13_ncr:1_{DE08A5D2-3D1C-445C-ACF3-A43AF5AD1C83}" xr6:coauthVersionLast="47" xr6:coauthVersionMax="47" xr10:uidLastSave="{B3287591-A0DB-4FB6-8B0E-3733F6471955}"/>
  <bookViews>
    <workbookView xWindow="-120" yWindow="-120" windowWidth="29040" windowHeight="15720" xr2:uid="{F6EED4BD-1D8E-465E-BFB5-B76B5C23BE49}"/>
  </bookViews>
  <sheets>
    <sheet name="2023" sheetId="1" r:id="rId1"/>
    <sheet name="2024" sheetId="3" r:id="rId2"/>
  </sheets>
  <definedNames>
    <definedName name="____________N4" localSheetId="0">#REF!</definedName>
    <definedName name="____________N4" localSheetId="1">#REF!</definedName>
    <definedName name="____________N4">#REF!</definedName>
    <definedName name="____________N6" localSheetId="0">#REF!</definedName>
    <definedName name="____________N6" localSheetId="1">#REF!</definedName>
    <definedName name="____________N6">#REF!</definedName>
    <definedName name="____________SUM3" localSheetId="0">#REF!</definedName>
    <definedName name="____________SUM3" localSheetId="1">#REF!</definedName>
    <definedName name="____________SUM3">#REF!</definedName>
    <definedName name="___________SUM2" localSheetId="0">#REF!</definedName>
    <definedName name="___________SUM2" localSheetId="1">#REF!</definedName>
    <definedName name="___________SUM2">#REF!</definedName>
    <definedName name="__________SUM1">#N/A</definedName>
    <definedName name="_________N4" localSheetId="0">#REF!</definedName>
    <definedName name="_________N4" localSheetId="1">#REF!</definedName>
    <definedName name="_________N4">#REF!</definedName>
    <definedName name="_________N6" localSheetId="0">#REF!</definedName>
    <definedName name="_________N6" localSheetId="1">#REF!</definedName>
    <definedName name="_________N6">#REF!</definedName>
    <definedName name="_________SUM1">#N/A</definedName>
    <definedName name="_________SUM2" localSheetId="0">#REF!</definedName>
    <definedName name="_________SUM2" localSheetId="1">#REF!</definedName>
    <definedName name="_________SUM2">#REF!</definedName>
    <definedName name="_________SUM3" localSheetId="0">#REF!</definedName>
    <definedName name="_________SUM3" localSheetId="1">#REF!</definedName>
    <definedName name="_________SUM3">#REF!</definedName>
    <definedName name="________N4" localSheetId="0">#REF!</definedName>
    <definedName name="________N4" localSheetId="1">#REF!</definedName>
    <definedName name="________N4">#REF!</definedName>
    <definedName name="________N6" localSheetId="0">#REF!</definedName>
    <definedName name="________N6" localSheetId="1">#REF!</definedName>
    <definedName name="________N6">#REF!</definedName>
    <definedName name="________SUM1">#N/A</definedName>
    <definedName name="________SUM2" localSheetId="0">#REF!</definedName>
    <definedName name="________SUM2" localSheetId="1">#REF!</definedName>
    <definedName name="________SUM2">#REF!</definedName>
    <definedName name="________SUM3" localSheetId="0">#REF!</definedName>
    <definedName name="________SUM3" localSheetId="1">#REF!</definedName>
    <definedName name="________SUM3">#REF!</definedName>
    <definedName name="_______N4" localSheetId="0">#REF!</definedName>
    <definedName name="_______N4" localSheetId="1">#REF!</definedName>
    <definedName name="_______N4">#REF!</definedName>
    <definedName name="_______N6" localSheetId="0">#REF!</definedName>
    <definedName name="_______N6" localSheetId="1">#REF!</definedName>
    <definedName name="_______N6">#REF!</definedName>
    <definedName name="_______SUM1">#N/A</definedName>
    <definedName name="_______SUM2" localSheetId="0">#REF!</definedName>
    <definedName name="_______SUM2" localSheetId="1">#REF!</definedName>
    <definedName name="_______SUM2">#REF!</definedName>
    <definedName name="_______SUM3" localSheetId="0">#REF!</definedName>
    <definedName name="_______SUM3" localSheetId="1">#REF!</definedName>
    <definedName name="_______SUM3">#REF!</definedName>
    <definedName name="______N4" localSheetId="0">#REF!</definedName>
    <definedName name="______N4" localSheetId="1">#REF!</definedName>
    <definedName name="______N4">#REF!</definedName>
    <definedName name="______N6" localSheetId="0">#REF!</definedName>
    <definedName name="______N6" localSheetId="1">#REF!</definedName>
    <definedName name="______N6">#REF!</definedName>
    <definedName name="______SUM1">#N/A</definedName>
    <definedName name="______SUM2" localSheetId="0">#REF!</definedName>
    <definedName name="______SUM2" localSheetId="1">#REF!</definedName>
    <definedName name="______SUM2">#REF!</definedName>
    <definedName name="______SUM3" localSheetId="0">#REF!</definedName>
    <definedName name="______SUM3" localSheetId="1">#REF!</definedName>
    <definedName name="______SUM3">#REF!</definedName>
    <definedName name="_____N4" localSheetId="0">#REF!</definedName>
    <definedName name="_____N4" localSheetId="1">#REF!</definedName>
    <definedName name="_____N4">#REF!</definedName>
    <definedName name="_____N6" localSheetId="0">#REF!</definedName>
    <definedName name="_____N6" localSheetId="1">#REF!</definedName>
    <definedName name="_____N6">#REF!</definedName>
    <definedName name="_____SUM1">#N/A</definedName>
    <definedName name="_____SUM2" localSheetId="0">#REF!</definedName>
    <definedName name="_____SUM2" localSheetId="1">#REF!</definedName>
    <definedName name="_____SUM2">#REF!</definedName>
    <definedName name="_____SUM3" localSheetId="0">#REF!</definedName>
    <definedName name="_____SUM3" localSheetId="1">#REF!</definedName>
    <definedName name="_____SUM3">#REF!</definedName>
    <definedName name="____N4" localSheetId="0">#REF!</definedName>
    <definedName name="____N4" localSheetId="1">#REF!</definedName>
    <definedName name="____N4">#REF!</definedName>
    <definedName name="____N6" localSheetId="0">#REF!</definedName>
    <definedName name="____N6" localSheetId="1">#REF!</definedName>
    <definedName name="____N6">#REF!</definedName>
    <definedName name="____SUM1">#N/A</definedName>
    <definedName name="____SUM2" localSheetId="0">#REF!</definedName>
    <definedName name="____SUM2" localSheetId="1">#REF!</definedName>
    <definedName name="____SUM2">#REF!</definedName>
    <definedName name="____SUM3" localSheetId="0">#REF!</definedName>
    <definedName name="____SUM3" localSheetId="1">#REF!</definedName>
    <definedName name="____SUM3">#REF!</definedName>
    <definedName name="___N4" localSheetId="0">#REF!</definedName>
    <definedName name="___N4" localSheetId="1">#REF!</definedName>
    <definedName name="___N4">#REF!</definedName>
    <definedName name="___N6" localSheetId="0">#REF!</definedName>
    <definedName name="___N6" localSheetId="1">#REF!</definedName>
    <definedName name="___N6">#REF!</definedName>
    <definedName name="___SUM1">#N/A</definedName>
    <definedName name="___SUM2" localSheetId="0">#REF!</definedName>
    <definedName name="___SUM2" localSheetId="1">#REF!</definedName>
    <definedName name="___SUM2">#REF!</definedName>
    <definedName name="___SUM3" localSheetId="0">#REF!</definedName>
    <definedName name="___SUM3" localSheetId="1">#REF!</definedName>
    <definedName name="___SUM3">#REF!</definedName>
    <definedName name="__N4" localSheetId="0">#REF!</definedName>
    <definedName name="__N4" localSheetId="1">#REF!</definedName>
    <definedName name="__N4">#REF!</definedName>
    <definedName name="__N6" localSheetId="0">#REF!</definedName>
    <definedName name="__N6" localSheetId="1">#REF!</definedName>
    <definedName name="__N6">#REF!</definedName>
    <definedName name="__SUM1">#N/A</definedName>
    <definedName name="__SUM2" localSheetId="0">#REF!</definedName>
    <definedName name="__SUM2" localSheetId="1">#REF!</definedName>
    <definedName name="__SUM2">#REF!</definedName>
    <definedName name="__SUM3" localSheetId="0">#REF!</definedName>
    <definedName name="__SUM3" localSheetId="1">#REF!</definedName>
    <definedName name="__SUM3">#REF!</definedName>
    <definedName name="_1_PMO" localSheetId="0">#REF!</definedName>
    <definedName name="_1_PMO" localSheetId="1">#REF!</definedName>
    <definedName name="_1_PMO">#REF!</definedName>
    <definedName name="_10_Head_end_Systems" localSheetId="0">#REF!</definedName>
    <definedName name="_10_Head_end_Systems" localSheetId="1">#REF!</definedName>
    <definedName name="_10_Head_end_Systems">#REF!</definedName>
    <definedName name="_11_Integration" localSheetId="0">#REF!</definedName>
    <definedName name="_11_Integration" localSheetId="1">#REF!</definedName>
    <definedName name="_11_Integration">#REF!</definedName>
    <definedName name="_12_Billing___Customer_Care" localSheetId="0">#REF!</definedName>
    <definedName name="_12_Billing___Customer_Care" localSheetId="1">#REF!</definedName>
    <definedName name="_12_Billing___Customer_Care">#REF!</definedName>
    <definedName name="_1SkillT" localSheetId="0">#REF!</definedName>
    <definedName name="_1SkillT" localSheetId="1">#REF!</definedName>
    <definedName name="_1SkillT">#REF!</definedName>
    <definedName name="_1st__250_KWH" localSheetId="0">#REF!</definedName>
    <definedName name="_1st__250_KWH" localSheetId="1">#REF!</definedName>
    <definedName name="_1st__250_KWH">#REF!</definedName>
    <definedName name="_2_Meter_Installation___Field_Services" localSheetId="0">#REF!</definedName>
    <definedName name="_2_Meter_Installation___Field_Services" localSheetId="1">#REF!</definedName>
    <definedName name="_2_Meter_Installation___Field_Services">#REF!</definedName>
    <definedName name="_3_Network_Engineering___Implementation" localSheetId="0">#REF!</definedName>
    <definedName name="_3_Network_Engineering___Implementation" localSheetId="1">#REF!</definedName>
    <definedName name="_3_Network_Engineering___Implementation">#REF!</definedName>
    <definedName name="_5_Contact_Centre" localSheetId="0">#REF!</definedName>
    <definedName name="_5_Contact_Centre" localSheetId="1">#REF!</definedName>
    <definedName name="_5_Contact_Centre">#REF!</definedName>
    <definedName name="_6_Settlements" localSheetId="0">#REF!</definedName>
    <definedName name="_6_Settlements" localSheetId="1">#REF!</definedName>
    <definedName name="_6_Settlements">#REF!</definedName>
    <definedName name="_7_Legacy_Systems" localSheetId="0">#REF!</definedName>
    <definedName name="_7_Legacy_Systems" localSheetId="1">#REF!</definedName>
    <definedName name="_7_Legacy_Systems">#REF!</definedName>
    <definedName name="_8_Business_Process_Design" localSheetId="0">#REF!</definedName>
    <definedName name="_8_Business_Process_Design" localSheetId="1">#REF!</definedName>
    <definedName name="_8_Business_Process_Design">#REF!</definedName>
    <definedName name="_9_Infrastructure" localSheetId="0">#REF!</definedName>
    <definedName name="_9_Infrastructure" localSheetId="1">#REF!</definedName>
    <definedName name="_9_Infrastructure">#REF!</definedName>
    <definedName name="_N4" localSheetId="0">#REF!</definedName>
    <definedName name="_N4" localSheetId="1">#REF!</definedName>
    <definedName name="_N4">#REF!</definedName>
    <definedName name="_N6" localSheetId="0">#REF!</definedName>
    <definedName name="_N6" localSheetId="1">#REF!</definedName>
    <definedName name="_N6">#REF!</definedName>
    <definedName name="_PT1" localSheetId="0">#REF!</definedName>
    <definedName name="_PT1" localSheetId="1">#REF!</definedName>
    <definedName name="_PT1">#REF!</definedName>
    <definedName name="_PT2" localSheetId="0">#REF!</definedName>
    <definedName name="_PT2" localSheetId="1">#REF!</definedName>
    <definedName name="_PT2">#REF!</definedName>
    <definedName name="_Reg210" localSheetId="0">#REF!</definedName>
    <definedName name="_Reg210" localSheetId="1">#REF!</definedName>
    <definedName name="_Reg210">#REF!</definedName>
    <definedName name="_SUM1">#N/A</definedName>
    <definedName name="_SUM2">#REF!</definedName>
    <definedName name="_SUM3" localSheetId="0">#REF!</definedName>
    <definedName name="_SUM3" localSheetId="1">#REF!</definedName>
    <definedName name="_SUM3">#REF!</definedName>
    <definedName name="ACBAL" localSheetId="0">#REF!</definedName>
    <definedName name="ACBAL" localSheetId="1">#REF!</definedName>
    <definedName name="ACBAL">#REF!</definedName>
    <definedName name="Acc_Dep_CA" localSheetId="0">#REF!</definedName>
    <definedName name="Acc_Dep_CA" localSheetId="1">#REF!</definedName>
    <definedName name="Acc_Dep_CA">#REF!</definedName>
    <definedName name="Acc_Dep_MJR_Minor_NORMAL_Special_RET_CA" localSheetId="0">#REF!</definedName>
    <definedName name="Acc_Dep_MJR_Minor_NORMAL_Special_RET_CA" localSheetId="1">#REF!</definedName>
    <definedName name="Acc_Dep_MJR_Minor_NORMAL_Special_RET_CA">#REF!</definedName>
    <definedName name="accessories" localSheetId="0">#REF!</definedName>
    <definedName name="accessories" localSheetId="1">#REF!</definedName>
    <definedName name="accessories">#REF!</definedName>
    <definedName name="Account" localSheetId="0">#REF!</definedName>
    <definedName name="Account" localSheetId="1">#REF!</definedName>
    <definedName name="Account">#REF!</definedName>
    <definedName name="accrange" localSheetId="0">#REF!</definedName>
    <definedName name="accrange" localSheetId="1">#REF!</definedName>
    <definedName name="accrange">#REF!</definedName>
    <definedName name="acct_num" localSheetId="0">#REF!</definedName>
    <definedName name="acct_num" localSheetId="1">#REF!</definedName>
    <definedName name="acct_num">#REF!</definedName>
    <definedName name="ACCT_TABLE" localSheetId="0">#REF!</definedName>
    <definedName name="ACCT_TABLE" localSheetId="1">#REF!</definedName>
    <definedName name="ACCT_TABLE">#REF!</definedName>
    <definedName name="accum_depr" localSheetId="0">#REF!</definedName>
    <definedName name="accum_depr" localSheetId="1">#REF!</definedName>
    <definedName name="accum_depr">#REF!</definedName>
    <definedName name="Accural_by_Customer_Class" localSheetId="0">#REF!</definedName>
    <definedName name="Accural_by_Customer_Class" localSheetId="1">#REF!</definedName>
    <definedName name="Accural_by_Customer_Class">#REF!</definedName>
    <definedName name="act_2008" localSheetId="0">#REF!</definedName>
    <definedName name="act_2008" localSheetId="1">#REF!</definedName>
    <definedName name="act_2008">#REF!</definedName>
    <definedName name="act_2009" localSheetId="0">#REF!</definedName>
    <definedName name="act_2009" localSheetId="1">#REF!</definedName>
    <definedName name="act_2009">#REF!</definedName>
    <definedName name="ActDirect" localSheetId="0">#REF!</definedName>
    <definedName name="ActDirect" localSheetId="1">#REF!</definedName>
    <definedName name="ActDirect">#REF!</definedName>
    <definedName name="ActDirectApr" localSheetId="0">#REF!</definedName>
    <definedName name="ActDirectApr" localSheetId="1">#REF!</definedName>
    <definedName name="ActDirectApr">#REF!</definedName>
    <definedName name="ActDirectAug" localSheetId="0">#REF!</definedName>
    <definedName name="ActDirectAug" localSheetId="1">#REF!</definedName>
    <definedName name="ActDirectAug">#REF!</definedName>
    <definedName name="ActDirectDec" localSheetId="0">#REF!</definedName>
    <definedName name="ActDirectDec" localSheetId="1">#REF!</definedName>
    <definedName name="ActDirectDec">#REF!</definedName>
    <definedName name="ActDirectFeb" localSheetId="0">#REF!</definedName>
    <definedName name="ActDirectFeb" localSheetId="1">#REF!</definedName>
    <definedName name="ActDirectFeb">#REF!</definedName>
    <definedName name="ActDirectJan" localSheetId="0">#REF!</definedName>
    <definedName name="ActDirectJan" localSheetId="1">#REF!</definedName>
    <definedName name="ActDirectJan">#REF!</definedName>
    <definedName name="ActDirectJuly" localSheetId="0">#REF!</definedName>
    <definedName name="ActDirectJuly" localSheetId="1">#REF!</definedName>
    <definedName name="ActDirectJuly">#REF!</definedName>
    <definedName name="ActDirectJune" localSheetId="0">#REF!</definedName>
    <definedName name="ActDirectJune" localSheetId="1">#REF!</definedName>
    <definedName name="ActDirectJune">#REF!</definedName>
    <definedName name="ActDirectMar" localSheetId="0">#REF!</definedName>
    <definedName name="ActDirectMar" localSheetId="1">#REF!</definedName>
    <definedName name="ActDirectMar">#REF!</definedName>
    <definedName name="ActDirectMay" localSheetId="0">#REF!</definedName>
    <definedName name="ActDirectMay" localSheetId="1">#REF!</definedName>
    <definedName name="ActDirectMay">#REF!</definedName>
    <definedName name="ActDirectNov" localSheetId="0">#REF!</definedName>
    <definedName name="ActDirectNov" localSheetId="1">#REF!</definedName>
    <definedName name="ActDirectNov">#REF!</definedName>
    <definedName name="ActDirectOct" localSheetId="0">#REF!</definedName>
    <definedName name="ActDirectOct" localSheetId="1">#REF!</definedName>
    <definedName name="ActDirectOct">#REF!</definedName>
    <definedName name="ActDirectSept" localSheetId="0">#REF!</definedName>
    <definedName name="ActDirectSept" localSheetId="1">#REF!</definedName>
    <definedName name="ActDirectSept">#REF!</definedName>
    <definedName name="ActELDC" localSheetId="0">#REF!</definedName>
    <definedName name="ActELDC" localSheetId="1">#REF!</definedName>
    <definedName name="ActELDC">#REF!</definedName>
    <definedName name="ActELDCApr" localSheetId="0">#REF!</definedName>
    <definedName name="ActELDCApr" localSheetId="1">#REF!</definedName>
    <definedName name="ActELDCApr">#REF!</definedName>
    <definedName name="ActELDCAug" localSheetId="0">#REF!</definedName>
    <definedName name="ActELDCAug" localSheetId="1">#REF!</definedName>
    <definedName name="ActELDCAug">#REF!</definedName>
    <definedName name="ActELDCDec" localSheetId="0">#REF!</definedName>
    <definedName name="ActELDCDec" localSheetId="1">#REF!</definedName>
    <definedName name="ActELDCDec">#REF!</definedName>
    <definedName name="ActELDCFeb" localSheetId="0">#REF!</definedName>
    <definedName name="ActELDCFeb" localSheetId="1">#REF!</definedName>
    <definedName name="ActELDCFeb">#REF!</definedName>
    <definedName name="ActELDCJan" localSheetId="0">#REF!</definedName>
    <definedName name="ActELDCJan" localSheetId="1">#REF!</definedName>
    <definedName name="ActELDCJan">#REF!</definedName>
    <definedName name="ActELDCJuly" localSheetId="0">#REF!</definedName>
    <definedName name="ActELDCJuly" localSheetId="1">#REF!</definedName>
    <definedName name="ActELDCJuly">#REF!</definedName>
    <definedName name="ActELDCJune" localSheetId="0">#REF!</definedName>
    <definedName name="ActELDCJune" localSheetId="1">#REF!</definedName>
    <definedName name="ActELDCJune">#REF!</definedName>
    <definedName name="ActELDCMar" localSheetId="0">#REF!</definedName>
    <definedName name="ActELDCMar" localSheetId="1">#REF!</definedName>
    <definedName name="ActELDCMar">#REF!</definedName>
    <definedName name="ActELDCMay" localSheetId="0">#REF!</definedName>
    <definedName name="ActELDCMay" localSheetId="1">#REF!</definedName>
    <definedName name="ActELDCMay">#REF!</definedName>
    <definedName name="ActELDCNov" localSheetId="0">#REF!</definedName>
    <definedName name="ActELDCNov" localSheetId="1">#REF!</definedName>
    <definedName name="ActELDCNov">#REF!</definedName>
    <definedName name="ActELDCOct" localSheetId="0">#REF!</definedName>
    <definedName name="ActELDCOct" localSheetId="1">#REF!</definedName>
    <definedName name="ActELDCOct">#REF!</definedName>
    <definedName name="ActELDCSept" localSheetId="0">#REF!</definedName>
    <definedName name="ActELDCSept" localSheetId="1">#REF!</definedName>
    <definedName name="ActELDCSept">#REF!</definedName>
    <definedName name="Action" localSheetId="0">#REF!</definedName>
    <definedName name="Action" localSheetId="1">#REF!</definedName>
    <definedName name="Action">#REF!</definedName>
    <definedName name="ActOMEU" localSheetId="0">#REF!</definedName>
    <definedName name="ActOMEU" localSheetId="1">#REF!</definedName>
    <definedName name="ActOMEU">#REF!</definedName>
    <definedName name="ActOMEUApr" localSheetId="0">#REF!</definedName>
    <definedName name="ActOMEUApr" localSheetId="1">#REF!</definedName>
    <definedName name="ActOMEUApr">#REF!</definedName>
    <definedName name="ActOMEUAug" localSheetId="0">#REF!</definedName>
    <definedName name="ActOMEUAug" localSheetId="1">#REF!</definedName>
    <definedName name="ActOMEUAug">#REF!</definedName>
    <definedName name="ActOMEUDec" localSheetId="0">#REF!</definedName>
    <definedName name="ActOMEUDec" localSheetId="1">#REF!</definedName>
    <definedName name="ActOMEUDec">#REF!</definedName>
    <definedName name="ActOMEUFeb" localSheetId="0">#REF!</definedName>
    <definedName name="ActOMEUFeb" localSheetId="1">#REF!</definedName>
    <definedName name="ActOMEUFeb">#REF!</definedName>
    <definedName name="ActOMEUJan" localSheetId="0">#REF!</definedName>
    <definedName name="ActOMEUJan" localSheetId="1">#REF!</definedName>
    <definedName name="ActOMEUJan">#REF!</definedName>
    <definedName name="ActOMEUJuly" localSheetId="0">#REF!</definedName>
    <definedName name="ActOMEUJuly" localSheetId="1">#REF!</definedName>
    <definedName name="ActOMEUJuly">#REF!</definedName>
    <definedName name="ActOMEUJune" localSheetId="0">#REF!</definedName>
    <definedName name="ActOMEUJune" localSheetId="1">#REF!</definedName>
    <definedName name="ActOMEUJune">#REF!</definedName>
    <definedName name="ActOMEUMar" localSheetId="0">#REF!</definedName>
    <definedName name="ActOMEUMar" localSheetId="1">#REF!</definedName>
    <definedName name="ActOMEUMar">#REF!</definedName>
    <definedName name="ActOMEUMay" localSheetId="0">#REF!</definedName>
    <definedName name="ActOMEUMay" localSheetId="1">#REF!</definedName>
    <definedName name="ActOMEUMay">#REF!</definedName>
    <definedName name="ActOMEUNov" localSheetId="0">#REF!</definedName>
    <definedName name="ActOMEUNov" localSheetId="1">#REF!</definedName>
    <definedName name="ActOMEUNov">#REF!</definedName>
    <definedName name="ActOMEUOct" localSheetId="0">#REF!</definedName>
    <definedName name="ActOMEUOct" localSheetId="1">#REF!</definedName>
    <definedName name="ActOMEUOct">#REF!</definedName>
    <definedName name="ActOMEUSept" localSheetId="0">#REF!</definedName>
    <definedName name="ActOMEUSept" localSheetId="1">#REF!</definedName>
    <definedName name="ActOMEUSept">#REF!</definedName>
    <definedName name="ActRetail" localSheetId="0">#REF!</definedName>
    <definedName name="ActRetail" localSheetId="1">#REF!</definedName>
    <definedName name="ActRetail">#REF!</definedName>
    <definedName name="ActRetailApr" localSheetId="0">#REF!</definedName>
    <definedName name="ActRetailApr" localSheetId="1">#REF!</definedName>
    <definedName name="ActRetailApr">#REF!</definedName>
    <definedName name="ActRetailAug" localSheetId="0">#REF!</definedName>
    <definedName name="ActRetailAug" localSheetId="1">#REF!</definedName>
    <definedName name="ActRetailAug">#REF!</definedName>
    <definedName name="ActRetailDec" localSheetId="0">#REF!</definedName>
    <definedName name="ActRetailDec" localSheetId="1">#REF!</definedName>
    <definedName name="ActRetailDec">#REF!</definedName>
    <definedName name="ActRetailFeb" localSheetId="0">#REF!</definedName>
    <definedName name="ActRetailFeb" localSheetId="1">#REF!</definedName>
    <definedName name="ActRetailFeb">#REF!</definedName>
    <definedName name="ActRetailJan" localSheetId="0">#REF!</definedName>
    <definedName name="ActRetailJan" localSheetId="1">#REF!</definedName>
    <definedName name="ActRetailJan">#REF!</definedName>
    <definedName name="ActRetailJuly" localSheetId="0">#REF!</definedName>
    <definedName name="ActRetailJuly" localSheetId="1">#REF!</definedName>
    <definedName name="ActRetailJuly">#REF!</definedName>
    <definedName name="ActRetailJune" localSheetId="0">#REF!</definedName>
    <definedName name="ActRetailJune" localSheetId="1">#REF!</definedName>
    <definedName name="ActRetailJune">#REF!</definedName>
    <definedName name="ActRetailMar" localSheetId="0">#REF!</definedName>
    <definedName name="ActRetailMar" localSheetId="1">#REF!</definedName>
    <definedName name="ActRetailMar">#REF!</definedName>
    <definedName name="ActRetailMay" localSheetId="0">#REF!</definedName>
    <definedName name="ActRetailMay" localSheetId="1">#REF!</definedName>
    <definedName name="ActRetailMay">#REF!</definedName>
    <definedName name="ActRetailNov" localSheetId="0">#REF!</definedName>
    <definedName name="ActRetailNov" localSheetId="1">#REF!</definedName>
    <definedName name="ActRetailNov">#REF!</definedName>
    <definedName name="ActRetailOct" localSheetId="0">#REF!</definedName>
    <definedName name="ActRetailOct" localSheetId="1">#REF!</definedName>
    <definedName name="ActRetailOct">#REF!</definedName>
    <definedName name="ActRetailSept" localSheetId="0">#REF!</definedName>
    <definedName name="ActRetailSept" localSheetId="1">#REF!</definedName>
    <definedName name="ActRetailSept">#REF!</definedName>
    <definedName name="ActRetJan" localSheetId="0">#REF!</definedName>
    <definedName name="ActRetJan" localSheetId="1">#REF!</definedName>
    <definedName name="ActRetJan">#REF!</definedName>
    <definedName name="ActTXLDC" localSheetId="0">#REF!</definedName>
    <definedName name="ActTXLDC" localSheetId="1">#REF!</definedName>
    <definedName name="ActTXLDC">#REF!</definedName>
    <definedName name="ActTXLDCApr" localSheetId="0">#REF!</definedName>
    <definedName name="ActTXLDCApr" localSheetId="1">#REF!</definedName>
    <definedName name="ActTXLDCApr">#REF!</definedName>
    <definedName name="ActTXLDCAug" localSheetId="0">#REF!</definedName>
    <definedName name="ActTXLDCAug" localSheetId="1">#REF!</definedName>
    <definedName name="ActTXLDCAug">#REF!</definedName>
    <definedName name="ActTXLDCDec" localSheetId="0">#REF!</definedName>
    <definedName name="ActTXLDCDec" localSheetId="1">#REF!</definedName>
    <definedName name="ActTXLDCDec">#REF!</definedName>
    <definedName name="ActTXLDCFeb" localSheetId="0">#REF!</definedName>
    <definedName name="ActTXLDCFeb" localSheetId="1">#REF!</definedName>
    <definedName name="ActTXLDCFeb">#REF!</definedName>
    <definedName name="ActTXLDCJan" localSheetId="0">#REF!</definedName>
    <definedName name="ActTXLDCJan" localSheetId="1">#REF!</definedName>
    <definedName name="ActTXLDCJan">#REF!</definedName>
    <definedName name="ActTXLDCJuly" localSheetId="0">#REF!</definedName>
    <definedName name="ActTXLDCJuly" localSheetId="1">#REF!</definedName>
    <definedName name="ActTXLDCJuly">#REF!</definedName>
    <definedName name="ActTXLDCJune" localSheetId="0">#REF!</definedName>
    <definedName name="ActTXLDCJune" localSheetId="1">#REF!</definedName>
    <definedName name="ActTXLDCJune">#REF!</definedName>
    <definedName name="ActTXLDCMar" localSheetId="0">#REF!</definedName>
    <definedName name="ActTXLDCMar" localSheetId="1">#REF!</definedName>
    <definedName name="ActTXLDCMar">#REF!</definedName>
    <definedName name="ActTXLDCMay" localSheetId="0">#REF!</definedName>
    <definedName name="ActTXLDCMay" localSheetId="1">#REF!</definedName>
    <definedName name="ActTXLDCMay">#REF!</definedName>
    <definedName name="ActTXLDCNov" localSheetId="0">#REF!</definedName>
    <definedName name="ActTXLDCNov" localSheetId="1">#REF!</definedName>
    <definedName name="ActTXLDCNov">#REF!</definedName>
    <definedName name="ActTXLDCOct" localSheetId="0">#REF!</definedName>
    <definedName name="ActTXLDCOct" localSheetId="1">#REF!</definedName>
    <definedName name="ActTXLDCOct">#REF!</definedName>
    <definedName name="ActTXLDCSept" localSheetId="0">#REF!</definedName>
    <definedName name="ActTXLDCSept" localSheetId="1">#REF!</definedName>
    <definedName name="ActTXLDCSept">#REF!</definedName>
    <definedName name="ActTXMEU" localSheetId="0">#REF!</definedName>
    <definedName name="ActTXMEU" localSheetId="1">#REF!</definedName>
    <definedName name="ActTXMEU">#REF!</definedName>
    <definedName name="ActTXMEUApr" localSheetId="0">#REF!</definedName>
    <definedName name="ActTXMEUApr" localSheetId="1">#REF!</definedName>
    <definedName name="ActTXMEUApr">#REF!</definedName>
    <definedName name="ActTXMEUAug" localSheetId="0">#REF!</definedName>
    <definedName name="ActTXMEUAug" localSheetId="1">#REF!</definedName>
    <definedName name="ActTXMEUAug">#REF!</definedName>
    <definedName name="ActTXMEUDec" localSheetId="0">#REF!</definedName>
    <definedName name="ActTXMEUDec" localSheetId="1">#REF!</definedName>
    <definedName name="ActTXMEUDec">#REF!</definedName>
    <definedName name="ActTXMEUFeb" localSheetId="0">#REF!</definedName>
    <definedName name="ActTXMEUFeb" localSheetId="1">#REF!</definedName>
    <definedName name="ActTXMEUFeb">#REF!</definedName>
    <definedName name="ActTXMEUJan" localSheetId="0">#REF!</definedName>
    <definedName name="ActTXMEUJan" localSheetId="1">#REF!</definedName>
    <definedName name="ActTXMEUJan">#REF!</definedName>
    <definedName name="ActTXMEUJuly" localSheetId="0">#REF!</definedName>
    <definedName name="ActTXMEUJuly" localSheetId="1">#REF!</definedName>
    <definedName name="ActTXMEUJuly">#REF!</definedName>
    <definedName name="ActTXMEUJune" localSheetId="0">#REF!</definedName>
    <definedName name="ActTXMEUJune" localSheetId="1">#REF!</definedName>
    <definedName name="ActTXMEUJune">#REF!</definedName>
    <definedName name="ActTXMEUMar" localSheetId="0">#REF!</definedName>
    <definedName name="ActTXMEUMar" localSheetId="1">#REF!</definedName>
    <definedName name="ActTXMEUMar">#REF!</definedName>
    <definedName name="ActTXMEUMay" localSheetId="0">#REF!</definedName>
    <definedName name="ActTXMEUMay" localSheetId="1">#REF!</definedName>
    <definedName name="ActTXMEUMay">#REF!</definedName>
    <definedName name="ActTXMEUNov" localSheetId="0">#REF!</definedName>
    <definedName name="ActTXMEUNov" localSheetId="1">#REF!</definedName>
    <definedName name="ActTXMEUNov">#REF!</definedName>
    <definedName name="ActTXMEUOct" localSheetId="0">#REF!</definedName>
    <definedName name="ActTXMEUOct" localSheetId="1">#REF!</definedName>
    <definedName name="ActTXMEUOct">#REF!</definedName>
    <definedName name="ActTXMEUSept" localSheetId="0">#REF!</definedName>
    <definedName name="ActTXMEUSept" localSheetId="1">#REF!</definedName>
    <definedName name="ActTXMEUSept">#REF!</definedName>
    <definedName name="Actual_Aug" localSheetId="0">#REF!</definedName>
    <definedName name="Actual_Aug" localSheetId="1">#REF!</definedName>
    <definedName name="Actual_Aug">#REF!</definedName>
    <definedName name="Actual_Jul" localSheetId="0">#REF!</definedName>
    <definedName name="Actual_Jul" localSheetId="1">#REF!</definedName>
    <definedName name="Actual_Jul">#REF!</definedName>
    <definedName name="Actual_Jun" localSheetId="0">#REF!</definedName>
    <definedName name="Actual_Jun" localSheetId="1">#REF!</definedName>
    <definedName name="Actual_Jun">#REF!</definedName>
    <definedName name="Actual_May" localSheetId="0">#REF!</definedName>
    <definedName name="Actual_May" localSheetId="1">#REF!</definedName>
    <definedName name="Actual_May">#REF!</definedName>
    <definedName name="Actual_Vs_Budget_Aug" localSheetId="0">#REF!</definedName>
    <definedName name="Actual_Vs_Budget_Aug" localSheetId="1">#REF!</definedName>
    <definedName name="Actual_Vs_Budget_Aug">#REF!</definedName>
    <definedName name="Actual_Vs_Budget_Jul" localSheetId="0">#REF!</definedName>
    <definedName name="Actual_Vs_Budget_Jul" localSheetId="1">#REF!</definedName>
    <definedName name="Actual_Vs_Budget_Jul">#REF!</definedName>
    <definedName name="Actual_Vs_Budget_Jun" localSheetId="0">#REF!</definedName>
    <definedName name="Actual_Vs_Budget_Jun" localSheetId="1">#REF!</definedName>
    <definedName name="Actual_Vs_Budget_Jun">#REF!</definedName>
    <definedName name="Actual_Vs_Budget_May" localSheetId="0">#REF!</definedName>
    <definedName name="Actual_Vs_Budget_May" localSheetId="1">#REF!</definedName>
    <definedName name="Actual_Vs_Budget_May">#REF!</definedName>
    <definedName name="Actuals" localSheetId="0">#REF!</definedName>
    <definedName name="Actuals" localSheetId="1">#REF!</definedName>
    <definedName name="Actuals">#REF!</definedName>
    <definedName name="adapters" localSheetId="0">#REF!</definedName>
    <definedName name="adapters" localSheetId="1">#REF!</definedName>
    <definedName name="adapters">#REF!</definedName>
    <definedName name="adjust" localSheetId="0">#REF!</definedName>
    <definedName name="adjust" localSheetId="1">#REF!</definedName>
    <definedName name="adjust">#REF!</definedName>
    <definedName name="Alloc0" localSheetId="0">#REF!</definedName>
    <definedName name="Alloc0" localSheetId="1">#REF!</definedName>
    <definedName name="Alloc0">#REF!</definedName>
    <definedName name="AllocAssets0" localSheetId="0">#REF!</definedName>
    <definedName name="AllocAssets0" localSheetId="1">#REF!</definedName>
    <definedName name="AllocAssets0">#REF!</definedName>
    <definedName name="AllocAssetsNames" localSheetId="0">#REF!</definedName>
    <definedName name="AllocAssetsNames" localSheetId="1">#REF!</definedName>
    <definedName name="AllocAssetsNames">#REF!</definedName>
    <definedName name="AllocNames" localSheetId="0">#REF!</definedName>
    <definedName name="AllocNames" localSheetId="1">#REF!</definedName>
    <definedName name="AllocNames">#REF!</definedName>
    <definedName name="am_cost_cont_sched_TXDX" localSheetId="0">#REF!</definedName>
    <definedName name="am_cost_cont_sched_TXDX" localSheetId="1">#REF!</definedName>
    <definedName name="am_cost_cont_sched_TXDX">#REF!</definedName>
    <definedName name="Amounts" localSheetId="0">#REF!</definedName>
    <definedName name="Amounts" localSheetId="1">#REF!</definedName>
    <definedName name="Amounts">#REF!</definedName>
    <definedName name="ANALYSIS_TYPES" localSheetId="0">#REF!</definedName>
    <definedName name="ANALYSIS_TYPES" localSheetId="1">#REF!</definedName>
    <definedName name="ANALYSIS_TYPES">#REF!</definedName>
    <definedName name="Angela_Suh___METS1_2" localSheetId="0">#REF!</definedName>
    <definedName name="Angela_Suh___METS1_2" localSheetId="1">#REF!</definedName>
    <definedName name="Angela_Suh___METS1_2">#REF!</definedName>
    <definedName name="APN" localSheetId="0">#REF!</definedName>
    <definedName name="APN" localSheetId="1">#REF!</definedName>
    <definedName name="APN">#REF!</definedName>
    <definedName name="area1enr" localSheetId="0">#REF!</definedName>
    <definedName name="area1enr" localSheetId="1">#REF!</definedName>
    <definedName name="area1enr">#REF!</definedName>
    <definedName name="area2enr" localSheetId="0">#REF!</definedName>
    <definedName name="area2enr" localSheetId="1">#REF!</definedName>
    <definedName name="area2enr">#REF!</definedName>
    <definedName name="area3enr" localSheetId="0">#REF!</definedName>
    <definedName name="area3enr" localSheetId="1">#REF!</definedName>
    <definedName name="area3enr">#REF!</definedName>
    <definedName name="area4enr" localSheetId="0">#REF!</definedName>
    <definedName name="area4enr" localSheetId="1">#REF!</definedName>
    <definedName name="area4enr">#REF!</definedName>
    <definedName name="area5enr" localSheetId="0">#REF!</definedName>
    <definedName name="area5enr" localSheetId="1">#REF!</definedName>
    <definedName name="area5enr">#REF!</definedName>
    <definedName name="area6enr" localSheetId="0">#REF!</definedName>
    <definedName name="area6enr" localSheetId="1">#REF!</definedName>
    <definedName name="area6enr">#REF!</definedName>
    <definedName name="ARP" localSheetId="0">#REF!</definedName>
    <definedName name="ARP" localSheetId="1">#REF!</definedName>
    <definedName name="ARP">#REF!</definedName>
    <definedName name="ARPAc" localSheetId="0">#REF!</definedName>
    <definedName name="ARPAc" localSheetId="1">#REF!</definedName>
    <definedName name="ARPAc">#REF!</definedName>
    <definedName name="ASD" localSheetId="0">#REF!</definedName>
    <definedName name="ASD" localSheetId="1">#REF!</definedName>
    <definedName name="ASD">#REF!</definedName>
    <definedName name="ASOFDATE" localSheetId="0">#REF!</definedName>
    <definedName name="ASOFDATE" localSheetId="1">#REF!</definedName>
    <definedName name="ASOFDATE">#REF!</definedName>
    <definedName name="Asset_Accouting_Exit_Conv_2007" localSheetId="0">#REF!</definedName>
    <definedName name="Asset_Accouting_Exit_Conv_2007" localSheetId="1">#REF!</definedName>
    <definedName name="Asset_Accouting_Exit_Conv_2007">#REF!</definedName>
    <definedName name="ASSETS" localSheetId="0">#REF!</definedName>
    <definedName name="ASSETS" localSheetId="1">#REF!</definedName>
    <definedName name="ASSETS">#REF!</definedName>
    <definedName name="ASSETSJAN09" localSheetId="0">#REF!</definedName>
    <definedName name="ASSETSJAN09" localSheetId="1">#REF!</definedName>
    <definedName name="ASSETSJAN09">#REF!</definedName>
    <definedName name="Assumptions_2002" localSheetId="0">#REF!</definedName>
    <definedName name="Assumptions_2002" localSheetId="1">#REF!</definedName>
    <definedName name="Assumptions_2002">#REF!</definedName>
    <definedName name="Assumptions_2003" localSheetId="0">#REF!</definedName>
    <definedName name="Assumptions_2003" localSheetId="1">#REF!</definedName>
    <definedName name="Assumptions_2003">#REF!</definedName>
    <definedName name="aug05data" localSheetId="0">#REF!</definedName>
    <definedName name="aug05data" localSheetId="1">#REF!</definedName>
    <definedName name="aug05data">#REF!</definedName>
    <definedName name="b" localSheetId="0">#REF!</definedName>
    <definedName name="b" localSheetId="1">#REF!</definedName>
    <definedName name="b">#REF!</definedName>
    <definedName name="balance" localSheetId="0">#REF!</definedName>
    <definedName name="balance" localSheetId="1">#REF!</definedName>
    <definedName name="balance">#REF!</definedName>
    <definedName name="BCol" localSheetId="0">#REF!</definedName>
    <definedName name="BCol" localSheetId="1">#REF!</definedName>
    <definedName name="BCol">#REF!</definedName>
    <definedName name="BI_LDCLIST">#REF!</definedName>
    <definedName name="Box_1" localSheetId="0">#REF!</definedName>
    <definedName name="Box_1" localSheetId="1">#REF!</definedName>
    <definedName name="Box_1">#REF!</definedName>
    <definedName name="Box_11" localSheetId="0">#REF!</definedName>
    <definedName name="Box_11" localSheetId="1">#REF!</definedName>
    <definedName name="Box_11">#REF!</definedName>
    <definedName name="Box_12" localSheetId="0">#REF!</definedName>
    <definedName name="Box_12" localSheetId="1">#REF!</definedName>
    <definedName name="Box_12">#REF!</definedName>
    <definedName name="Box_13" localSheetId="0">#REF!</definedName>
    <definedName name="Box_13" localSheetId="1">#REF!</definedName>
    <definedName name="Box_13">#REF!</definedName>
    <definedName name="Box_2" localSheetId="0">#REF!</definedName>
    <definedName name="Box_2" localSheetId="1">#REF!</definedName>
    <definedName name="Box_2">#REF!</definedName>
    <definedName name="Box_23" localSheetId="0">#REF!</definedName>
    <definedName name="Box_23" localSheetId="1">#REF!</definedName>
    <definedName name="Box_23">#REF!</definedName>
    <definedName name="Box_3" localSheetId="0">#REF!</definedName>
    <definedName name="Box_3" localSheetId="1">#REF!</definedName>
    <definedName name="Box_3">#REF!</definedName>
    <definedName name="Box_4" localSheetId="0">#REF!</definedName>
    <definedName name="Box_4" localSheetId="1">#REF!</definedName>
    <definedName name="Box_4">#REF!</definedName>
    <definedName name="Box_5" localSheetId="0">#REF!</definedName>
    <definedName name="Box_5" localSheetId="1">#REF!</definedName>
    <definedName name="Box_5">#REF!</definedName>
    <definedName name="Box11or12kwh" localSheetId="0">#REF!</definedName>
    <definedName name="Box11or12kwh" localSheetId="1">#REF!</definedName>
    <definedName name="Box11or12kwh">#REF!</definedName>
    <definedName name="Box1or2kwh" localSheetId="0">#REF!</definedName>
    <definedName name="Box1or2kwh" localSheetId="1">#REF!</definedName>
    <definedName name="Box1or2kwh">#REF!</definedName>
    <definedName name="Box23kwh" localSheetId="0">#REF!</definedName>
    <definedName name="Box23kwh" localSheetId="1">#REF!</definedName>
    <definedName name="Box23kwh">#REF!</definedName>
    <definedName name="Box3or4kwh" localSheetId="0">#REF!</definedName>
    <definedName name="Box3or4kwh" localSheetId="1">#REF!</definedName>
    <definedName name="Box3or4kwh">#REF!</definedName>
    <definedName name="BRAMPTON_GLBAL_LOOKUP" localSheetId="0">#REF!</definedName>
    <definedName name="BRAMPTON_GLBAL_LOOKUP" localSheetId="1">#REF!</definedName>
    <definedName name="BRAMPTON_GLBAL_LOOKUP">#REF!</definedName>
    <definedName name="BridgeYear">#REF!</definedName>
    <definedName name="BRow" localSheetId="0">#REF!</definedName>
    <definedName name="BRow" localSheetId="1">#REF!</definedName>
    <definedName name="BRow">#REF!</definedName>
    <definedName name="BTable" localSheetId="0">#REF!</definedName>
    <definedName name="BTable" localSheetId="1">#REF!</definedName>
    <definedName name="BTable">#REF!</definedName>
    <definedName name="BU" localSheetId="0">#REF!</definedName>
    <definedName name="BU" localSheetId="1">#REF!</definedName>
    <definedName name="BU">#REF!</definedName>
    <definedName name="bu200dept" localSheetId="0">#REF!</definedName>
    <definedName name="bu200dept" localSheetId="1">#REF!</definedName>
    <definedName name="bu200dept">#REF!</definedName>
    <definedName name="BU300_GL_ACCOUNTS" localSheetId="0">#REF!</definedName>
    <definedName name="BU300_GL_ACCOUNTS" localSheetId="1">#REF!</definedName>
    <definedName name="BU300_GL_ACCOUNTS">#REF!</definedName>
    <definedName name="BU300_GL_CATEGORY" localSheetId="0">#REF!</definedName>
    <definedName name="BU300_GL_CATEGORY" localSheetId="1">#REF!</definedName>
    <definedName name="BU300_GL_CATEGORY">#REF!</definedName>
    <definedName name="Budget" localSheetId="0">#REF!</definedName>
    <definedName name="Budget" localSheetId="1">#REF!</definedName>
    <definedName name="Budget">#REF!</definedName>
    <definedName name="Buses" localSheetId="0">#REF!</definedName>
    <definedName name="Buses" localSheetId="1">#REF!</definedName>
    <definedName name="Buses">#REF!</definedName>
    <definedName name="BUSINESS_UNIT" localSheetId="0">#REF!,#REF!</definedName>
    <definedName name="BUSINESS_UNIT" localSheetId="1">#REF!,#REF!</definedName>
    <definedName name="BUSINESS_UNIT">#REF!,#REF!</definedName>
    <definedName name="BUV" localSheetId="0">#REF!</definedName>
    <definedName name="BUV" localSheetId="1">#REF!</definedName>
    <definedName name="BUV">#REF!</definedName>
    <definedName name="CAD" localSheetId="0">#REF!</definedName>
    <definedName name="CAD" localSheetId="1">#REF!</definedName>
    <definedName name="CAD">#REF!</definedName>
    <definedName name="capex_inserv_print" localSheetId="0">#REF!</definedName>
    <definedName name="capex_inserv_print" localSheetId="1">#REF!</definedName>
    <definedName name="capex_inserv_print">#REF!</definedName>
    <definedName name="capex_lookup" localSheetId="0">#REF!</definedName>
    <definedName name="capex_lookup" localSheetId="1">#REF!</definedName>
    <definedName name="capex_lookup">#REF!</definedName>
    <definedName name="CarryingChargeyear" localSheetId="0">#REF!</definedName>
    <definedName name="CarryingChargeyear" localSheetId="1">#REF!</definedName>
    <definedName name="CarryingChargeyear">#REF!</definedName>
    <definedName name="cate" localSheetId="0">#REF!</definedName>
    <definedName name="cate" localSheetId="1">#REF!</definedName>
    <definedName name="cate">#REF!</definedName>
    <definedName name="Categ" localSheetId="0">#REF!</definedName>
    <definedName name="Categ" localSheetId="1">#REF!</definedName>
    <definedName name="Categ">#REF!</definedName>
    <definedName name="ccccc" localSheetId="0">#REF!</definedName>
    <definedName name="ccccc" localSheetId="1">#REF!</definedName>
    <definedName name="ccccc">#REF!</definedName>
    <definedName name="cd" localSheetId="0">#REF!</definedName>
    <definedName name="cd" localSheetId="1">#REF!</definedName>
    <definedName name="cd">#REF!</definedName>
    <definedName name="Chart_Data" localSheetId="0">#REF!</definedName>
    <definedName name="Chart_Data" localSheetId="1">#REF!</definedName>
    <definedName name="Chart_Data">#REF!</definedName>
    <definedName name="checks_bal_fa_grp" localSheetId="0">#REF!</definedName>
    <definedName name="checks_bal_fa_grp" localSheetId="1">#REF!</definedName>
    <definedName name="checks_bal_fa_grp">#REF!</definedName>
    <definedName name="CIP" localSheetId="0">#REF!</definedName>
    <definedName name="CIP" localSheetId="1">#REF!</definedName>
    <definedName name="CIP">#REF!</definedName>
    <definedName name="CIP_CA" localSheetId="0">#REF!</definedName>
    <definedName name="CIP_CA" localSheetId="1">#REF!</definedName>
    <definedName name="CIP_CA">#REF!</definedName>
    <definedName name="CIP_LTD_GLBAL" localSheetId="0">#REF!</definedName>
    <definedName name="CIP_LTD_GLBAL" localSheetId="1">#REF!</definedName>
    <definedName name="CIP_LTD_GLBAL">#REF!</definedName>
    <definedName name="CIP_OTHER_LOOKUP" localSheetId="0">#REF!</definedName>
    <definedName name="CIP_OTHER_LOOKUP" localSheetId="1">#REF!</definedName>
    <definedName name="CIP_OTHER_LOOKUP">#REF!</definedName>
    <definedName name="CL" localSheetId="0">#REF!</definedName>
    <definedName name="CL" localSheetId="1">#REF!</definedName>
    <definedName name="CL">#REF!</definedName>
    <definedName name="class" localSheetId="0">#REF!</definedName>
    <definedName name="class" localSheetId="1">#REF!</definedName>
    <definedName name="class">#REF!</definedName>
    <definedName name="CN" localSheetId="0">#REF!</definedName>
    <definedName name="CN" localSheetId="1">#REF!</definedName>
    <definedName name="CN">#REF!</definedName>
    <definedName name="cntl_mgr" localSheetId="0">#REF!</definedName>
    <definedName name="cntl_mgr" localSheetId="1">#REF!</definedName>
    <definedName name="cntl_mgr">#REF!</definedName>
    <definedName name="code_lookup" localSheetId="0">#REF!</definedName>
    <definedName name="code_lookup" localSheetId="1">#REF!</definedName>
    <definedName name="code_lookup">#REF!</definedName>
    <definedName name="colActv" localSheetId="0">#REF!</definedName>
    <definedName name="colActv" localSheetId="1">#REF!</definedName>
    <definedName name="colActv">#REF!</definedName>
    <definedName name="colActv0" localSheetId="0">#REF!</definedName>
    <definedName name="colActv0" localSheetId="1">#REF!</definedName>
    <definedName name="colActv0">#REF!</definedName>
    <definedName name="colActvYr1" localSheetId="0">#REF!</definedName>
    <definedName name="colActvYr1" localSheetId="1">#REF!</definedName>
    <definedName name="colActvYr1">#REF!</definedName>
    <definedName name="colD1" localSheetId="0">#REF!</definedName>
    <definedName name="colD1" localSheetId="1">#REF!</definedName>
    <definedName name="colD1">#REF!</definedName>
    <definedName name="colDept" localSheetId="0">#REF!</definedName>
    <definedName name="colDept" localSheetId="1">#REF!</definedName>
    <definedName name="colDept">#REF!</definedName>
    <definedName name="colDriver" localSheetId="0">#REF!</definedName>
    <definedName name="colDriver" localSheetId="1">#REF!</definedName>
    <definedName name="colDriver">#REF!</definedName>
    <definedName name="colPctSvc" localSheetId="0">#REF!</definedName>
    <definedName name="colPctSvc" localSheetId="1">#REF!</definedName>
    <definedName name="colPctSvc">#REF!</definedName>
    <definedName name="colSvc" localSheetId="0">#REF!</definedName>
    <definedName name="colSvc" localSheetId="1">#REF!</definedName>
    <definedName name="colSvc">#REF!</definedName>
    <definedName name="colType" localSheetId="0">#REF!</definedName>
    <definedName name="colType" localSheetId="1">#REF!</definedName>
    <definedName name="colType">#REF!</definedName>
    <definedName name="Company" localSheetId="0">#REF!</definedName>
    <definedName name="Company" localSheetId="1">#REF!</definedName>
    <definedName name="Company">#REF!</definedName>
    <definedName name="companyId" localSheetId="0">#REF!</definedName>
    <definedName name="companyId" localSheetId="1">#REF!</definedName>
    <definedName name="companyId">#REF!</definedName>
    <definedName name="Consolidated" localSheetId="0">#REF!</definedName>
    <definedName name="Consolidated" localSheetId="1">#REF!</definedName>
    <definedName name="Consolidated">#REF!</definedName>
    <definedName name="cont_sched_fa_grp" localSheetId="0">#REF!</definedName>
    <definedName name="cont_sched_fa_grp" localSheetId="1">#REF!</definedName>
    <definedName name="cont_sched_fa_grp">#REF!</definedName>
    <definedName name="contactf">#REF!</definedName>
    <definedName name="CONTINUITY" localSheetId="0">#REF!</definedName>
    <definedName name="CONTINUITY" localSheetId="1">#REF!</definedName>
    <definedName name="CONTINUITY">#REF!</definedName>
    <definedName name="crit_01" localSheetId="0">#REF!</definedName>
    <definedName name="crit_01" localSheetId="1">#REF!</definedName>
    <definedName name="crit_01">#REF!</definedName>
    <definedName name="CRStatus" localSheetId="0">#REF!</definedName>
    <definedName name="CRStatus" localSheetId="1">#REF!</definedName>
    <definedName name="CRStatus">#REF!</definedName>
    <definedName name="cur_bal" localSheetId="0">#REF!</definedName>
    <definedName name="cur_bal" localSheetId="1">#REF!</definedName>
    <definedName name="cur_bal">#REF!</definedName>
    <definedName name="Cur_mth_trans" localSheetId="0">#REF!</definedName>
    <definedName name="Cur_mth_trans" localSheetId="1">#REF!</definedName>
    <definedName name="Cur_mth_trans">#REF!</definedName>
    <definedName name="cur_mth_transactions" localSheetId="0">#REF!</definedName>
    <definedName name="cur_mth_transactions" localSheetId="1">#REF!</definedName>
    <definedName name="cur_mth_transactions">#REF!</definedName>
    <definedName name="Current_1" localSheetId="0">#REF!</definedName>
    <definedName name="Current_1" localSheetId="1">#REF!</definedName>
    <definedName name="Current_1">#REF!</definedName>
    <definedName name="Current_2" localSheetId="0">#REF!</definedName>
    <definedName name="Current_2" localSheetId="1">#REF!</definedName>
    <definedName name="Current_2">#REF!</definedName>
    <definedName name="Current_3" localSheetId="0">#REF!</definedName>
    <definedName name="Current_3" localSheetId="1">#REF!</definedName>
    <definedName name="Current_3">#REF!</definedName>
    <definedName name="Cust3a">#REF!</definedName>
    <definedName name="CustomerAdministration">#REF!</definedName>
    <definedName name="cxl_lookup" localSheetId="0">#REF!</definedName>
    <definedName name="cxl_lookup" localSheetId="1">#REF!</definedName>
    <definedName name="cxl_lookup">#REF!</definedName>
    <definedName name="CXL_XCC_LOOKUP" localSheetId="0">#REF!</definedName>
    <definedName name="CXL_XCC_LOOKUP" localSheetId="1">#REF!</definedName>
    <definedName name="CXL_XCC_LOOKUP">#REF!</definedName>
    <definedName name="DATA1" localSheetId="0">#REF!</definedName>
    <definedName name="DATA1" localSheetId="1">#REF!</definedName>
    <definedName name="DATA1">#REF!</definedName>
    <definedName name="DATA10" localSheetId="0">#REF!</definedName>
    <definedName name="DATA10" localSheetId="1">#REF!</definedName>
    <definedName name="DATA10">#REF!</definedName>
    <definedName name="DATA11" localSheetId="0">#REF!</definedName>
    <definedName name="DATA11" localSheetId="1">#REF!</definedName>
    <definedName name="DATA11">#REF!</definedName>
    <definedName name="DATA12" localSheetId="0">#REF!</definedName>
    <definedName name="DATA12" localSheetId="1">#REF!</definedName>
    <definedName name="DATA12">#REF!</definedName>
    <definedName name="DATA13" localSheetId="0">#REF!</definedName>
    <definedName name="DATA13" localSheetId="1">#REF!</definedName>
    <definedName name="DATA13">#REF!</definedName>
    <definedName name="DATA14" localSheetId="0">#REF!</definedName>
    <definedName name="DATA14" localSheetId="1">#REF!</definedName>
    <definedName name="DATA14">#REF!</definedName>
    <definedName name="DATA15" localSheetId="0">#REF!</definedName>
    <definedName name="DATA15" localSheetId="1">#REF!</definedName>
    <definedName name="DATA15">#REF!</definedName>
    <definedName name="DATA16" localSheetId="0">#REF!</definedName>
    <definedName name="DATA16" localSheetId="1">#REF!</definedName>
    <definedName name="DATA16">#REF!</definedName>
    <definedName name="DATA17" localSheetId="0">#REF!</definedName>
    <definedName name="DATA17" localSheetId="1">#REF!</definedName>
    <definedName name="DATA17">#REF!</definedName>
    <definedName name="DATA18" localSheetId="0">#REF!</definedName>
    <definedName name="DATA18" localSheetId="1">#REF!</definedName>
    <definedName name="DATA18">#REF!</definedName>
    <definedName name="DATA19" localSheetId="0">#REF!</definedName>
    <definedName name="DATA19" localSheetId="1">#REF!</definedName>
    <definedName name="DATA19">#REF!</definedName>
    <definedName name="DATA2" localSheetId="0">#REF!</definedName>
    <definedName name="DATA2" localSheetId="1">#REF!</definedName>
    <definedName name="DATA2">#REF!</definedName>
    <definedName name="DATA20" localSheetId="0">#REF!</definedName>
    <definedName name="DATA20" localSheetId="1">#REF!</definedName>
    <definedName name="DATA20">#REF!</definedName>
    <definedName name="DATA21" localSheetId="0">#REF!</definedName>
    <definedName name="DATA21" localSheetId="1">#REF!</definedName>
    <definedName name="DATA21">#REF!</definedName>
    <definedName name="DATA22" localSheetId="0">#REF!</definedName>
    <definedName name="DATA22" localSheetId="1">#REF!</definedName>
    <definedName name="DATA22">#REF!</definedName>
    <definedName name="DATA23" localSheetId="0">#REF!</definedName>
    <definedName name="DATA23" localSheetId="1">#REF!</definedName>
    <definedName name="DATA23">#REF!</definedName>
    <definedName name="DATA24" localSheetId="0">#REF!</definedName>
    <definedName name="DATA24" localSheetId="1">#REF!</definedName>
    <definedName name="DATA24">#REF!</definedName>
    <definedName name="DATA25" localSheetId="0">#REF!</definedName>
    <definedName name="DATA25" localSheetId="1">#REF!</definedName>
    <definedName name="DATA25">#REF!</definedName>
    <definedName name="DATA26" localSheetId="0">#REF!</definedName>
    <definedName name="DATA26" localSheetId="1">#REF!</definedName>
    <definedName name="DATA26">#REF!</definedName>
    <definedName name="DATA27" localSheetId="0">#REF!</definedName>
    <definedName name="DATA27" localSheetId="1">#REF!</definedName>
    <definedName name="DATA27">#REF!</definedName>
    <definedName name="DATA28" localSheetId="0">#REF!</definedName>
    <definedName name="DATA28" localSheetId="1">#REF!</definedName>
    <definedName name="DATA28">#REF!</definedName>
    <definedName name="DATA29" localSheetId="0">#REF!</definedName>
    <definedName name="DATA29" localSheetId="1">#REF!</definedName>
    <definedName name="DATA29">#REF!</definedName>
    <definedName name="data3" localSheetId="0">#REF!</definedName>
    <definedName name="data3" localSheetId="1">#REF!</definedName>
    <definedName name="data3">#REF!</definedName>
    <definedName name="DATA30" localSheetId="0">#REF!</definedName>
    <definedName name="DATA30" localSheetId="1">#REF!</definedName>
    <definedName name="DATA30">#REF!</definedName>
    <definedName name="DATA31" localSheetId="0">#REF!</definedName>
    <definedName name="DATA31" localSheetId="1">#REF!</definedName>
    <definedName name="DATA31">#REF!</definedName>
    <definedName name="DATA32" localSheetId="0">#REF!</definedName>
    <definedName name="DATA32" localSheetId="1">#REF!</definedName>
    <definedName name="DATA32">#REF!</definedName>
    <definedName name="DATA33" localSheetId="0">#REF!</definedName>
    <definedName name="DATA33" localSheetId="1">#REF!</definedName>
    <definedName name="DATA33">#REF!</definedName>
    <definedName name="DATA34" localSheetId="0">#REF!</definedName>
    <definedName name="DATA34" localSheetId="1">#REF!</definedName>
    <definedName name="DATA34">#REF!</definedName>
    <definedName name="DATA35" localSheetId="0">#REF!</definedName>
    <definedName name="DATA35" localSheetId="1">#REF!</definedName>
    <definedName name="DATA35">#REF!</definedName>
    <definedName name="DATA36" localSheetId="0">#REF!</definedName>
    <definedName name="DATA36" localSheetId="1">#REF!</definedName>
    <definedName name="DATA36">#REF!</definedName>
    <definedName name="DATA37" localSheetId="0">#REF!</definedName>
    <definedName name="DATA37" localSheetId="1">#REF!</definedName>
    <definedName name="DATA37">#REF!</definedName>
    <definedName name="DATA38" localSheetId="0">#REF!</definedName>
    <definedName name="DATA38" localSheetId="1">#REF!</definedName>
    <definedName name="DATA38">#REF!</definedName>
    <definedName name="DATA39" localSheetId="0">#REF!</definedName>
    <definedName name="DATA39" localSheetId="1">#REF!</definedName>
    <definedName name="DATA39">#REF!</definedName>
    <definedName name="DATA4" localSheetId="0">#REF!</definedName>
    <definedName name="DATA4" localSheetId="1">#REF!</definedName>
    <definedName name="DATA4">#REF!</definedName>
    <definedName name="DATA5" localSheetId="0">#REF!</definedName>
    <definedName name="DATA5" localSheetId="1">#REF!</definedName>
    <definedName name="DATA5">#REF!</definedName>
    <definedName name="DATA6" localSheetId="0">#REF!</definedName>
    <definedName name="DATA6" localSheetId="1">#REF!</definedName>
    <definedName name="DATA6">#REF!</definedName>
    <definedName name="DATA7" localSheetId="0">#REF!</definedName>
    <definedName name="DATA7" localSheetId="1">#REF!</definedName>
    <definedName name="DATA7">#REF!</definedName>
    <definedName name="DATA8" localSheetId="0">#REF!</definedName>
    <definedName name="DATA8" localSheetId="1">#REF!</definedName>
    <definedName name="DATA8">#REF!</definedName>
    <definedName name="DATA9" localSheetId="0">#REF!</definedName>
    <definedName name="DATA9" localSheetId="1">#REF!</definedName>
    <definedName name="DATA9">#REF!</definedName>
    <definedName name="_xlnm.Database" localSheetId="0">#REF!</definedName>
    <definedName name="_xlnm.Database" localSheetId="1">#REF!</definedName>
    <definedName name="_xlnm.Database">#REF!</definedName>
    <definedName name="date" localSheetId="0">#REF!</definedName>
    <definedName name="date" localSheetId="1">#REF!</definedName>
    <definedName name="date">#REF!</definedName>
    <definedName name="DATEINC" localSheetId="0">#REF!</definedName>
    <definedName name="DATEINC" localSheetId="1">#REF!</definedName>
    <definedName name="DATEINC">#REF!</definedName>
    <definedName name="DC_L" localSheetId="0">#REF!</definedName>
    <definedName name="DC_L" localSheetId="1">#REF!</definedName>
    <definedName name="DC_L">#REF!</definedName>
    <definedName name="ddddd">39969.400462963</definedName>
    <definedName name="Dec" localSheetId="0">#REF!</definedName>
    <definedName name="Dec" localSheetId="1">#REF!</definedName>
    <definedName name="Dec">#REF!</definedName>
    <definedName name="Dec_02_Actual" localSheetId="0">#REF!</definedName>
    <definedName name="Dec_02_Actual" localSheetId="1">#REF!</definedName>
    <definedName name="Dec_02_Actual">#REF!</definedName>
    <definedName name="DECASSETS" localSheetId="0">#REF!</definedName>
    <definedName name="DECASSETS" localSheetId="1">#REF!</definedName>
    <definedName name="DECASSETS">#REF!</definedName>
    <definedName name="DECLIAB" localSheetId="0">#REF!</definedName>
    <definedName name="DECLIAB" localSheetId="1">#REF!</definedName>
    <definedName name="DECLIAB">#REF!</definedName>
    <definedName name="DeptID" localSheetId="0">#REF!</definedName>
    <definedName name="DeptID" localSheetId="1">#REF!</definedName>
    <definedName name="DeptID">#REF!</definedName>
    <definedName name="Desc" localSheetId="0">#REF!</definedName>
    <definedName name="Desc" localSheetId="1">#REF!</definedName>
    <definedName name="Desc">#REF!</definedName>
    <definedName name="Descr" localSheetId="0">#REF!</definedName>
    <definedName name="Descr" localSheetId="1">#REF!</definedName>
    <definedName name="Descr">#REF!</definedName>
    <definedName name="dfdf" localSheetId="0">#REF!</definedName>
    <definedName name="dfdf" localSheetId="1">#REF!</definedName>
    <definedName name="dfdf">#REF!</definedName>
    <definedName name="dfdfdf" localSheetId="0">#REF!</definedName>
    <definedName name="dfdfdf" localSheetId="1">#REF!</definedName>
    <definedName name="dfdfdf">#REF!</definedName>
    <definedName name="dfjkldsk" localSheetId="0">#REF!</definedName>
    <definedName name="dfjkldsk" localSheetId="1">#REF!</definedName>
    <definedName name="dfjkldsk">#REF!</definedName>
    <definedName name="DirectLoad" localSheetId="0">#REF!</definedName>
    <definedName name="DirectLoad" localSheetId="1">#REF!</definedName>
    <definedName name="DirectLoad">#REF!</definedName>
    <definedName name="DirectRate" localSheetId="0">#REF!</definedName>
    <definedName name="DirectRate" localSheetId="1">#REF!</definedName>
    <definedName name="DirectRate">#REF!</definedName>
    <definedName name="DistRates" localSheetId="0">#REF!</definedName>
    <definedName name="DistRates" localSheetId="1">#REF!</definedName>
    <definedName name="DistRates">#REF!</definedName>
    <definedName name="DistRatesTable" localSheetId="0">#REF!</definedName>
    <definedName name="DistRatesTable" localSheetId="1">#REF!</definedName>
    <definedName name="DistRatesTable">#REF!</definedName>
    <definedName name="dkfopw" localSheetId="0">#REF!</definedName>
    <definedName name="dkfopw" localSheetId="1">#REF!</definedName>
    <definedName name="dkfopw">#REF!</definedName>
    <definedName name="DM_F" localSheetId="0">#REF!</definedName>
    <definedName name="DM_F" localSheetId="1">#REF!</definedName>
    <definedName name="DM_F">#REF!</definedName>
    <definedName name="DM_L" localSheetId="0">#REF!</definedName>
    <definedName name="DM_L" localSheetId="1">#REF!</definedName>
    <definedName name="DM_L">#REF!</definedName>
    <definedName name="DollarFormat" localSheetId="0">#REF!</definedName>
    <definedName name="DollarFormat" localSheetId="1">#REF!</definedName>
    <definedName name="DollarFormat">#REF!</definedName>
    <definedName name="DollarFormat_Area" localSheetId="0">#REF!</definedName>
    <definedName name="DollarFormat_Area" localSheetId="1">#REF!</definedName>
    <definedName name="DollarFormat_Area">#REF!</definedName>
    <definedName name="download" localSheetId="0">#REF!</definedName>
    <definedName name="download" localSheetId="1">#REF!</definedName>
    <definedName name="download">#REF!</definedName>
    <definedName name="drop_zone" localSheetId="0">#REF!</definedName>
    <definedName name="drop_zone" localSheetId="1">#REF!</definedName>
    <definedName name="drop_zone">#REF!</definedName>
    <definedName name="DXDepr99" localSheetId="0">#REF!</definedName>
    <definedName name="DXDepr99" localSheetId="1">#REF!</definedName>
    <definedName name="DXDepr99">#REF!</definedName>
    <definedName name="EBNUMBER">#REF!</definedName>
    <definedName name="EFT" localSheetId="0">#REF!</definedName>
    <definedName name="EFT" localSheetId="1">#REF!</definedName>
    <definedName name="EFT">#REF!</definedName>
    <definedName name="eLDC_1505" localSheetId="0">#REF!</definedName>
    <definedName name="eLDC_1505" localSheetId="1">#REF!</definedName>
    <definedName name="eLDC_1505">#REF!</definedName>
    <definedName name="ELDCLoad" localSheetId="0">#REF!</definedName>
    <definedName name="ELDCLoad" localSheetId="1">#REF!</definedName>
    <definedName name="ELDCLoad">#REF!</definedName>
    <definedName name="ELDCRate" localSheetId="0">#REF!</definedName>
    <definedName name="ELDCRate" localSheetId="1">#REF!</definedName>
    <definedName name="ELDCRate">#REF!</definedName>
    <definedName name="Energy_Source__OPA" localSheetId="0">#REF!</definedName>
    <definedName name="Energy_Source__OPA" localSheetId="1">#REF!</definedName>
    <definedName name="Energy_Source__OPA">#REF!</definedName>
    <definedName name="EPS" localSheetId="0">#REF!</definedName>
    <definedName name="EPS" localSheetId="1">#REF!</definedName>
    <definedName name="EPS">#REF!</definedName>
    <definedName name="est" localSheetId="0">#REF!</definedName>
    <definedName name="est" localSheetId="1">#REF!</definedName>
    <definedName name="est">#REF!</definedName>
    <definedName name="EV__EVCOM_OPTIONS__">8</definedName>
    <definedName name="EV__EXPOPTIONS__">0</definedName>
    <definedName name="EV__LASTREFTIME__">41030.5812615741</definedName>
    <definedName name="EV__MAXEXPCOLS__">100</definedName>
    <definedName name="EV__MAXEXPROWS__">1000</definedName>
    <definedName name="EV__MEMORYCVW__">0</definedName>
    <definedName name="EV__WBEVMODE__">0</definedName>
    <definedName name="EV__WBREFOPTIONS__">134217799</definedName>
    <definedName name="EV__WBVERSION__">0</definedName>
    <definedName name="FA_AccDep_Reconciliations_CA">#REF!</definedName>
    <definedName name="FA_CA" localSheetId="0">#REF!</definedName>
    <definedName name="FA_CA" localSheetId="1">#REF!</definedName>
    <definedName name="FA_CA">#REF!</definedName>
    <definedName name="FA_GL_lookup" localSheetId="0">#REF!</definedName>
    <definedName name="FA_GL_lookup" localSheetId="1">#REF!</definedName>
    <definedName name="FA_GL_lookup">#REF!</definedName>
    <definedName name="FA_MJR_Minor_NORMAL_Special_RET_CA" localSheetId="0">#REF!</definedName>
    <definedName name="FA_MJR_Minor_NORMAL_Special_RET_CA" localSheetId="1">#REF!</definedName>
    <definedName name="FA_MJR_Minor_NORMAL_Special_RET_CA">#REF!</definedName>
    <definedName name="FA_PSOFT_AM_ACCDEPN" localSheetId="0">#REF!</definedName>
    <definedName name="FA_PSOFT_AM_ACCDEPN" localSheetId="1">#REF!</definedName>
    <definedName name="FA_PSOFT_AM_ACCDEPN">#REF!</definedName>
    <definedName name="FA2a_lookup" localSheetId="0">#REF!</definedName>
    <definedName name="FA2a_lookup" localSheetId="1">#REF!</definedName>
    <definedName name="FA2a_lookup">#REF!</definedName>
    <definedName name="FA2c_lookup" localSheetId="0">#REF!</definedName>
    <definedName name="FA2c_lookup" localSheetId="1">#REF!</definedName>
    <definedName name="FA2c_lookup">#REF!</definedName>
    <definedName name="FA2c1_GLBAL_LOOKUP" localSheetId="0">#REF!</definedName>
    <definedName name="FA2c1_GLBAL_LOOKUP" localSheetId="1">#REF!</definedName>
    <definedName name="FA2c1_GLBAL_LOOKUP">#REF!</definedName>
    <definedName name="FA2d_accdep_lookup" localSheetId="0">#REF!</definedName>
    <definedName name="FA2d_accdep_lookup" localSheetId="1">#REF!</definedName>
    <definedName name="FA2d_accdep_lookup">#REF!</definedName>
    <definedName name="FA2d_COST_lookup" localSheetId="0">#REF!</definedName>
    <definedName name="FA2d_COST_lookup" localSheetId="1">#REF!</definedName>
    <definedName name="FA2d_COST_lookup">#REF!</definedName>
    <definedName name="FA2d_lookup" localSheetId="0">#REF!</definedName>
    <definedName name="FA2d_lookup" localSheetId="1">#REF!</definedName>
    <definedName name="FA2d_lookup">#REF!</definedName>
    <definedName name="FA2e_lookup" localSheetId="0">#REF!</definedName>
    <definedName name="FA2e_lookup" localSheetId="1">#REF!</definedName>
    <definedName name="FA2e_lookup">#REF!</definedName>
    <definedName name="FDMbudget" localSheetId="0">#REF!</definedName>
    <definedName name="FDMbudget" localSheetId="1">#REF!</definedName>
    <definedName name="FDMbudget">#REF!</definedName>
    <definedName name="Feb" localSheetId="0">#REF!</definedName>
    <definedName name="Feb" localSheetId="1">#REF!</definedName>
    <definedName name="Feb">#REF!</definedName>
    <definedName name="feb_lookup" localSheetId="0">#REF!</definedName>
    <definedName name="feb_lookup" localSheetId="1">#REF!</definedName>
    <definedName name="feb_lookup">#REF!</definedName>
    <definedName name="FebActRetail" localSheetId="0">#REF!</definedName>
    <definedName name="FebActRetail" localSheetId="1">#REF!</definedName>
    <definedName name="FebActRetail">#REF!</definedName>
    <definedName name="figures" localSheetId="0">#REF!</definedName>
    <definedName name="figures" localSheetId="1">#REF!</definedName>
    <definedName name="figures">#REF!</definedName>
    <definedName name="first" localSheetId="0">#REF!</definedName>
    <definedName name="first" localSheetId="1">#REF!</definedName>
    <definedName name="first">#REF!</definedName>
    <definedName name="FiscalYR" localSheetId="0">#REF!</definedName>
    <definedName name="FiscalYR" localSheetId="1">#REF!</definedName>
    <definedName name="FiscalYR">#REF!</definedName>
    <definedName name="fixed_assets" localSheetId="0">#REF!</definedName>
    <definedName name="fixed_assets" localSheetId="1">#REF!</definedName>
    <definedName name="fixed_assets">#REF!</definedName>
    <definedName name="Forecast" localSheetId="0">#REF!</definedName>
    <definedName name="Forecast" localSheetId="1">#REF!</definedName>
    <definedName name="Forecast">#REF!</definedName>
    <definedName name="Forecast_ECS" localSheetId="0">#REF!</definedName>
    <definedName name="Forecast_ECS" localSheetId="1">#REF!</definedName>
    <definedName name="Forecast_ECS">#REF!</definedName>
    <definedName name="Formulas" localSheetId="0">#REF!</definedName>
    <definedName name="Formulas" localSheetId="1">#REF!</definedName>
    <definedName name="Formulas">#REF!</definedName>
    <definedName name="FSSubTeams" localSheetId="0">#REF!</definedName>
    <definedName name="FSSubTeams" localSheetId="1">#REF!</definedName>
    <definedName name="FSSubTeams">#REF!</definedName>
    <definedName name="FVRate0" localSheetId="0">#REF!</definedName>
    <definedName name="FVRate0" localSheetId="1">#REF!</definedName>
    <definedName name="FVRate0">#REF!</definedName>
    <definedName name="FVRate1" localSheetId="0">#REF!</definedName>
    <definedName name="FVRate1" localSheetId="1">#REF!</definedName>
    <definedName name="FVRate1">#REF!</definedName>
    <definedName name="FVRate2" localSheetId="0">#REF!</definedName>
    <definedName name="FVRate2" localSheetId="1">#REF!</definedName>
    <definedName name="FVRate2">#REF!</definedName>
    <definedName name="FVRate3" localSheetId="0">#REF!</definedName>
    <definedName name="FVRate3" localSheetId="1">#REF!</definedName>
    <definedName name="FVRate3">#REF!</definedName>
    <definedName name="FVRate4" localSheetId="0">#REF!</definedName>
    <definedName name="FVRate4" localSheetId="1">#REF!</definedName>
    <definedName name="FVRate4">#REF!</definedName>
    <definedName name="FY4nv" localSheetId="0">#REF!</definedName>
    <definedName name="FY4nv" localSheetId="1">#REF!</definedName>
    <definedName name="FY4nv">#REF!</definedName>
    <definedName name="G1LD">#REF!</definedName>
    <definedName name="G1LDCBR">#REF!</definedName>
    <definedName name="ga_peak_dem_amt" localSheetId="0">#REF!</definedName>
    <definedName name="ga_peak_dem_amt" localSheetId="1">#REF!</definedName>
    <definedName name="ga_peak_dem_amt">#REF!</definedName>
    <definedName name="ga_peak_total" localSheetId="0">#REF!</definedName>
    <definedName name="ga_peak_total" localSheetId="1">#REF!</definedName>
    <definedName name="ga_peak_total">#REF!</definedName>
    <definedName name="GARate">#REF!</definedName>
    <definedName name="GL" localSheetId="0">#REF!</definedName>
    <definedName name="GL" localSheetId="1">#REF!</definedName>
    <definedName name="GL">#REF!</definedName>
    <definedName name="GL_412010" localSheetId="0">#REF!</definedName>
    <definedName name="GL_412010" localSheetId="1">#REF!</definedName>
    <definedName name="GL_412010">#REF!</definedName>
    <definedName name="GL_412011" localSheetId="0">#REF!</definedName>
    <definedName name="GL_412011" localSheetId="1">#REF!</definedName>
    <definedName name="GL_412011">#REF!</definedName>
    <definedName name="GL_412018" localSheetId="0">#REF!</definedName>
    <definedName name="GL_412018" localSheetId="1">#REF!</definedName>
    <definedName name="GL_412018">#REF!</definedName>
    <definedName name="GL_412019" localSheetId="0">#REF!</definedName>
    <definedName name="GL_412019" localSheetId="1">#REF!</definedName>
    <definedName name="GL_412019">#REF!</definedName>
    <definedName name="GL_bal" localSheetId="0">#REF!</definedName>
    <definedName name="GL_bal" localSheetId="1">#REF!</definedName>
    <definedName name="GL_bal">#REF!</definedName>
    <definedName name="GL_BAL_ALLBU_LOOKUP" localSheetId="0">#REF!</definedName>
    <definedName name="GL_BAL_ALLBU_LOOKUP" localSheetId="1">#REF!</definedName>
    <definedName name="GL_BAL_ALLBU_LOOKUP">#REF!</definedName>
    <definedName name="GL_Bal_summary" localSheetId="0">#REF!</definedName>
    <definedName name="GL_Bal_summary" localSheetId="1">#REF!</definedName>
    <definedName name="GL_Bal_summary">#REF!</definedName>
    <definedName name="GL_COLUMN_NBR" localSheetId="0">#REF!</definedName>
    <definedName name="GL_COLUMN_NBR" localSheetId="1">#REF!</definedName>
    <definedName name="GL_COLUMN_NBR">#REF!</definedName>
    <definedName name="GL_Prior_Year" localSheetId="0">#REF!</definedName>
    <definedName name="GL_Prior_Year" localSheetId="1">#REF!</definedName>
    <definedName name="GL_Prior_Year">#REF!</definedName>
    <definedName name="gl_summary" localSheetId="0">#REF!</definedName>
    <definedName name="gl_summary" localSheetId="1">#REF!</definedName>
    <definedName name="gl_summary">#REF!</definedName>
    <definedName name="gl_txdx_amort_bal" localSheetId="0">#REF!</definedName>
    <definedName name="gl_txdx_amort_bal" localSheetId="1">#REF!</definedName>
    <definedName name="gl_txdx_amort_bal">#REF!</definedName>
    <definedName name="GL_TXDX_BAL" localSheetId="0">#REF!</definedName>
    <definedName name="GL_TXDX_BAL" localSheetId="1">#REF!</definedName>
    <definedName name="GL_TXDX_BAL">#REF!</definedName>
    <definedName name="glbal" localSheetId="0">#REF!</definedName>
    <definedName name="glbal" localSheetId="1">#REF!</definedName>
    <definedName name="glbal">#REF!</definedName>
    <definedName name="Grade_Levels" localSheetId="0">#REF!</definedName>
    <definedName name="Grade_Levels" localSheetId="1">#REF!</definedName>
    <definedName name="Grade_Levels">#REF!</definedName>
    <definedName name="Group" localSheetId="0">#REF!</definedName>
    <definedName name="Group" localSheetId="1">#REF!</definedName>
    <definedName name="Group">#REF!</definedName>
    <definedName name="Group1Desposing">#REF!</definedName>
    <definedName name="HEADER1" localSheetId="0">#REF!</definedName>
    <definedName name="HEADER1" localSheetId="1">#REF!</definedName>
    <definedName name="HEADER1">#REF!</definedName>
    <definedName name="histdate">#REF!</definedName>
    <definedName name="HON_1505" localSheetId="0">#REF!</definedName>
    <definedName name="HON_1505" localSheetId="1">#REF!</definedName>
    <definedName name="HON_1505">#REF!</definedName>
    <definedName name="HONI_Budget_By_Investment" localSheetId="0">#REF!</definedName>
    <definedName name="HONI_Budget_By_Investment" localSheetId="1">#REF!</definedName>
    <definedName name="HONI_Budget_By_Investment">#REF!</definedName>
    <definedName name="HTML_CodePage">1252</definedName>
    <definedName name="HTML_Description">""</definedName>
    <definedName name="HTML_Email">""</definedName>
    <definedName name="HTML_Header">"2003 05 15"</definedName>
    <definedName name="HTML_LastUpdate">"5/15/2003"</definedName>
    <definedName name="HTML_LineAfter">FALSE</definedName>
    <definedName name="HTML_LineBefore">FALSE</definedName>
    <definedName name="HTML_Name">"Dave Sloan"</definedName>
    <definedName name="HTML_OBDlg2">TRUE</definedName>
    <definedName name="HTML_OBDlg4">TRUE</definedName>
    <definedName name="HTML_OS">0</definedName>
    <definedName name="HTML_PathFile">"N:\Time _ Cost Allocation\2003 03 AM Time Allocation\Results\MyHTML.htm"</definedName>
    <definedName name="HTML_Title">"2003 05 15 to Ian"</definedName>
    <definedName name="Hydro_One" localSheetId="0">#REF!</definedName>
    <definedName name="Hydro_One" localSheetId="1">#REF!</definedName>
    <definedName name="Hydro_One">#REF!</definedName>
    <definedName name="Hydro_One_Brampton_Inc." localSheetId="0">#REF!</definedName>
    <definedName name="Hydro_One_Brampton_Inc." localSheetId="1">#REF!</definedName>
    <definedName name="Hydro_One_Brampton_Inc.">#REF!</definedName>
    <definedName name="Hydro_One_Remote_Communities_Inc." localSheetId="0">#REF!</definedName>
    <definedName name="Hydro_One_Remote_Communities_Inc." localSheetId="1">#REF!</definedName>
    <definedName name="Hydro_One_Remote_Communities_Inc.">#REF!</definedName>
    <definedName name="Hydro_One_Telecom_Inc." localSheetId="0">#REF!</definedName>
    <definedName name="Hydro_One_Telecom_Inc." localSheetId="1">#REF!</definedName>
    <definedName name="Hydro_One_Telecom_Inc.">#REF!</definedName>
    <definedName name="IncluDR3?" localSheetId="0">#REF!</definedName>
    <definedName name="IncluDR3?" localSheetId="1">#REF!</definedName>
    <definedName name="IncluDR3?">#REF!</definedName>
    <definedName name="Incr2000">#REF!</definedName>
    <definedName name="InergiTitle" localSheetId="0">#REF!</definedName>
    <definedName name="InergiTitle" localSheetId="1">#REF!</definedName>
    <definedName name="InergiTitle">#REF!</definedName>
    <definedName name="INSERV_LOOKUP" localSheetId="0">#REF!</definedName>
    <definedName name="INSERV_LOOKUP" localSheetId="1">#REF!</definedName>
    <definedName name="INSERV_LOOKUP">#REF!</definedName>
    <definedName name="Jan" localSheetId="0">#REF!</definedName>
    <definedName name="Jan" localSheetId="1">#REF!</definedName>
    <definedName name="Jan">#REF!</definedName>
    <definedName name="Jan_03_Estimate_p1" localSheetId="0">#REF!</definedName>
    <definedName name="Jan_03_Estimate_p1" localSheetId="1">#REF!</definedName>
    <definedName name="Jan_03_Estimate_p1">#REF!</definedName>
    <definedName name="Jan_03_Estimate_p2" localSheetId="0">#REF!</definedName>
    <definedName name="Jan_03_Estimate_p2" localSheetId="1">#REF!</definedName>
    <definedName name="Jan_03_Estimate_p2">#REF!</definedName>
    <definedName name="Jan_03_p3" localSheetId="0">#REF!</definedName>
    <definedName name="Jan_03_p3" localSheetId="1">#REF!</definedName>
    <definedName name="Jan_03_p3">#REF!</definedName>
    <definedName name="Jan_03_p4" localSheetId="0">#REF!</definedName>
    <definedName name="Jan_03_p4" localSheetId="1">#REF!</definedName>
    <definedName name="Jan_03_p4">#REF!</definedName>
    <definedName name="June_02" localSheetId="0">#REF!</definedName>
    <definedName name="June_02" localSheetId="1">#REF!</definedName>
    <definedName name="June_02">#REF!</definedName>
    <definedName name="June_MEUs_Embedded_Variance" localSheetId="0">#REF!</definedName>
    <definedName name="June_MEUs_Embedded_Variance" localSheetId="1">#REF!</definedName>
    <definedName name="June_MEUs_Embedded_Variance">#REF!</definedName>
    <definedName name="June_Retail_Variance" localSheetId="0">#REF!</definedName>
    <definedName name="June_Retail_Variance" localSheetId="1">#REF!</definedName>
    <definedName name="June_Retail_Variance">#REF!</definedName>
    <definedName name="Lakeland_SA">#REF!</definedName>
    <definedName name="LDC" localSheetId="0">#REF!</definedName>
    <definedName name="LDC" localSheetId="1">#REF!</definedName>
    <definedName name="LDC">#REF!</definedName>
    <definedName name="LDCkWh" localSheetId="0">#REF!</definedName>
    <definedName name="LDCkWh" localSheetId="1">#REF!</definedName>
    <definedName name="LDCkWh">#REF!</definedName>
    <definedName name="LDCkWh2" localSheetId="0">#REF!</definedName>
    <definedName name="LDCkWh2" localSheetId="1">#REF!</definedName>
    <definedName name="LDCkWh2">#REF!</definedName>
    <definedName name="LDCkWh3" localSheetId="0">#REF!</definedName>
    <definedName name="LDCkWh3" localSheetId="1">#REF!</definedName>
    <definedName name="LDCkWh3">#REF!</definedName>
    <definedName name="LDCList">OFFSET(#REF!,0,0,COUNTA(#REF!),1)</definedName>
    <definedName name="LDCLoads" localSheetId="0">#REF!</definedName>
    <definedName name="LDCLoads" localSheetId="1">#REF!</definedName>
    <definedName name="LDCLoads">#REF!</definedName>
    <definedName name="LDCRates" localSheetId="0">#REF!</definedName>
    <definedName name="LDCRates" localSheetId="1">#REF!</definedName>
    <definedName name="LDCRates">#REF!</definedName>
    <definedName name="LDCRates2" localSheetId="0">#REF!</definedName>
    <definedName name="LDCRates2" localSheetId="1">#REF!</definedName>
    <definedName name="LDCRates2">#REF!</definedName>
    <definedName name="LEDGER" localSheetId="0">#REF!</definedName>
    <definedName name="LEDGER" localSheetId="1">#REF!</definedName>
    <definedName name="LEDGER">#REF!</definedName>
    <definedName name="Lei" localSheetId="0">#REF!</definedName>
    <definedName name="Lei" localSheetId="1">#REF!</definedName>
    <definedName name="Lei">#REF!</definedName>
    <definedName name="LIAB" localSheetId="0">#REF!</definedName>
    <definedName name="LIAB" localSheetId="1">#REF!</definedName>
    <definedName name="LIAB">#REF!</definedName>
    <definedName name="LIABJAN09" localSheetId="0">#REF!</definedName>
    <definedName name="LIABJAN09" localSheetId="1">#REF!</definedName>
    <definedName name="LIABJAN09">#REF!</definedName>
    <definedName name="LIMIT">#REF!</definedName>
    <definedName name="listdata">#REF!</definedName>
    <definedName name="ListOfLDC" localSheetId="1">OFFSET(#REF!,0,0,COUNTA(#REF!),1)</definedName>
    <definedName name="ListOfLDC">OFFSET(#REF!,0,0,COUNTA(#REF!),1)</definedName>
    <definedName name="LoadForecast" localSheetId="0">#REF!</definedName>
    <definedName name="LoadForecast" localSheetId="1">#REF!</definedName>
    <definedName name="LoadForecast">#REF!</definedName>
    <definedName name="Loads" localSheetId="0">#REF!</definedName>
    <definedName name="Loads" localSheetId="1">#REF!</definedName>
    <definedName name="Loads">#REF!</definedName>
    <definedName name="LOOKUP" localSheetId="0">#REF!</definedName>
    <definedName name="LOOKUP" localSheetId="1">#REF!</definedName>
    <definedName name="LOOKUP">#REF!</definedName>
    <definedName name="lookup_bu" localSheetId="0">#REF!</definedName>
    <definedName name="lookup_bu" localSheetId="1">#REF!</definedName>
    <definedName name="lookup_bu">#REF!</definedName>
    <definedName name="LPK" localSheetId="0">#REF!</definedName>
    <definedName name="LPK" localSheetId="1">#REF!</definedName>
    <definedName name="LPK">#REF!</definedName>
    <definedName name="LU" localSheetId="0">#REF!</definedName>
    <definedName name="LU" localSheetId="1">#REF!</definedName>
    <definedName name="LU">#REF!</definedName>
    <definedName name="LYN" localSheetId="0">#REF!</definedName>
    <definedName name="LYN" localSheetId="1">#REF!</definedName>
    <definedName name="LYN">#REF!</definedName>
    <definedName name="MAJOR_CONT_AM_LOOKUP" localSheetId="0">#REF!</definedName>
    <definedName name="MAJOR_CONT_AM_LOOKUP" localSheetId="1">#REF!</definedName>
    <definedName name="MAJOR_CONT_AM_LOOKUP">#REF!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nual" localSheetId="0">#REF!</definedName>
    <definedName name="Manual" localSheetId="1">#REF!</definedName>
    <definedName name="Manual">#REF!</definedName>
    <definedName name="Manual_Prior_Year" localSheetId="0">#REF!</definedName>
    <definedName name="Manual_Prior_Year" localSheetId="1">#REF!</definedName>
    <definedName name="Manual_Prior_Year">#REF!</definedName>
    <definedName name="march" localSheetId="0">#REF!</definedName>
    <definedName name="march" localSheetId="1">#REF!</definedName>
    <definedName name="march">#REF!</definedName>
    <definedName name="mast" localSheetId="0">#REF!</definedName>
    <definedName name="mast" localSheetId="1">#REF!</definedName>
    <definedName name="mast">#REF!</definedName>
    <definedName name="mat_beg_bud">#REF!</definedName>
    <definedName name="mat_end_bud">#REF!</definedName>
    <definedName name="mat12ACT">#REF!</definedName>
    <definedName name="MATBUD">#REF!</definedName>
    <definedName name="Match" localSheetId="0">#REF!</definedName>
    <definedName name="Match" localSheetId="1">#REF!</definedName>
    <definedName name="Match">#REF!</definedName>
    <definedName name="Match_All_Data" localSheetId="0">#REF!</definedName>
    <definedName name="Match_All_Data" localSheetId="1">#REF!</definedName>
    <definedName name="Match_All_Data">#REF!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ay_02" localSheetId="0">#REF!</definedName>
    <definedName name="May_02" localSheetId="1">#REF!</definedName>
    <definedName name="May_02">#REF!</definedName>
    <definedName name="meter_costs" localSheetId="0">#REF!</definedName>
    <definedName name="meter_costs" localSheetId="1">#REF!</definedName>
    <definedName name="meter_costs">#REF!</definedName>
    <definedName name="meter_installation_costs_by_type" localSheetId="0">#REF!</definedName>
    <definedName name="meter_installation_costs_by_type" localSheetId="1">#REF!</definedName>
    <definedName name="meter_installation_costs_by_type">#REF!</definedName>
    <definedName name="meter_targets_by_program" localSheetId="0">#REF!</definedName>
    <definedName name="meter_targets_by_program" localSheetId="1">#REF!</definedName>
    <definedName name="meter_targets_by_program">#REF!</definedName>
    <definedName name="METS1_2___Rebate_Effective_Dates" localSheetId="0">#REF!</definedName>
    <definedName name="METS1_2___Rebate_Effective_Dates" localSheetId="1">#REF!</definedName>
    <definedName name="METS1_2___Rebate_Effective_Dates">#REF!</definedName>
    <definedName name="MEULoads" localSheetId="0">#REF!</definedName>
    <definedName name="MEULoads" localSheetId="1">#REF!</definedName>
    <definedName name="MEULoads">#REF!</definedName>
    <definedName name="MEUR" localSheetId="0">#REF!</definedName>
    <definedName name="MEUR" localSheetId="1">#REF!</definedName>
    <definedName name="MEUR">#REF!</definedName>
    <definedName name="MEURates" localSheetId="0">#REF!</definedName>
    <definedName name="MEURates" localSheetId="1">#REF!</definedName>
    <definedName name="MEURates">#REF!</definedName>
    <definedName name="MEURTXLoad" localSheetId="0">#REF!</definedName>
    <definedName name="MEURTXLoad" localSheetId="1">#REF!</definedName>
    <definedName name="MEURTXLoad">#REF!</definedName>
    <definedName name="MEURTXRate" localSheetId="0">#REF!</definedName>
    <definedName name="MEURTXRate" localSheetId="1">#REF!</definedName>
    <definedName name="MEURTXRate">#REF!</definedName>
    <definedName name="MEWarning">0</definedName>
    <definedName name="MFA_BU_CATG_LOOKUP" localSheetId="0">#REF!</definedName>
    <definedName name="MFA_BU_CATG_LOOKUP" localSheetId="1">#REF!</definedName>
    <definedName name="MFA_BU_CATG_LOOKUP">#REF!</definedName>
    <definedName name="MFA_Feed" localSheetId="0">#REF!</definedName>
    <definedName name="MFA_Feed" localSheetId="1">#REF!</definedName>
    <definedName name="MFA_Feed">#REF!</definedName>
    <definedName name="mgr" localSheetId="0">#REF!</definedName>
    <definedName name="mgr" localSheetId="1">#REF!</definedName>
    <definedName name="mgr">#REF!</definedName>
    <definedName name="MidPeak">#REF!</definedName>
    <definedName name="mil" localSheetId="0">#REF!</definedName>
    <definedName name="mil" localSheetId="1">#REF!</definedName>
    <definedName name="mil">#REF!</definedName>
    <definedName name="million" localSheetId="0">#REF!</definedName>
    <definedName name="million" localSheetId="1">#REF!</definedName>
    <definedName name="million">#REF!</definedName>
    <definedName name="MINOR_CONT_AM_LOOKUP" localSheetId="0">#REF!</definedName>
    <definedName name="MINOR_CONT_AM_LOOKUP" localSheetId="1">#REF!</definedName>
    <definedName name="MINOR_CONT_AM_LOOKUP">#REF!</definedName>
    <definedName name="misc1" localSheetId="0">#REF!</definedName>
    <definedName name="misc1" localSheetId="1">#REF!</definedName>
    <definedName name="misc1">#REF!</definedName>
    <definedName name="misc2" localSheetId="0">#REF!</definedName>
    <definedName name="misc2" localSheetId="1">#REF!</definedName>
    <definedName name="misc2">#REF!</definedName>
    <definedName name="misc3" localSheetId="0">#REF!</definedName>
    <definedName name="misc3" localSheetId="1">#REF!</definedName>
    <definedName name="misc3">#REF!</definedName>
    <definedName name="misc4" localSheetId="0">#REF!</definedName>
    <definedName name="misc4" localSheetId="1">#REF!</definedName>
    <definedName name="misc4">#REF!</definedName>
    <definedName name="misc5" localSheetId="0">#REF!</definedName>
    <definedName name="misc5" localSheetId="1">#REF!</definedName>
    <definedName name="misc5">#REF!</definedName>
    <definedName name="misc6" localSheetId="0">#REF!</definedName>
    <definedName name="misc6" localSheetId="1">#REF!</definedName>
    <definedName name="misc6">#REF!</definedName>
    <definedName name="mmm" localSheetId="0">#REF!</definedName>
    <definedName name="mmm" localSheetId="1">#REF!</definedName>
    <definedName name="mmm">#REF!</definedName>
    <definedName name="Month" localSheetId="0">#REF!</definedName>
    <definedName name="Month" localSheetId="1">#REF!</definedName>
    <definedName name="Month">#REF!</definedName>
    <definedName name="Month_identifier" localSheetId="0">#REF!</definedName>
    <definedName name="Month_identifier" localSheetId="1">#REF!</definedName>
    <definedName name="Month_identifier">#REF!</definedName>
    <definedName name="Month_Prior" localSheetId="0">#REF!</definedName>
    <definedName name="Month_Prior" localSheetId="1">#REF!</definedName>
    <definedName name="Month_Prior">#REF!</definedName>
    <definedName name="MONTHS" localSheetId="0">#REF!</definedName>
    <definedName name="MONTHS" localSheetId="1">#REF!</definedName>
    <definedName name="MONTHS">#REF!</definedName>
    <definedName name="mrr" localSheetId="0">#REF!</definedName>
    <definedName name="mrr" localSheetId="1">#REF!</definedName>
    <definedName name="mrr">#REF!</definedName>
    <definedName name="name" localSheetId="0">#REF!</definedName>
    <definedName name="name" localSheetId="1">#REF!</definedName>
    <definedName name="name">#REF!</definedName>
    <definedName name="nd_costs_other" localSheetId="0">#REF!</definedName>
    <definedName name="nd_costs_other" localSheetId="1">#REF!</definedName>
    <definedName name="nd_costs_other">#REF!</definedName>
    <definedName name="nd_hardware_costs" localSheetId="0">#REF!</definedName>
    <definedName name="nd_hardware_costs" localSheetId="1">#REF!</definedName>
    <definedName name="nd_hardware_costs">#REF!</definedName>
    <definedName name="nd_resource_costs" localSheetId="0">#REF!</definedName>
    <definedName name="nd_resource_costs" localSheetId="1">#REF!</definedName>
    <definedName name="nd_resource_costs">#REF!</definedName>
    <definedName name="NELDC_kWhs" localSheetId="0">#REF!</definedName>
    <definedName name="NELDC_kWhs" localSheetId="1">#REF!</definedName>
    <definedName name="NELDC_kWhs">#REF!</definedName>
    <definedName name="new" localSheetId="0">#REF!</definedName>
    <definedName name="new" localSheetId="1">#REF!</definedName>
    <definedName name="new">#REF!</definedName>
    <definedName name="New_Rate_Order_Effective_Date" localSheetId="0">#REF!</definedName>
    <definedName name="New_Rate_Order_Effective_Date" localSheetId="1">#REF!</definedName>
    <definedName name="New_Rate_Order_Effective_Date">#REF!</definedName>
    <definedName name="NNELDCkWhs" localSheetId="0">#REF!</definedName>
    <definedName name="NNELDCkWhs" localSheetId="1">#REF!</definedName>
    <definedName name="NNELDCkWhs">#REF!</definedName>
    <definedName name="NOVASSETS" localSheetId="0">#REF!</definedName>
    <definedName name="NOVASSETS" localSheetId="1">#REF!</definedName>
    <definedName name="NOVASSETS">#REF!</definedName>
    <definedName name="NOVLIAB" localSheetId="0">#REF!</definedName>
    <definedName name="NOVLIAB" localSheetId="1">#REF!</definedName>
    <definedName name="NOVLIAB">#REF!</definedName>
    <definedName name="NPV" localSheetId="0">#REF!</definedName>
    <definedName name="NPV" localSheetId="1">#REF!</definedName>
    <definedName name="NPV">#REF!</definedName>
    <definedName name="NvsAnswerCol">"[Drill1]JRNLLAYOUT!$A$4:$A$79"</definedName>
    <definedName name="NvsASD">"V1999-12-29"</definedName>
    <definedName name="NvsAutoDrillOk">"VN"</definedName>
    <definedName name="NvsDateToNumber">"Y"</definedName>
    <definedName name="NvsElapsedTime">0.000992939814750571</definedName>
    <definedName name="NvsEndTime">39016.4085416667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"%,X,RZF..OHnplode,CZF.."</definedName>
    <definedName name="NvsPanelEffdt">"V1901-01-01"</definedName>
    <definedName name="NvsPanelSetid">"VSHARE"</definedName>
    <definedName name="NvsParentRef">"'[900-HO Trail Balance Statement-2006-10-27.xls]Trial_Balance'!$P$480"</definedName>
    <definedName name="NvsReqBU">"V900"</definedName>
    <definedName name="NvsReqBUOnly">"VN"</definedName>
    <definedName name="NvsTransLed">"VN"</definedName>
    <definedName name="NvsTreeASD">"V1999-12-29"</definedName>
    <definedName name="NvsValTbl.ACCOUNT">"GL_ACCOUNT_TBL"</definedName>
    <definedName name="NvsValTbl.ACTIVITY_ID">"PROJ_ACTIVITY"</definedName>
    <definedName name="NvsValTbl.ANALYSIS_TYPE">"PROJ_ANTYPE_FS"</definedName>
    <definedName name="NvsValTbl.BUSINESS_UNIT">"BUS_UNIT_TBL_GL"</definedName>
    <definedName name="NvsValTbl.CATEGORY">"CATEGORY_TBL"</definedName>
    <definedName name="NvsValTbl.CURRENCY_CD">"CURRENCY_CD_TBL"</definedName>
    <definedName name="NvsValTbl.DEPTID">"DEPARTMENT_TBL"</definedName>
    <definedName name="NvsValTbl.OH_WORK_PROG">"OH_NVPROGRAM_VW"</definedName>
    <definedName name="NvsValTbl.PROJECT_ID">"OH_P300_TREE_VW"</definedName>
    <definedName name="NvsValTbl.PROJECT_TYPE">"OH_PROJ_TYPE_VW"</definedName>
    <definedName name="NvsValTbl.RESOURCE_TYPE">"PROJ_RES_TYPE"</definedName>
    <definedName name="NvsValTbl.STATISTICS_CODE">"STAT_TBL"</definedName>
    <definedName name="NvsValTbl.UNIT_OF_MEASURE">"UNITS_TBL"</definedName>
    <definedName name="OCTASSETS" localSheetId="0">#REF!</definedName>
    <definedName name="OCTASSETS" localSheetId="1">#REF!</definedName>
    <definedName name="OCTASSETS">#REF!</definedName>
    <definedName name="OCTLIAB" localSheetId="0">#REF!</definedName>
    <definedName name="OCTLIAB" localSheetId="1">#REF!</definedName>
    <definedName name="OCTLIAB">#REF!</definedName>
    <definedName name="October" localSheetId="0">#REF!</definedName>
    <definedName name="October" localSheetId="1">#REF!</definedName>
    <definedName name="October">#REF!</definedName>
    <definedName name="OffPeak">#REF!</definedName>
    <definedName name="OHSC_GC_S_BOARD_OF_DIRECTORS" localSheetId="0">#REF!</definedName>
    <definedName name="OHSC_GC_S_BOARD_OF_DIRECTORS" localSheetId="1">#REF!</definedName>
    <definedName name="OHSC_GC_S_BOARD_OF_DIRECTORS">#REF!</definedName>
    <definedName name="Old_Print_Area_A" localSheetId="0">#REF!</definedName>
    <definedName name="Old_Print_Area_A" localSheetId="1">#REF!</definedName>
    <definedName name="Old_Print_Area_A">#REF!</definedName>
    <definedName name="OnPeak">#REF!</definedName>
    <definedName name="ont_total_MW" localSheetId="0">#REF!</definedName>
    <definedName name="ont_total_MW" localSheetId="1">#REF!</definedName>
    <definedName name="ont_total_MW">#REF!</definedName>
    <definedName name="origin_1d" localSheetId="0">#REF!</definedName>
    <definedName name="origin_1d" localSheetId="1">#REF!</definedName>
    <definedName name="origin_1d">#REF!</definedName>
    <definedName name="origin_id" localSheetId="0">#REF!</definedName>
    <definedName name="origin_id" localSheetId="1">#REF!</definedName>
    <definedName name="origin_id">#REF!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s" localSheetId="0">#REF!</definedName>
    <definedName name="Others" localSheetId="1">#REF!</definedName>
    <definedName name="Others">#REF!</definedName>
    <definedName name="othNYbud">#REF!</definedName>
    <definedName name="othPYACT">#REF!</definedName>
    <definedName name="OTHSTART">#REF!</definedName>
    <definedName name="overhead" localSheetId="0">#REF!</definedName>
    <definedName name="overhead" localSheetId="1">#REF!</definedName>
    <definedName name="overhead">#REF!</definedName>
    <definedName name="PAGE1" localSheetId="0">#REF!</definedName>
    <definedName name="PAGE1" localSheetId="1">#REF!</definedName>
    <definedName name="PAGE1">#REF!</definedName>
    <definedName name="PC" localSheetId="0">#REF!</definedName>
    <definedName name="PC" localSheetId="1">#REF!</definedName>
    <definedName name="PC">#REF!</definedName>
    <definedName name="PC_CAP_PROJ_LTD_LOOKUP" localSheetId="0">#REF!</definedName>
    <definedName name="PC_CAP_PROJ_LTD_LOOKUP" localSheetId="1">#REF!</definedName>
    <definedName name="PC_CAP_PROJ_LTD_LOOKUP">#REF!</definedName>
    <definedName name="PC_Prior_Year" localSheetId="0">#REF!</definedName>
    <definedName name="PC_Prior_Year" localSheetId="1">#REF!</definedName>
    <definedName name="PC_Prior_Year">#REF!</definedName>
    <definedName name="Percent_Area" localSheetId="0">#REF!,#REF!,#REF!,#REF!</definedName>
    <definedName name="Percent_Area" localSheetId="1">#REF!,#REF!,#REF!,#REF!</definedName>
    <definedName name="Percent_Area">#REF!,#REF!,#REF!,#REF!</definedName>
    <definedName name="pivot" localSheetId="0">#REF!</definedName>
    <definedName name="pivot" localSheetId="1">#REF!</definedName>
    <definedName name="pivot">#REF!</definedName>
    <definedName name="pivot_174090" localSheetId="0">#REF!</definedName>
    <definedName name="pivot_174090" localSheetId="1">#REF!</definedName>
    <definedName name="pivot_174090">#REF!</definedName>
    <definedName name="pp" localSheetId="0">#REF!</definedName>
    <definedName name="pp" localSheetId="1">#REF!</definedName>
    <definedName name="pp">#REF!</definedName>
    <definedName name="_xlnm.Print_Area">#REF!</definedName>
    <definedName name="PRINT_AREA_MI" localSheetId="0">#REF!</definedName>
    <definedName name="PRINT_AREA_MI" localSheetId="1">#REF!</definedName>
    <definedName name="PRINT_AREA_MI">#REF!</definedName>
    <definedName name="PRINT_BDCOMMSEC" localSheetId="0">#REF!</definedName>
    <definedName name="PRINT_BDCOMMSEC" localSheetId="1">#REF!</definedName>
    <definedName name="PRINT_BDCOMMSEC">#REF!</definedName>
    <definedName name="PRINT_DIRECTORATE" localSheetId="0">#REF!</definedName>
    <definedName name="PRINT_DIRECTORATE" localSheetId="1">#REF!</definedName>
    <definedName name="PRINT_DIRECTORATE">#REF!</definedName>
    <definedName name="print_end">#REF!</definedName>
    <definedName name="Print_EO_Consolid" localSheetId="0">#REF!</definedName>
    <definedName name="Print_EO_Consolid" localSheetId="1">#REF!</definedName>
    <definedName name="Print_EO_Consolid">#REF!</definedName>
    <definedName name="PRINT_EXEC.SUPP." localSheetId="0">#REF!</definedName>
    <definedName name="PRINT_EXEC.SUPP." localSheetId="1">#REF!</definedName>
    <definedName name="PRINT_EXEC.SUPP.">#REF!</definedName>
    <definedName name="PRINT_LEGAL" localSheetId="0">#REF!</definedName>
    <definedName name="PRINT_LEGAL" localSheetId="1">#REF!</definedName>
    <definedName name="PRINT_LEGAL">#REF!</definedName>
    <definedName name="PRINT_RECORDS" localSheetId="0">#REF!</definedName>
    <definedName name="PRINT_RECORDS" localSheetId="1">#REF!</definedName>
    <definedName name="PRINT_RECORDS">#REF!</definedName>
    <definedName name="PRINT_SEC_EXCL_CA" localSheetId="0">#REF!</definedName>
    <definedName name="PRINT_SEC_EXCL_CA" localSheetId="1">#REF!</definedName>
    <definedName name="PRINT_SEC_EXCL_CA">#REF!</definedName>
    <definedName name="PRINT_SECURITY" localSheetId="0">#REF!</definedName>
    <definedName name="PRINT_SECURITY" localSheetId="1">#REF!</definedName>
    <definedName name="PRINT_SECURITY">#REF!</definedName>
    <definedName name="PRINT_SUMMARIZED_WORKSHEET" localSheetId="0">#REF!</definedName>
    <definedName name="PRINT_SUMMARIZED_WORKSHEET" localSheetId="1">#REF!</definedName>
    <definedName name="PRINT_SUMMARIZED_WORKSHEET">#REF!</definedName>
    <definedName name="PRINT_SUMMARY" localSheetId="0">#REF!</definedName>
    <definedName name="PRINT_SUMMARY" localSheetId="1">#REF!</definedName>
    <definedName name="PRINT_SUMMARY">#REF!</definedName>
    <definedName name="Print_VPs_Monthlyflows" localSheetId="0">#REF!</definedName>
    <definedName name="Print_VPs_Monthlyflows" localSheetId="1">#REF!</definedName>
    <definedName name="Print_VPs_Monthlyflows">#REF!</definedName>
    <definedName name="prior_mth" localSheetId="0">#REF!</definedName>
    <definedName name="prior_mth" localSheetId="1">#REF!</definedName>
    <definedName name="prior_mth">#REF!</definedName>
    <definedName name="processor_lookup" localSheetId="0">#REF!</definedName>
    <definedName name="processor_lookup" localSheetId="1">#REF!</definedName>
    <definedName name="processor_lookup">#REF!</definedName>
    <definedName name="Proj" localSheetId="0">#REF!</definedName>
    <definedName name="Proj" localSheetId="1">#REF!</definedName>
    <definedName name="Proj">#REF!</definedName>
    <definedName name="PROJECT_ID" localSheetId="0">#REF!</definedName>
    <definedName name="PROJECT_ID" localSheetId="1">#REF!</definedName>
    <definedName name="PROJECT_ID">#REF!</definedName>
    <definedName name="ProjectName" localSheetId="0">#REF!</definedName>
    <definedName name="ProjectName" localSheetId="1">#REF!</definedName>
    <definedName name="ProjectName">#REF!</definedName>
    <definedName name="ProjectPhase" localSheetId="0">#REF!</definedName>
    <definedName name="ProjectPhase" localSheetId="1">#REF!</definedName>
    <definedName name="ProjectPhase">#REF!</definedName>
    <definedName name="ProjectStartDate" localSheetId="0">#REF!</definedName>
    <definedName name="ProjectStartDate" localSheetId="1">#REF!</definedName>
    <definedName name="ProjectStartDate">#REF!</definedName>
    <definedName name="Prudential_2002" localSheetId="0">#REF!</definedName>
    <definedName name="Prudential_2002" localSheetId="1">#REF!</definedName>
    <definedName name="Prudential_2002">#REF!</definedName>
    <definedName name="Prudential_2003" localSheetId="0">#REF!</definedName>
    <definedName name="Prudential_2003" localSheetId="1">#REF!</definedName>
    <definedName name="Prudential_2003">#REF!</definedName>
    <definedName name="PV_Rate" localSheetId="0">#REF!</definedName>
    <definedName name="PV_Rate" localSheetId="1">#REF!</definedName>
    <definedName name="PV_Rate">#REF!</definedName>
    <definedName name="PVModel_Rates_8.5percent" localSheetId="0">#REF!</definedName>
    <definedName name="PVModel_Rates_8.5percent" localSheetId="1">#REF!</definedName>
    <definedName name="PVModel_Rates_8.5percent">#REF!</definedName>
    <definedName name="q1bpe" localSheetId="0">#REF!</definedName>
    <definedName name="q1bpe" localSheetId="1">#REF!</definedName>
    <definedName name="q1bpe">#REF!</definedName>
    <definedName name="q51_PC_354_Compare_with_AR_Flat_File_Credit_only" localSheetId="0">#REF!</definedName>
    <definedName name="q51_PC_354_Compare_with_AR_Flat_File_Credit_only" localSheetId="1">#REF!</definedName>
    <definedName name="q51_PC_354_Compare_with_AR_Flat_File_Credit_only">#REF!</definedName>
    <definedName name="Range_name__gl_accdepn_lookup_txdx">"1.'SUPPORT 6A - LEDGER BAL CONTROL'!$I$1:$P$55"</definedName>
    <definedName name="Range_name__Subledger_bal_by_bu___a9_to_f33">#REF!</definedName>
    <definedName name="RATE_CLASSES">#REF!</definedName>
    <definedName name="ratebase">#REF!</definedName>
    <definedName name="ratedescription">#REF!</definedName>
    <definedName name="RateLookup" localSheetId="0">#REF!</definedName>
    <definedName name="RateLookup" localSheetId="1">#REF!</definedName>
    <definedName name="RateLookup">#REF!</definedName>
    <definedName name="RatesScenarios" localSheetId="0">#REF!</definedName>
    <definedName name="RatesScenarios" localSheetId="1">#REF!</definedName>
    <definedName name="RatesScenarios">#REF!</definedName>
    <definedName name="rawdata" localSheetId="0">#REF!</definedName>
    <definedName name="rawdata" localSheetId="1">#REF!</definedName>
    <definedName name="rawdata">#REF!</definedName>
    <definedName name="RBN" localSheetId="0">#REF!</definedName>
    <definedName name="RBN" localSheetId="1">#REF!</definedName>
    <definedName name="RBN">#REF!</definedName>
    <definedName name="RBU" localSheetId="0">#REF!</definedName>
    <definedName name="RBU" localSheetId="1">#REF!</definedName>
    <definedName name="RBU">#REF!</definedName>
    <definedName name="re" localSheetId="0">#REF!</definedName>
    <definedName name="re" localSheetId="1">#REF!</definedName>
    <definedName name="re">#REF!</definedName>
    <definedName name="RebaseYear">#REF!</definedName>
    <definedName name="RecdTbl" localSheetId="0">#REF!</definedName>
    <definedName name="RecdTbl" localSheetId="1">#REF!</definedName>
    <definedName name="RecdTbl">#REF!</definedName>
    <definedName name="RegAssLiab" localSheetId="0">#REF!</definedName>
    <definedName name="RegAssLiab" localSheetId="1">#REF!</definedName>
    <definedName name="RegAssLiab">#REF!</definedName>
    <definedName name="Report_Date" localSheetId="0">#REF!</definedName>
    <definedName name="Report_Date" localSheetId="1">#REF!</definedName>
    <definedName name="Report_Date">#REF!</definedName>
    <definedName name="Report_Month" localSheetId="0">#REF!</definedName>
    <definedName name="Report_Month" localSheetId="1">#REF!</definedName>
    <definedName name="Report_Month">#REF!</definedName>
    <definedName name="RES_CAT" localSheetId="0">#REF!</definedName>
    <definedName name="RES_CAT" localSheetId="1">#REF!</definedName>
    <definedName name="RES_CAT">#REF!</definedName>
    <definedName name="RES_SUB_CAT" localSheetId="0">#REF!</definedName>
    <definedName name="RES_SUB_CAT" localSheetId="1">#REF!</definedName>
    <definedName name="RES_SUB_CAT">#REF!</definedName>
    <definedName name="RES_TYPE" localSheetId="0">#REF!</definedName>
    <definedName name="RES_TYPE" localSheetId="1">#REF!</definedName>
    <definedName name="RES_TYPE">#REF!</definedName>
    <definedName name="ResourceTypes" localSheetId="0">#REF!</definedName>
    <definedName name="ResourceTypes" localSheetId="1">#REF!</definedName>
    <definedName name="ResourceTypes">#REF!</definedName>
    <definedName name="ResultsData" localSheetId="0">#REF!</definedName>
    <definedName name="ResultsData" localSheetId="1">#REF!</definedName>
    <definedName name="ResultsData">#REF!</definedName>
    <definedName name="resultsyear" localSheetId="0">#REF!</definedName>
    <definedName name="resultsyear" localSheetId="1">#REF!</definedName>
    <definedName name="resultsyear">#REF!</definedName>
    <definedName name="Resultsyears" localSheetId="0">#REF!</definedName>
    <definedName name="Resultsyears" localSheetId="1">#REF!</definedName>
    <definedName name="Resultsyears">#REF!</definedName>
    <definedName name="resultyear" localSheetId="0">#REF!</definedName>
    <definedName name="resultyear" localSheetId="1">#REF!</definedName>
    <definedName name="resultyear">#REF!</definedName>
    <definedName name="Retailers_1505" localSheetId="0">#REF!</definedName>
    <definedName name="Retailers_1505" localSheetId="1">#REF!</definedName>
    <definedName name="Retailers_1505">#REF!</definedName>
    <definedName name="RetailRates" localSheetId="0">#REF!</definedName>
    <definedName name="RetailRates" localSheetId="1">#REF!</definedName>
    <definedName name="RetailRates">#REF!</definedName>
    <definedName name="REVERSAL_VAL" localSheetId="0">#REF!</definedName>
    <definedName name="REVERSAL_VAL" localSheetId="1">#REF!</definedName>
    <definedName name="REVERSAL_VAL">#REF!</definedName>
    <definedName name="Revised_PV_Rates" localSheetId="0">#REF!</definedName>
    <definedName name="Revised_PV_Rates" localSheetId="1">#REF!</definedName>
    <definedName name="Revised_PV_Rates">#REF!</definedName>
    <definedName name="rfff" localSheetId="0">#REF!</definedName>
    <definedName name="rfff" localSheetId="1">#REF!</definedName>
    <definedName name="rfff">#REF!</definedName>
    <definedName name="rfwejojkr" localSheetId="0">#REF!</definedName>
    <definedName name="rfwejojkr" localSheetId="1">#REF!</definedName>
    <definedName name="rfwejojkr">#REF!</definedName>
    <definedName name="rg" localSheetId="0">#REF!</definedName>
    <definedName name="rg" localSheetId="1">#REF!</definedName>
    <definedName name="rg">#REF!</definedName>
    <definedName name="RID" localSheetId="0">#REF!</definedName>
    <definedName name="RID" localSheetId="1">#REF!</definedName>
    <definedName name="RID">#REF!</definedName>
    <definedName name="RMDepr" localSheetId="0">#REF!</definedName>
    <definedName name="RMDepr" localSheetId="1">#REF!</definedName>
    <definedName name="RMDepr">#REF!</definedName>
    <definedName name="RTT" localSheetId="0">#REF!</definedName>
    <definedName name="RTT" localSheetId="1">#REF!</definedName>
    <definedName name="RTT">#REF!</definedName>
    <definedName name="rundate" localSheetId="0">#REF!</definedName>
    <definedName name="rundate" localSheetId="1">#REF!</definedName>
    <definedName name="rundate">#REF!</definedName>
    <definedName name="S1_Acquired_MEUs" localSheetId="0">#REF!</definedName>
    <definedName name="S1_Acquired_MEUs" localSheetId="1">#REF!</definedName>
    <definedName name="S1_Acquired_MEUs">#REF!</definedName>
    <definedName name="S1_All_Customers" localSheetId="0">#REF!</definedName>
    <definedName name="S1_All_Customers" localSheetId="1">#REF!</definedName>
    <definedName name="S1_All_Customers">#REF!</definedName>
    <definedName name="S1_Embedded_Directs" localSheetId="0">#REF!</definedName>
    <definedName name="S1_Embedded_Directs" localSheetId="1">#REF!</definedName>
    <definedName name="S1_Embedded_Directs">#REF!</definedName>
    <definedName name="S1_Embedded_LDCs" localSheetId="0">#REF!</definedName>
    <definedName name="S1_Embedded_LDCs" localSheetId="1">#REF!</definedName>
    <definedName name="S1_Embedded_LDCs">#REF!</definedName>
    <definedName name="S1_Retail" localSheetId="0">#REF!</definedName>
    <definedName name="S1_Retail" localSheetId="1">#REF!</definedName>
    <definedName name="S1_Retail">#REF!</definedName>
    <definedName name="S2_ALL" localSheetId="0">#REF!</definedName>
    <definedName name="S2_ALL" localSheetId="1">#REF!</definedName>
    <definedName name="S2_ALL">#REF!</definedName>
    <definedName name="S3_Month" localSheetId="0">#REF!</definedName>
    <definedName name="S3_Month" localSheetId="1">#REF!</definedName>
    <definedName name="S3_Month">#REF!</definedName>
    <definedName name="S3_ytd" localSheetId="0">#REF!</definedName>
    <definedName name="S3_ytd" localSheetId="1">#REF!</definedName>
    <definedName name="S3_ytd">#REF!</definedName>
    <definedName name="S4_ALL" localSheetId="0">#REF!</definedName>
    <definedName name="S4_ALL" localSheetId="1">#REF!</definedName>
    <definedName name="S4_ALL">#REF!</definedName>
    <definedName name="SALBENF">#REF!</definedName>
    <definedName name="salreg">#REF!</definedName>
    <definedName name="SALREGF">#REF!</definedName>
    <definedName name="SCD" localSheetId="0">#REF!</definedName>
    <definedName name="SCD" localSheetId="1">#REF!</definedName>
    <definedName name="SCD">#REF!</definedName>
    <definedName name="SCN" localSheetId="0">#REF!</definedName>
    <definedName name="SCN" localSheetId="1">#REF!</definedName>
    <definedName name="SCN">#REF!</definedName>
    <definedName name="Scope" localSheetId="0">#REF!</definedName>
    <definedName name="Scope" localSheetId="1">#REF!</definedName>
    <definedName name="Scope">#REF!</definedName>
    <definedName name="sdrtyhjr" localSheetId="0">#REF!</definedName>
    <definedName name="sdrtyhjr" localSheetId="1">#REF!</definedName>
    <definedName name="sdrtyhjr">#REF!</definedName>
    <definedName name="ServiceLines" localSheetId="0">#REF!</definedName>
    <definedName name="ServiceLines" localSheetId="1">#REF!</definedName>
    <definedName name="ServiceLines">#REF!</definedName>
    <definedName name="SFD" localSheetId="0">#REF!</definedName>
    <definedName name="SFD" localSheetId="1">#REF!</definedName>
    <definedName name="SFD">#REF!</definedName>
    <definedName name="SFDBU" localSheetId="0">#REF!</definedName>
    <definedName name="SFDBU" localSheetId="1">#REF!</definedName>
    <definedName name="SFDBU">#REF!</definedName>
    <definedName name="SFDDEPT" localSheetId="0">#REF!</definedName>
    <definedName name="SFDDEPT" localSheetId="1">#REF!</definedName>
    <definedName name="SFDDEPT">#REF!</definedName>
    <definedName name="SFN" localSheetId="0">#REF!</definedName>
    <definedName name="SFN" localSheetId="1">#REF!</definedName>
    <definedName name="SFN">#REF!</definedName>
    <definedName name="SFNDEPT" localSheetId="0">#REF!</definedName>
    <definedName name="SFNDEPT" localSheetId="1">#REF!</definedName>
    <definedName name="SFNDEPT">#REF!</definedName>
    <definedName name="SFV" localSheetId="0">#REF!</definedName>
    <definedName name="SFV" localSheetId="1">#REF!</definedName>
    <definedName name="SFV">#REF!</definedName>
    <definedName name="SFVBU" localSheetId="0">#REF!</definedName>
    <definedName name="SFVBU" localSheetId="1">#REF!</definedName>
    <definedName name="SFVBU">#REF!</definedName>
    <definedName name="SFVDEPT" localSheetId="0">#REF!</definedName>
    <definedName name="SFVDEPT" localSheetId="1">#REF!</definedName>
    <definedName name="SFVDEPT">#REF!</definedName>
    <definedName name="Skill_LOB" localSheetId="0">#REF!</definedName>
    <definedName name="Skill_LOB" localSheetId="1">#REF!</definedName>
    <definedName name="Skill_LOB">#REF!</definedName>
    <definedName name="Skill_Type" localSheetId="0">#REF!</definedName>
    <definedName name="Skill_Type" localSheetId="1">#REF!</definedName>
    <definedName name="Skill_Type">#REF!</definedName>
    <definedName name="SkillLOBs" localSheetId="0">#REF!</definedName>
    <definedName name="SkillLOBs" localSheetId="1">#REF!</definedName>
    <definedName name="SkillLOBs">#REF!</definedName>
    <definedName name="SkillTypes" localSheetId="0">#REF!</definedName>
    <definedName name="SkillTypes" localSheetId="1">#REF!</definedName>
    <definedName name="SkillTypes">#REF!</definedName>
    <definedName name="SME">#REF!</definedName>
    <definedName name="source" localSheetId="0">#REF!</definedName>
    <definedName name="source" localSheetId="1">#REF!</definedName>
    <definedName name="source">#REF!</definedName>
    <definedName name="SOW" localSheetId="0">#REF!</definedName>
    <definedName name="SOW" localSheetId="1">#REF!</definedName>
    <definedName name="SOW">#REF!</definedName>
    <definedName name="Split_kWh_First___Balance_040212b_Summary_Query" localSheetId="0">#REF!</definedName>
    <definedName name="Split_kWh_First___Balance_040212b_Summary_Query" localSheetId="1">#REF!</definedName>
    <definedName name="Split_kWh_First___Balance_040212b_Summary_Query">#REF!</definedName>
    <definedName name="START_YR" localSheetId="0">#REF!</definedName>
    <definedName name="START_YR" localSheetId="1">#REF!</definedName>
    <definedName name="START_YR">#REF!</definedName>
    <definedName name="StartEnd">#REF!</definedName>
    <definedName name="STAT_CODE" localSheetId="0">#REF!</definedName>
    <definedName name="STAT_CODE" localSheetId="1">#REF!</definedName>
    <definedName name="STAT_CODE">#REF!</definedName>
    <definedName name="Status" localSheetId="0">#REF!</definedName>
    <definedName name="Status" localSheetId="1">#REF!</definedName>
    <definedName name="Status">#REF!</definedName>
    <definedName name="StreamAcronym" localSheetId="0">#REF!</definedName>
    <definedName name="StreamAcronym" localSheetId="1">#REF!</definedName>
    <definedName name="StreamAcronym">#REF!</definedName>
    <definedName name="Subledger_bal_110100" localSheetId="0">#REF!</definedName>
    <definedName name="Subledger_bal_110100" localSheetId="1">#REF!</definedName>
    <definedName name="Subledger_bal_110100">#REF!</definedName>
    <definedName name="Subledger_bal_110200" localSheetId="0">#REF!</definedName>
    <definedName name="Subledger_bal_110200" localSheetId="1">#REF!</definedName>
    <definedName name="Subledger_bal_110200">#REF!</definedName>
    <definedName name="Subledger_bal_110300" localSheetId="0">#REF!</definedName>
    <definedName name="Subledger_bal_110300" localSheetId="1">#REF!</definedName>
    <definedName name="Subledger_bal_110300">#REF!</definedName>
    <definedName name="Subledger_bal_110400" localSheetId="0">#REF!</definedName>
    <definedName name="Subledger_bal_110400" localSheetId="1">#REF!</definedName>
    <definedName name="Subledger_bal_110400">#REF!</definedName>
    <definedName name="Subledger_bal_140100" localSheetId="0">#REF!</definedName>
    <definedName name="Subledger_bal_140100" localSheetId="1">#REF!</definedName>
    <definedName name="Subledger_bal_140100">#REF!</definedName>
    <definedName name="Subledger_bal_140200" localSheetId="0">#REF!</definedName>
    <definedName name="Subledger_bal_140200" localSheetId="1">#REF!</definedName>
    <definedName name="Subledger_bal_140200">#REF!</definedName>
    <definedName name="Subledger_bal_140300" localSheetId="0">#REF!</definedName>
    <definedName name="Subledger_bal_140300" localSheetId="1">#REF!</definedName>
    <definedName name="Subledger_bal_140300">#REF!</definedName>
    <definedName name="Subledger_bal_140400" localSheetId="0">#REF!</definedName>
    <definedName name="Subledger_bal_140400" localSheetId="1">#REF!</definedName>
    <definedName name="Subledger_bal_140400">#REF!</definedName>
    <definedName name="Subledger_bal_by_bu" localSheetId="0">#REF!</definedName>
    <definedName name="Subledger_bal_by_bu" localSheetId="1">#REF!</definedName>
    <definedName name="Subledger_bal_by_bu">#REF!</definedName>
    <definedName name="SubRelease" localSheetId="0">#REF!</definedName>
    <definedName name="SubRelease" localSheetId="1">#REF!</definedName>
    <definedName name="SubRelease">#REF!</definedName>
    <definedName name="Sum_of_Sum_Amount" localSheetId="0">#REF!</definedName>
    <definedName name="Sum_of_Sum_Amount" localSheetId="1">#REF!</definedName>
    <definedName name="Sum_of_Sum_Amount">#REF!</definedName>
    <definedName name="Summary" localSheetId="0">#REF!</definedName>
    <definedName name="Summary" localSheetId="1">#REF!</definedName>
    <definedName name="Summary">#REF!</definedName>
    <definedName name="susp_name" localSheetId="0">#REF!</definedName>
    <definedName name="susp_name" localSheetId="1">#REF!</definedName>
    <definedName name="susp_name">#REF!</definedName>
    <definedName name="Tax_Provision" localSheetId="0">#REF!</definedName>
    <definedName name="Tax_Provision" localSheetId="1">#REF!</definedName>
    <definedName name="Tax_Provision">#REF!</definedName>
    <definedName name="TB" localSheetId="0">#REF!</definedName>
    <definedName name="TB" localSheetId="1">#REF!</definedName>
    <definedName name="TB">#REF!</definedName>
    <definedName name="tb_data" localSheetId="0">#REF!</definedName>
    <definedName name="tb_data" localSheetId="1">#REF!</definedName>
    <definedName name="tb_data">#REF!</definedName>
    <definedName name="tb_data_dec_04" localSheetId="0">#REF!</definedName>
    <definedName name="tb_data_dec_04" localSheetId="1">#REF!</definedName>
    <definedName name="tb_data_dec_04">#REF!</definedName>
    <definedName name="tb_data_dec_05" localSheetId="0">#REF!</definedName>
    <definedName name="tb_data_dec_05" localSheetId="1">#REF!</definedName>
    <definedName name="tb_data_dec_05">#REF!</definedName>
    <definedName name="tb_data_mar_06" localSheetId="0">#REF!</definedName>
    <definedName name="tb_data_mar_06" localSheetId="1">#REF!</definedName>
    <definedName name="tb_data_mar_06">#REF!</definedName>
    <definedName name="tb_data_sep_05" localSheetId="0">#REF!</definedName>
    <definedName name="tb_data_sep_05" localSheetId="1">#REF!</definedName>
    <definedName name="tb_data_sep_05">#REF!</definedName>
    <definedName name="TC_L" localSheetId="0">#REF!</definedName>
    <definedName name="TC_L" localSheetId="1">#REF!</definedName>
    <definedName name="TC_L">#REF!</definedName>
    <definedName name="TC202PrintArea" localSheetId="0">#REF!</definedName>
    <definedName name="TC202PrintArea" localSheetId="1">#REF!</definedName>
    <definedName name="TC202PrintArea">#REF!</definedName>
    <definedName name="TC212PrintArea" localSheetId="0">#REF!</definedName>
    <definedName name="TC212PrintArea" localSheetId="1">#REF!</definedName>
    <definedName name="TC212PrintArea">#REF!</definedName>
    <definedName name="TEMPA">#REF!</definedName>
    <definedName name="TEST" localSheetId="0">#REF!</definedName>
    <definedName name="TEST" localSheetId="1">#REF!</definedName>
    <definedName name="TEST">#REF!</definedName>
    <definedName name="TEST1" localSheetId="0">#REF!</definedName>
    <definedName name="TEST1" localSheetId="1">#REF!</definedName>
    <definedName name="TEST1">#REF!</definedName>
    <definedName name="TEST10" localSheetId="0">#REF!</definedName>
    <definedName name="TEST10" localSheetId="1">#REF!</definedName>
    <definedName name="TEST10">#REF!</definedName>
    <definedName name="TEST11" localSheetId="0">#REF!</definedName>
    <definedName name="TEST11" localSheetId="1">#REF!</definedName>
    <definedName name="TEST11">#REF!</definedName>
    <definedName name="TEST12" localSheetId="0">#REF!</definedName>
    <definedName name="TEST12" localSheetId="1">#REF!</definedName>
    <definedName name="TEST12">#REF!</definedName>
    <definedName name="TEST2" localSheetId="0">#REF!</definedName>
    <definedName name="TEST2" localSheetId="1">#REF!</definedName>
    <definedName name="TEST2">#REF!</definedName>
    <definedName name="TEST3" localSheetId="0">#REF!</definedName>
    <definedName name="TEST3" localSheetId="1">#REF!</definedName>
    <definedName name="TEST3">#REF!</definedName>
    <definedName name="TEST4" localSheetId="0">#REF!</definedName>
    <definedName name="TEST4" localSheetId="1">#REF!</definedName>
    <definedName name="TEST4">#REF!</definedName>
    <definedName name="TEST5" localSheetId="0">#REF!</definedName>
    <definedName name="TEST5" localSheetId="1">#REF!</definedName>
    <definedName name="TEST5">#REF!</definedName>
    <definedName name="TEST6" localSheetId="0">#REF!</definedName>
    <definedName name="TEST6" localSheetId="1">#REF!</definedName>
    <definedName name="TEST6">#REF!</definedName>
    <definedName name="TEST7" localSheetId="0">#REF!</definedName>
    <definedName name="TEST7" localSheetId="1">#REF!</definedName>
    <definedName name="TEST7">#REF!</definedName>
    <definedName name="TEST8" localSheetId="0">#REF!</definedName>
    <definedName name="TEST8" localSheetId="1">#REF!</definedName>
    <definedName name="TEST8">#REF!</definedName>
    <definedName name="TEST9" localSheetId="0">#REF!</definedName>
    <definedName name="TEST9" localSheetId="1">#REF!</definedName>
    <definedName name="TEST9">#REF!</definedName>
    <definedName name="TESTHKEY" localSheetId="0">#REF!</definedName>
    <definedName name="TESTHKEY" localSheetId="1">#REF!</definedName>
    <definedName name="TESTHKEY">#REF!</definedName>
    <definedName name="TESTKEYS" localSheetId="0">#REF!</definedName>
    <definedName name="TESTKEYS" localSheetId="1">#REF!</definedName>
    <definedName name="TESTKEYS">#REF!</definedName>
    <definedName name="TESTVKEY" localSheetId="0">#REF!</definedName>
    <definedName name="TESTVKEY" localSheetId="1">#REF!</definedName>
    <definedName name="TESTVKEY">#REF!</definedName>
    <definedName name="TestYear">#REF!</definedName>
    <definedName name="thou" localSheetId="0">#REF!</definedName>
    <definedName name="thou" localSheetId="1">#REF!</definedName>
    <definedName name="thou">#REF!</definedName>
    <definedName name="Title" localSheetId="0">#REF!</definedName>
    <definedName name="Title" localSheetId="1">#REF!</definedName>
    <definedName name="Title">#REF!</definedName>
    <definedName name="TM_F" localSheetId="0">#REF!</definedName>
    <definedName name="TM_F" localSheetId="1">#REF!</definedName>
    <definedName name="TM_F">#REF!</definedName>
    <definedName name="TM_L" localSheetId="0">#REF!</definedName>
    <definedName name="TM_L" localSheetId="1">#REF!</definedName>
    <definedName name="TM_L">#REF!</definedName>
    <definedName name="TOTAL" localSheetId="0">#REF!</definedName>
    <definedName name="TOTAL" localSheetId="1">#REF!</definedName>
    <definedName name="TOTAL">#REF!</definedName>
    <definedName name="total_dept">#REF!</definedName>
    <definedName name="total_manpower">#REF!</definedName>
    <definedName name="total_material">#REF!</definedName>
    <definedName name="total_other">#REF!</definedName>
    <definedName name="total_transportation">#REF!</definedName>
    <definedName name="Trade_Month" localSheetId="0">#REF!</definedName>
    <definedName name="Trade_Month" localSheetId="1">#REF!</definedName>
    <definedName name="Trade_Month">#REF!</definedName>
    <definedName name="TRANBUD">#REF!</definedName>
    <definedName name="TRANEND">#REF!</definedName>
    <definedName name="trans_clsfy_110190" localSheetId="0">#REF!</definedName>
    <definedName name="trans_clsfy_110190" localSheetId="1">#REF!</definedName>
    <definedName name="trans_clsfy_110190">#REF!</definedName>
    <definedName name="transportation_costs">#REF!</definedName>
    <definedName name="TRANSTART">#REF!</definedName>
    <definedName name="Trend" localSheetId="0">#REF!</definedName>
    <definedName name="Trend" localSheetId="1">#REF!</definedName>
    <definedName name="Trend">#REF!</definedName>
    <definedName name="TrendName" localSheetId="0">#REF!</definedName>
    <definedName name="TrendName" localSheetId="1">#REF!</definedName>
    <definedName name="TrendName">#REF!</definedName>
    <definedName name="trendy" localSheetId="0">#REF!</definedName>
    <definedName name="trendy" localSheetId="1">#REF!</definedName>
    <definedName name="trendy">#REF!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TWE_adds__fr_MFA_worksheet" localSheetId="0">#REF!</definedName>
    <definedName name="TWE_adds__fr_MFA_worksheet" localSheetId="1">#REF!</definedName>
    <definedName name="TWE_adds__fr_MFA_worksheet">#REF!</definedName>
    <definedName name="txdx_acdepn_cont_sched" localSheetId="0">#REF!+#REF!:#REF!</definedName>
    <definedName name="txdx_acdepn_cont_sched" localSheetId="1">#REF!+#REF!:#REF!</definedName>
    <definedName name="txdx_acdepn_cont_sched">#REF!+#REF!:#REF!</definedName>
    <definedName name="txdx_cip_cont_sched_LTD2006" localSheetId="0">#REF!</definedName>
    <definedName name="txdx_cip_cont_sched_LTD2006" localSheetId="1">#REF!</definedName>
    <definedName name="txdx_cip_cont_sched_LTD2006">#REF!</definedName>
    <definedName name="TXDX_CIP_CONT_SCHED_YTD" localSheetId="0">#REF!</definedName>
    <definedName name="TXDX_CIP_CONT_SCHED_YTD" localSheetId="1">#REF!</definedName>
    <definedName name="TXDX_CIP_CONT_SCHED_YTD">#REF!</definedName>
    <definedName name="TXDX_CONT_LOOKUP" localSheetId="0">#REF!</definedName>
    <definedName name="TXDX_CONT_LOOKUP" localSheetId="1">#REF!</definedName>
    <definedName name="TXDX_CONT_LOOKUP">#REF!</definedName>
    <definedName name="txdx_cost_cont" localSheetId="0">#REF!</definedName>
    <definedName name="txdx_cost_cont" localSheetId="1">#REF!</definedName>
    <definedName name="txdx_cost_cont">#REF!</definedName>
    <definedName name="txdx_cost_cont300" localSheetId="0">#REF!</definedName>
    <definedName name="txdx_cost_cont300" localSheetId="1">#REF!</definedName>
    <definedName name="txdx_cost_cont300">#REF!</definedName>
    <definedName name="TXLDCLoad" localSheetId="0">#REF!</definedName>
    <definedName name="TXLDCLoad" localSheetId="1">#REF!</definedName>
    <definedName name="TXLDCLoad">#REF!</definedName>
    <definedName name="TXLDCRate" localSheetId="0">#REF!</definedName>
    <definedName name="TXLDCRate" localSheetId="1">#REF!</definedName>
    <definedName name="TXLDCRate">#REF!</definedName>
    <definedName name="unassigned" localSheetId="0">#REF!</definedName>
    <definedName name="unassigned" localSheetId="1">#REF!</definedName>
    <definedName name="unassigned">#REF!</definedName>
    <definedName name="Units1">#REF!</definedName>
    <definedName name="Units2">#REF!</definedName>
    <definedName name="Update_Date" localSheetId="0">#REF!</definedName>
    <definedName name="Update_Date" localSheetId="1">#REF!</definedName>
    <definedName name="Update_Date">#REF!</definedName>
    <definedName name="Utility">#REF!</definedName>
    <definedName name="utitliy1">#REF!</definedName>
    <definedName name="WAGBENF">#REF!</definedName>
    <definedName name="wagdob">#REF!</definedName>
    <definedName name="wagdobf">#REF!</definedName>
    <definedName name="wagreg">#REF!</definedName>
    <definedName name="wagregf">#REF!</definedName>
    <definedName name="WorkstreamNames" localSheetId="0">#REF!</definedName>
    <definedName name="WorkstreamNames" localSheetId="1">#REF!</definedName>
    <definedName name="WorkstreamNames">#REF!</definedName>
    <definedName name="wrn.HO._.Cost._.Alloc." localSheetId="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0"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localSheetId="1"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wrn.HO._.Cost._Alloc.ReV" hidden="1">{"SumCost_Alloc",#N/A,FALSE,"Sheet1";"ChairOffice",#N/A,FALSE,"Sheet1";"BoardDirectors",#N/A,FALSE,"Sheet1";"PresCEO",#N/A,FALSE,"Sheet1";"CFOOffice",#N/A,FALSE,"Sheet1";"TreasOffice",#N/A,FALSE,"Sheet1";"StratDevelop",#N/A,FALSE,"Sheet1";"GenlCons_Secy",#N/A,FALSE,"Sheet1";"GenlCons_Corp",#N/A,FALSE,"Sheet1";"GenlCons_Law",#N/A,FALSE,"Sheet1";"GenlCons_Reg_Price",#N/A,FALSE,"Sheet1";"HumanResources",#N/A,FALSE,"Sheet1";"LabourRelations",#N/A,FALSE,"Sheet1";"IMIT",#N/A,FALSE,"Sheet1";"CorpComm",#N/A,FALSE,"Sheet1";"LBSSFacilities",#N/A,FALSE,"Sheet1";"CF_CorpContr",#N/A,FALSE,"Sheet1";"CFTreasury",#N/A,FALSE,"Sheet1";"CFTax",#N/A,FALSE,"Sheet1";"CFStrategy",#N/A,FALSE,"Sheet1";"CF_InternalAudit",#N/A,FALSE,"Sheet1"}</definedName>
    <definedName name="x">0.000416666662204079</definedName>
    <definedName name="Y1_p1a">#REF!</definedName>
    <definedName name="Y1_p2a" localSheetId="0">#REF!</definedName>
    <definedName name="Y1_p2a" localSheetId="1">#REF!</definedName>
    <definedName name="Y1_p2a">#REF!</definedName>
    <definedName name="y2_p1" localSheetId="0">#REF!</definedName>
    <definedName name="y2_p1" localSheetId="1">#REF!</definedName>
    <definedName name="y2_p1">#REF!</definedName>
    <definedName name="Y2p2" localSheetId="0">#REF!</definedName>
    <definedName name="Y2p2" localSheetId="1">#REF!</definedName>
    <definedName name="Y2p2">#REF!</definedName>
    <definedName name="YTD" localSheetId="0">#REF!</definedName>
    <definedName name="YTD" localSheetId="1">#REF!</definedName>
    <definedName name="YTD">#REF!</definedName>
    <definedName name="YTDBI" localSheetId="0">#REF!</definedName>
    <definedName name="YTDBI" localSheetId="1">#REF!</definedName>
    <definedName name="YTDBI">#REF!</definedName>
    <definedName name="z" localSheetId="0">#REF!</definedName>
    <definedName name="z" localSheetId="1">#REF!</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0" i="3" l="1"/>
  <c r="F100" i="3"/>
  <c r="E100" i="3"/>
  <c r="D100" i="3"/>
  <c r="G99" i="3"/>
  <c r="G98" i="3"/>
  <c r="F97" i="3"/>
  <c r="G96" i="3"/>
  <c r="G95" i="3"/>
  <c r="D94" i="3"/>
  <c r="G93" i="3"/>
  <c r="D127" i="3" s="1"/>
  <c r="F93" i="3"/>
  <c r="F88" i="3"/>
  <c r="F87" i="3"/>
  <c r="E86" i="3"/>
  <c r="F85" i="3"/>
  <c r="H112" i="3" s="1"/>
  <c r="F84" i="3"/>
  <c r="F83" i="3"/>
  <c r="E82" i="3"/>
  <c r="F81" i="3"/>
  <c r="G73" i="3"/>
  <c r="C136" i="3" s="1"/>
  <c r="D73" i="3"/>
  <c r="D72" i="3"/>
  <c r="G71" i="3"/>
  <c r="F71" i="3"/>
  <c r="E71" i="3"/>
  <c r="F70" i="3"/>
  <c r="G69" i="3"/>
  <c r="G68" i="3"/>
  <c r="F68" i="3"/>
  <c r="E68" i="3"/>
  <c r="D68" i="3"/>
  <c r="E67" i="3"/>
  <c r="G67" i="3"/>
  <c r="C130" i="3" s="1"/>
  <c r="G66" i="3"/>
  <c r="C129" i="3" s="1"/>
  <c r="G65" i="3"/>
  <c r="C128" i="3" s="1"/>
  <c r="F65" i="3"/>
  <c r="E65" i="3"/>
  <c r="D65" i="3"/>
  <c r="D64" i="3"/>
  <c r="G64" i="3"/>
  <c r="C59" i="3"/>
  <c r="H59" i="3" s="1"/>
  <c r="C58" i="3"/>
  <c r="H58" i="3" s="1"/>
  <c r="C57" i="3"/>
  <c r="H57" i="3" s="1"/>
  <c r="C56" i="3"/>
  <c r="H56" i="3" s="1"/>
  <c r="E55" i="3"/>
  <c r="F54" i="3"/>
  <c r="E54" i="3"/>
  <c r="D54" i="3"/>
  <c r="C116" i="3" s="1"/>
  <c r="D53" i="3"/>
  <c r="F53" i="3"/>
  <c r="E52" i="3"/>
  <c r="D51" i="3"/>
  <c r="F50" i="3"/>
  <c r="G112" i="3" s="1"/>
  <c r="E50" i="3"/>
  <c r="E112" i="3" s="1"/>
  <c r="D50" i="3"/>
  <c r="D49" i="3"/>
  <c r="F49" i="3"/>
  <c r="D47" i="3"/>
  <c r="C109" i="3" s="1"/>
  <c r="F46" i="3"/>
  <c r="E46" i="3"/>
  <c r="D46" i="3"/>
  <c r="C108" i="3" s="1"/>
  <c r="F73" i="3"/>
  <c r="E73" i="3"/>
  <c r="G38" i="3"/>
  <c r="G70" i="3"/>
  <c r="E70" i="3"/>
  <c r="D99" i="3"/>
  <c r="G36" i="3"/>
  <c r="G35" i="3"/>
  <c r="G34" i="3"/>
  <c r="G33" i="3"/>
  <c r="G32" i="3"/>
  <c r="G31" i="3"/>
  <c r="E88" i="3"/>
  <c r="F115" i="3" s="1"/>
  <c r="D88" i="3"/>
  <c r="F52" i="3"/>
  <c r="F25" i="3"/>
  <c r="F24" i="3"/>
  <c r="F23" i="3"/>
  <c r="E84" i="3"/>
  <c r="D84" i="3"/>
  <c r="F21" i="3"/>
  <c r="F20" i="3"/>
  <c r="F19" i="3"/>
  <c r="D134" i="3"/>
  <c r="C134" i="3"/>
  <c r="D133" i="3"/>
  <c r="D132" i="3"/>
  <c r="C131" i="3"/>
  <c r="D130" i="3"/>
  <c r="D129" i="3"/>
  <c r="E114" i="3" l="1"/>
  <c r="G115" i="3"/>
  <c r="H115" i="3"/>
  <c r="G114" i="3"/>
  <c r="D115" i="3"/>
  <c r="C133" i="3"/>
  <c r="C112" i="3"/>
  <c r="E117" i="3"/>
  <c r="C132" i="3"/>
  <c r="H108" i="3"/>
  <c r="C111" i="3"/>
  <c r="C127" i="3"/>
  <c r="H110" i="3"/>
  <c r="D97" i="3"/>
  <c r="E94" i="3"/>
  <c r="F109" i="3" s="1"/>
  <c r="E47" i="3"/>
  <c r="E109" i="3" s="1"/>
  <c r="D69" i="3"/>
  <c r="C113" i="3" s="1"/>
  <c r="G97" i="3"/>
  <c r="D131" i="3" s="1"/>
  <c r="E97" i="3"/>
  <c r="E72" i="3"/>
  <c r="E116" i="3" s="1"/>
  <c r="F94" i="3"/>
  <c r="F47" i="3"/>
  <c r="G109" i="3" s="1"/>
  <c r="F51" i="3"/>
  <c r="G113" i="3" s="1"/>
  <c r="F55" i="3"/>
  <c r="G117" i="3" s="1"/>
  <c r="D66" i="3"/>
  <c r="E69" i="3"/>
  <c r="F72" i="3"/>
  <c r="G116" i="3" s="1"/>
  <c r="D83" i="3"/>
  <c r="D87" i="3"/>
  <c r="D114" i="3" s="1"/>
  <c r="G94" i="3"/>
  <c r="D128" i="3" s="1"/>
  <c r="D86" i="3"/>
  <c r="F86" i="3"/>
  <c r="E51" i="3"/>
  <c r="E66" i="3"/>
  <c r="F69" i="3"/>
  <c r="G72" i="3"/>
  <c r="C135" i="3" s="1"/>
  <c r="E83" i="3"/>
  <c r="E87" i="3"/>
  <c r="D98" i="3"/>
  <c r="D55" i="3"/>
  <c r="C117" i="3" s="1"/>
  <c r="F22" i="3"/>
  <c r="F26" i="3"/>
  <c r="D52" i="3"/>
  <c r="C114" i="3" s="1"/>
  <c r="F66" i="3"/>
  <c r="D95" i="3"/>
  <c r="E98" i="3"/>
  <c r="F113" i="3" s="1"/>
  <c r="F82" i="3"/>
  <c r="G37" i="3"/>
  <c r="E95" i="3"/>
  <c r="F98" i="3"/>
  <c r="D82" i="3"/>
  <c r="D109" i="3" s="1"/>
  <c r="D70" i="3"/>
  <c r="F95" i="3"/>
  <c r="D67" i="3"/>
  <c r="E49" i="3"/>
  <c r="E111" i="3" s="1"/>
  <c r="E53" i="3"/>
  <c r="E115" i="3" s="1"/>
  <c r="E64" i="3"/>
  <c r="E108" i="3" s="1"/>
  <c r="F67" i="3"/>
  <c r="G111" i="3" s="1"/>
  <c r="D96" i="3"/>
  <c r="D111" i="3" s="1"/>
  <c r="E99" i="3"/>
  <c r="F64" i="3"/>
  <c r="G108" i="3" s="1"/>
  <c r="D81" i="3"/>
  <c r="D85" i="3"/>
  <c r="D112" i="3" s="1"/>
  <c r="D93" i="3"/>
  <c r="E96" i="3"/>
  <c r="F111" i="3" s="1"/>
  <c r="F99" i="3"/>
  <c r="H114" i="3" s="1"/>
  <c r="D71" i="3"/>
  <c r="C115" i="3" s="1"/>
  <c r="E81" i="3"/>
  <c r="E85" i="3"/>
  <c r="F112" i="3" s="1"/>
  <c r="E93" i="3"/>
  <c r="F96" i="3"/>
  <c r="H111" i="3" s="1"/>
  <c r="E113" i="3" l="1"/>
  <c r="H113" i="3"/>
  <c r="H109" i="3"/>
  <c r="D113" i="3"/>
  <c r="F108" i="3"/>
  <c r="F114" i="3"/>
  <c r="F110" i="3"/>
  <c r="D110" i="3"/>
  <c r="F48" i="3"/>
  <c r="G110" i="3" s="1"/>
  <c r="E48" i="3"/>
  <c r="E110" i="3" s="1"/>
  <c r="D48" i="3"/>
  <c r="C110" i="3" s="1"/>
  <c r="D108" i="3"/>
  <c r="C57" i="1" l="1"/>
  <c r="C56" i="1"/>
  <c r="C55" i="1"/>
  <c r="C54" i="1"/>
  <c r="F53" i="1"/>
  <c r="E53" i="1"/>
  <c r="D53" i="1"/>
  <c r="F51" i="1"/>
  <c r="F47" i="1"/>
  <c r="E47" i="1"/>
  <c r="D47" i="1"/>
  <c r="F46" i="1"/>
  <c r="E46" i="1"/>
  <c r="C36" i="1"/>
  <c r="C35" i="1"/>
  <c r="C34" i="1"/>
  <c r="C33" i="1"/>
  <c r="F28" i="1"/>
  <c r="E28" i="1"/>
  <c r="D28" i="1"/>
  <c r="F24" i="1"/>
  <c r="F23" i="1"/>
  <c r="E23" i="1"/>
  <c r="D23" i="1"/>
  <c r="F32" i="1"/>
  <c r="E32" i="1"/>
  <c r="D32" i="1"/>
  <c r="F31" i="1"/>
  <c r="E31" i="1"/>
  <c r="D29" i="1"/>
  <c r="F12" i="1"/>
  <c r="E51" i="1"/>
  <c r="D51" i="1"/>
  <c r="F27" i="1"/>
  <c r="E27" i="1"/>
  <c r="D27" i="1"/>
  <c r="F49" i="1"/>
  <c r="E49" i="1"/>
  <c r="D49" i="1"/>
  <c r="F48" i="1"/>
  <c r="E25" i="1"/>
  <c r="F9" i="1"/>
  <c r="F8" i="1"/>
  <c r="E24" i="1"/>
  <c r="D24" i="1"/>
  <c r="D46" i="1"/>
  <c r="F6" i="1"/>
  <c r="F52" i="1" l="1"/>
  <c r="D48" i="1"/>
  <c r="D50" i="1"/>
  <c r="D31" i="1"/>
  <c r="D25" i="1"/>
  <c r="F13" i="1"/>
  <c r="F29" i="1"/>
  <c r="F7" i="1"/>
  <c r="F11" i="1"/>
  <c r="D30" i="1"/>
  <c r="E50" i="1"/>
  <c r="E30" i="1"/>
  <c r="F50" i="1"/>
  <c r="E48" i="1"/>
  <c r="F30" i="1"/>
  <c r="F25" i="1"/>
  <c r="D52" i="1"/>
  <c r="F10" i="1"/>
  <c r="F14" i="1"/>
  <c r="D26" i="1"/>
  <c r="E29" i="1"/>
  <c r="E52" i="1"/>
  <c r="E26" i="1"/>
  <c r="F26" i="1"/>
</calcChain>
</file>

<file path=xl/sharedStrings.xml><?xml version="1.0" encoding="utf-8"?>
<sst xmlns="http://schemas.openxmlformats.org/spreadsheetml/2006/main" count="267" uniqueCount="119">
  <si>
    <t xml:space="preserve">Allocation of 2023 Group 1 RSVA Balances </t>
  </si>
  <si>
    <t xml:space="preserve">Table 1:  Group 1 RSVA Allocators on Consolidated 2023 Transactions and Interest </t>
  </si>
  <si>
    <t>Deferral Variance Account (DVA)</t>
  </si>
  <si>
    <t>USofA</t>
  </si>
  <si>
    <r>
      <t>% Share of Total Consumption (Jan-Dec 2023)</t>
    </r>
    <r>
      <rPr>
        <b/>
        <vertAlign val="superscript"/>
        <sz val="10"/>
        <color theme="1"/>
        <rFont val="Aptos"/>
        <family val="2"/>
      </rPr>
      <t>[1]</t>
    </r>
  </si>
  <si>
    <t>Hydro One Distribution
(A)</t>
  </si>
  <si>
    <t>Peterborough RZ
(B)</t>
  </si>
  <si>
    <t>Orillia RZ
(C)</t>
  </si>
  <si>
    <t>Total</t>
  </si>
  <si>
    <r>
      <t xml:space="preserve">LV Variance Account - Transactions </t>
    </r>
    <r>
      <rPr>
        <vertAlign val="superscript"/>
        <sz val="10"/>
        <color theme="1"/>
        <rFont val="Aptos"/>
        <family val="2"/>
      </rPr>
      <t>[2]</t>
    </r>
  </si>
  <si>
    <r>
      <t xml:space="preserve">LV Variance Account - Interest </t>
    </r>
    <r>
      <rPr>
        <vertAlign val="superscript"/>
        <sz val="10"/>
        <color theme="1"/>
        <rFont val="Aptos"/>
        <family val="2"/>
      </rPr>
      <t>[2]</t>
    </r>
  </si>
  <si>
    <t>Smart Metering Entity Charge Variance Account</t>
  </si>
  <si>
    <t>RSVA - Wholesale Market Service Charge</t>
  </si>
  <si>
    <t>Variance WMS – Sub-account CBR Class B</t>
  </si>
  <si>
    <t>1580-B</t>
  </si>
  <si>
    <t>RSVA - Retail Transmission Network Charge</t>
  </si>
  <si>
    <t>RSVA - Retail Transmission Connection Charge</t>
  </si>
  <si>
    <t>RSVA - Power (excluding Global Adjustment)</t>
  </si>
  <si>
    <t>RSVA - Global Adjustment</t>
  </si>
  <si>
    <t>Notes</t>
  </si>
  <si>
    <r>
      <rPr>
        <vertAlign val="superscript"/>
        <sz val="10"/>
        <color theme="1"/>
        <rFont val="Aptos"/>
        <family val="2"/>
      </rPr>
      <t>[1]</t>
    </r>
    <r>
      <rPr>
        <sz val="10"/>
        <color theme="1"/>
        <rFont val="Aptos"/>
        <family val="2"/>
      </rPr>
      <t xml:space="preserve"> % share of total consumption is used to allocate principal transactions and interest for all accounts, except 1550, and varies between USofAs since it's based on the group of customers that contribute to the particular variance account. The allocation of account 1551 (SME Charge) is the share of number of residential and general service &lt; 50 kW customers, and the remaining accounts are allocated based on respective consumption.  For example, only non-RPP, non-WMP, non-Class A customers contribute to the Global Adjustment variance account (1589) while all customers contribute to Retail Transmission Rates variance accounts (1584 and 1586). </t>
    </r>
  </si>
  <si>
    <r>
      <rPr>
        <vertAlign val="superscript"/>
        <sz val="10"/>
        <color theme="1"/>
        <rFont val="Aptos"/>
        <family val="2"/>
      </rPr>
      <t>[2]</t>
    </r>
    <r>
      <rPr>
        <sz val="10"/>
        <color theme="1"/>
        <rFont val="Aptos"/>
        <family val="2"/>
      </rPr>
      <t xml:space="preserve"> LV revenue from Peterborough and Orillia RZs are reclassified as ST revenue (as approved in EB-2023-0059).  The 2023 LV Variance Account principal transactions are wholly attributed to Hydro One Distribution, and interest is allocated in proportion to the share of closing principal balances as at December 31, 2022 for each RZ.</t>
    </r>
  </si>
  <si>
    <t>Table 2:  Allocation of Consolidated 2023 Group 1 RSVA Transactions Debit/(Credit)</t>
  </si>
  <si>
    <t>Transactions Debit/(Credit) during 2023</t>
  </si>
  <si>
    <t>Consolidated
(D)</t>
  </si>
  <si>
    <t>Hydro One Distribution
(E=D*A)</t>
  </si>
  <si>
    <t>Peterborough RZ
(F=D*B)</t>
  </si>
  <si>
    <t>Orillia RZ
(G=D*C)</t>
  </si>
  <si>
    <t>LV Variance Account</t>
  </si>
  <si>
    <r>
      <t>RSVA - Wholesale Market Service Charge</t>
    </r>
    <r>
      <rPr>
        <vertAlign val="superscript"/>
        <sz val="10"/>
        <color theme="1"/>
        <rFont val="Aptos"/>
        <family val="2"/>
      </rPr>
      <t>[1]</t>
    </r>
  </si>
  <si>
    <r>
      <t>Adjustment RSVA - Power (excluding Global Adjustment)</t>
    </r>
    <r>
      <rPr>
        <vertAlign val="superscript"/>
        <sz val="10"/>
        <color theme="1"/>
        <rFont val="Aptos"/>
        <family val="2"/>
      </rPr>
      <t>[2]</t>
    </r>
  </si>
  <si>
    <r>
      <t>Adjustment RSVA - Global Adjustment</t>
    </r>
    <r>
      <rPr>
        <vertAlign val="superscript"/>
        <sz val="10"/>
        <color theme="1"/>
        <rFont val="Aptos"/>
        <family val="2"/>
      </rPr>
      <t>[2]</t>
    </r>
  </si>
  <si>
    <r>
      <t>Adjustment RSVA - Wholesale Market Service Charge - as per Orillia Wheeling Agreement</t>
    </r>
    <r>
      <rPr>
        <vertAlign val="superscript"/>
        <sz val="10"/>
        <color theme="1"/>
        <rFont val="Aptos"/>
        <family val="2"/>
      </rPr>
      <t>[3]</t>
    </r>
  </si>
  <si>
    <r>
      <t>Adjustment Variance WMS - Sub-account CBR Class B - as per Orillia Wheeling Agreement</t>
    </r>
    <r>
      <rPr>
        <vertAlign val="superscript"/>
        <sz val="10"/>
        <color theme="1"/>
        <rFont val="Aptos"/>
        <family val="2"/>
      </rPr>
      <t>[3]</t>
    </r>
  </si>
  <si>
    <r>
      <t>Adjustment RSVA - Retail Transmission Network Charge - as per Orillia Wheeling Agreement</t>
    </r>
    <r>
      <rPr>
        <vertAlign val="superscript"/>
        <sz val="10"/>
        <color theme="1"/>
        <rFont val="Aptos"/>
        <family val="2"/>
      </rPr>
      <t>[3]</t>
    </r>
  </si>
  <si>
    <r>
      <t>Adjustment RSVA - Retail Transmission Connection Charge - as per Orillia Wheeling Agreement</t>
    </r>
    <r>
      <rPr>
        <vertAlign val="superscript"/>
        <sz val="10"/>
        <color theme="1"/>
        <rFont val="Aptos"/>
        <family val="2"/>
      </rPr>
      <t>[3]</t>
    </r>
  </si>
  <si>
    <r>
      <rPr>
        <vertAlign val="superscript"/>
        <sz val="10"/>
        <color theme="1"/>
        <rFont val="Aptos"/>
        <family val="2"/>
      </rPr>
      <t xml:space="preserve">[1] </t>
    </r>
    <r>
      <rPr>
        <sz val="10"/>
        <color theme="1"/>
        <rFont val="Aptos"/>
        <family val="2"/>
      </rPr>
      <t>Excludes</t>
    </r>
    <r>
      <rPr>
        <vertAlign val="superscript"/>
        <sz val="10"/>
        <color theme="1"/>
        <rFont val="Aptos"/>
        <family val="2"/>
      </rPr>
      <t xml:space="preserve"> </t>
    </r>
    <r>
      <rPr>
        <sz val="10"/>
        <color theme="1"/>
        <rFont val="Aptos"/>
        <family val="2"/>
      </rPr>
      <t>RSVA WMS Sub-account CBR Class B principal amounts</t>
    </r>
  </si>
  <si>
    <r>
      <t xml:space="preserve">[2] </t>
    </r>
    <r>
      <rPr>
        <sz val="10"/>
        <color theme="1"/>
        <rFont val="Aptos"/>
        <family val="2"/>
      </rPr>
      <t>Principal Global Adjustment Workform for December 2023</t>
    </r>
  </si>
  <si>
    <r>
      <t>[3]</t>
    </r>
    <r>
      <rPr>
        <sz val="10"/>
        <color theme="1"/>
        <rFont val="Aptos"/>
        <family val="2"/>
      </rPr>
      <t xml:space="preserve"> Direct allocation of Orillia wheeling amount credited to Orillia RZ and equivalent debit to Hydro One Distribution in RSVA 1580, 1580-B, 1584 and 1586.</t>
    </r>
  </si>
  <si>
    <t>Table 3:  Allocation of Consolidated 2023 Group 1 RSVA Interest</t>
  </si>
  <si>
    <t>Interest during 2023</t>
  </si>
  <si>
    <t>Consolidated
(H)</t>
  </si>
  <si>
    <t>Hydro One Distribution
(I=H*A)</t>
  </si>
  <si>
    <t>Peterborough RZ
(J=H*B)</t>
  </si>
  <si>
    <t>Orillia RZ
(K=H*C)</t>
  </si>
  <si>
    <r>
      <t>Adjustment RSVA - Wholesale Market Service Charge - as per Orillia Wheeling Agreement</t>
    </r>
    <r>
      <rPr>
        <vertAlign val="superscript"/>
        <sz val="10"/>
        <color theme="1"/>
        <rFont val="Aptos"/>
        <family val="2"/>
      </rPr>
      <t>[2]</t>
    </r>
  </si>
  <si>
    <r>
      <t>Adjustment Variance WMS - Sub-account CBR Class B - as per Orillia Wheeling Agreement</t>
    </r>
    <r>
      <rPr>
        <vertAlign val="superscript"/>
        <sz val="10"/>
        <color theme="1"/>
        <rFont val="Aptos"/>
        <family val="2"/>
      </rPr>
      <t>[2]</t>
    </r>
  </si>
  <si>
    <r>
      <t>Adjustment RSVA - Retail Transmission Network Charge - as per Orillia Wheeling Agreement</t>
    </r>
    <r>
      <rPr>
        <vertAlign val="superscript"/>
        <sz val="10"/>
        <color theme="1"/>
        <rFont val="Aptos"/>
        <family val="2"/>
      </rPr>
      <t>[2]</t>
    </r>
  </si>
  <si>
    <r>
      <t>Adjustment RSVA - Retail Transmission Connection Charge - as per Orillia Wheeling Agreement</t>
    </r>
    <r>
      <rPr>
        <vertAlign val="superscript"/>
        <sz val="10"/>
        <color theme="1"/>
        <rFont val="Aptos"/>
        <family val="2"/>
      </rPr>
      <t>[2]</t>
    </r>
  </si>
  <si>
    <r>
      <t>[2]</t>
    </r>
    <r>
      <rPr>
        <sz val="10"/>
        <color theme="1"/>
        <rFont val="Aptos"/>
        <family val="2"/>
      </rPr>
      <t xml:space="preserve"> Direct allocation of Orillia wheeling amount credited to Orillia RZ and equivalent debit to HONI-Dx in RSVA 1580, 1580-B, 1584 and 1586.</t>
    </r>
  </si>
  <si>
    <t>Pre-Integration Closing Balances for Chapleau (As of July 31, 2024)</t>
  </si>
  <si>
    <t>Principal (X1)</t>
  </si>
  <si>
    <t>Interest (Y1)</t>
  </si>
  <si>
    <t>Table 2a:  Group 1 RSVA Allocators on Consolidated 2024 Transactions and Interest for Jan-Jul 2024</t>
  </si>
  <si>
    <r>
      <t>% Share of Total Consumption (Jan-July 2024)</t>
    </r>
    <r>
      <rPr>
        <b/>
        <vertAlign val="superscript"/>
        <sz val="10"/>
        <color theme="1"/>
        <rFont val="Aptos"/>
        <family val="2"/>
      </rPr>
      <t>[1]</t>
    </r>
  </si>
  <si>
    <t>Hydro One Distribution RZ (Excl Chapleau)
(A1)</t>
  </si>
  <si>
    <t>Peterborough RZ
(B1)</t>
  </si>
  <si>
    <t>Orillia RZ
(C1)</t>
  </si>
  <si>
    <r>
      <t>LV Variance Account</t>
    </r>
    <r>
      <rPr>
        <vertAlign val="superscript"/>
        <sz val="10"/>
        <color theme="1"/>
        <rFont val="Aptos"/>
        <family val="2"/>
      </rPr>
      <t>[2]</t>
    </r>
  </si>
  <si>
    <t>Table 2b:  Group 1 RSVA Allocators on Consolidated 2024 Transactions and Interest for Aug-Dec 2024</t>
  </si>
  <si>
    <r>
      <t>% Share of Total Consumption Post Chapleau Integration (Aug-Dec 2024)</t>
    </r>
    <r>
      <rPr>
        <b/>
        <vertAlign val="superscript"/>
        <sz val="10"/>
        <color theme="1"/>
        <rFont val="Aptos"/>
        <family val="2"/>
      </rPr>
      <t>[1]</t>
    </r>
  </si>
  <si>
    <t>Hydro One Distribution RZ (Excl Chapleau)
(A2)</t>
  </si>
  <si>
    <t>Peterborough RZ
(B2)</t>
  </si>
  <si>
    <t>Orillia RZ
(C2)</t>
  </si>
  <si>
    <t>Chapleau - Post-Integration
(D2)</t>
  </si>
  <si>
    <r>
      <rPr>
        <vertAlign val="superscript"/>
        <sz val="10"/>
        <color theme="1"/>
        <rFont val="Aptos"/>
        <family val="2"/>
      </rPr>
      <t>[2]</t>
    </r>
    <r>
      <rPr>
        <sz val="10"/>
        <color theme="1"/>
        <rFont val="Aptos"/>
        <family val="2"/>
      </rPr>
      <t xml:space="preserve"> LV revenue from Peterborough and Orillia RZs are reclassified as ST revenue (as approved in EB-2023-0059).  The 2024 LV Variance Account transactions and interest for Jan-Jul are wholly attributed to Hydro One Distribution and for Aug-Dec 2024 are allocated to Hydro One Distribution and Chapleau.</t>
    </r>
  </si>
  <si>
    <t>Table 3a:  Allocation of Consolidated Group 1 RSVA Transactions Debit/(Credit) for Jan-Jul 2024</t>
  </si>
  <si>
    <t>Transactions Debit/(Credit) during Jan-July 2024</t>
  </si>
  <si>
    <t>Consolidated
(E1)</t>
  </si>
  <si>
    <t>Hydro One Distribution
(F1=E1*A1)</t>
  </si>
  <si>
    <t>Peterborough RZ
(G1=E1*B1)</t>
  </si>
  <si>
    <t>Orillia RZ
(H1=E1*C1)</t>
  </si>
  <si>
    <r>
      <t>RSVA - Wholesale Market Service Charge - Orillia Wheeling Credit</t>
    </r>
    <r>
      <rPr>
        <vertAlign val="superscript"/>
        <sz val="10"/>
        <color theme="1"/>
        <rFont val="Aptos"/>
        <family val="2"/>
      </rPr>
      <t>[3]</t>
    </r>
  </si>
  <si>
    <t xml:space="preserve">New for Orillia Wheeling </t>
  </si>
  <si>
    <r>
      <t>Variance WMS - Sub-account CBR Class B - Orillia Wheeling Credit</t>
    </r>
    <r>
      <rPr>
        <vertAlign val="superscript"/>
        <sz val="10"/>
        <color theme="1"/>
        <rFont val="Aptos"/>
        <family val="2"/>
      </rPr>
      <t>[3]</t>
    </r>
  </si>
  <si>
    <r>
      <t>RSVA - Retail Transmission Network Charge - Orillia Wheeling Credit</t>
    </r>
    <r>
      <rPr>
        <vertAlign val="superscript"/>
        <sz val="10"/>
        <color theme="1"/>
        <rFont val="Aptos"/>
        <family val="2"/>
      </rPr>
      <t>[3]</t>
    </r>
  </si>
  <si>
    <r>
      <t>RSVA - Retail Transmission Connection Charge - Orillia Wheeling Credit</t>
    </r>
    <r>
      <rPr>
        <vertAlign val="superscript"/>
        <sz val="10"/>
        <color theme="1"/>
        <rFont val="Aptos"/>
        <family val="2"/>
      </rPr>
      <t>[3]</t>
    </r>
  </si>
  <si>
    <t>Table 3b:  Allocation of Consolidated Group 1 RSVA Transactions Debit/(Credit) for Aug-Dec 2024</t>
  </si>
  <si>
    <t>Transactions Debit/(Credit) during Aug-Dec 2024</t>
  </si>
  <si>
    <t>Consolidated
(E2)</t>
  </si>
  <si>
    <t>Hydro One Distribution
(F2=E2*A2)</t>
  </si>
  <si>
    <t>Peterborough RZ
(G2=E2*B2)</t>
  </si>
  <si>
    <t>Orillia RZ
(H2=E2*C2)</t>
  </si>
  <si>
    <t>Chapleau - Post-Integration
(I2=E2*D2)</t>
  </si>
  <si>
    <r>
      <rPr>
        <vertAlign val="superscript"/>
        <sz val="10"/>
        <color theme="1"/>
        <rFont val="Aptos"/>
        <family val="2"/>
      </rPr>
      <t xml:space="preserve">[1] </t>
    </r>
    <r>
      <rPr>
        <sz val="10"/>
        <color theme="1"/>
        <rFont val="Aptos"/>
        <family val="2"/>
      </rPr>
      <t>Excludes</t>
    </r>
    <r>
      <rPr>
        <vertAlign val="superscript"/>
        <sz val="10"/>
        <color theme="1"/>
        <rFont val="Aptos"/>
        <family val="2"/>
      </rPr>
      <t xml:space="preserve"> </t>
    </r>
    <r>
      <rPr>
        <sz val="10"/>
        <color theme="1"/>
        <rFont val="Aptos"/>
        <family val="2"/>
      </rPr>
      <t>RSVA WMS Sub-account CBR Class B principal amounts.</t>
    </r>
  </si>
  <si>
    <r>
      <t xml:space="preserve">[2] </t>
    </r>
    <r>
      <rPr>
        <sz val="10"/>
        <color theme="1"/>
        <rFont val="Aptos"/>
        <family val="2"/>
      </rPr>
      <t>Principal Global Adjustment Workform for December 2024.</t>
    </r>
  </si>
  <si>
    <t>Table 4a:  Allocation of Consolidated 2024 Group 1 RSVA Interest for Jan-Jul 2024</t>
  </si>
  <si>
    <t>Interest during Jan-July 2024</t>
  </si>
  <si>
    <t>Consolidated
(J1)</t>
  </si>
  <si>
    <t>Hydro One Distribution
(K1=J1*A1)</t>
  </si>
  <si>
    <t>Peterborough RZ
(L1=J1*B1)</t>
  </si>
  <si>
    <t>Orillia RZ
(M1=J1*C1)</t>
  </si>
  <si>
    <t>Table 4b:  Allocation of Consolidated 2024 Group 1 RSVA Interest for Aug-Dec 2024</t>
  </si>
  <si>
    <t>Interest during Aug-Dec 2024</t>
  </si>
  <si>
    <t>Consolidated
(J2)</t>
  </si>
  <si>
    <t>Hydro One Distribution
(K2=J2*A2)</t>
  </si>
  <si>
    <t>Peterborough RZ
(L2=J2*B2))</t>
  </si>
  <si>
    <t>Orillia RZ
(M2=J2*C2)</t>
  </si>
  <si>
    <t>Chapleau - Post-Integration
(N2=J2*D2)</t>
  </si>
  <si>
    <t>Table 5a:  Allocation of Total 2024 Consolidated Group 1 RSVA Transactions and Interest excluding Chapleau (for Jan-Dec 2024) - INCLUDING ORILLIA WHEELING CREDITS</t>
  </si>
  <si>
    <t>Deferral Varinace Account (DVA)</t>
  </si>
  <si>
    <t>Total Transactions and Interest for Jan-Dec 2024</t>
  </si>
  <si>
    <t>Hydro One</t>
  </si>
  <si>
    <t>Peterborough</t>
  </si>
  <si>
    <t>Orillia</t>
  </si>
  <si>
    <t>Principal
(F=F1+F2)</t>
  </si>
  <si>
    <t>Interest
(K=K1+K2)</t>
  </si>
  <si>
    <t>Principal
(G=G1+G2)</t>
  </si>
  <si>
    <t>Interest
(L=L1+L2)</t>
  </si>
  <si>
    <t>Principal
(H=H1+H2)</t>
  </si>
  <si>
    <t>Interest
(M=M1+M2)</t>
  </si>
  <si>
    <r>
      <t>RSVA - Wholesale Market Service Charge</t>
    </r>
    <r>
      <rPr>
        <vertAlign val="superscript"/>
        <sz val="11"/>
        <color theme="1"/>
        <rFont val="Times New Roman"/>
        <family val="1"/>
      </rPr>
      <t>[1]</t>
    </r>
  </si>
  <si>
    <t>Table 5b:  Closing Balances for Chapleau As at Dec 31, 2024</t>
  </si>
  <si>
    <t>Chapleau Closing Balance as at Dec 31, 2024</t>
  </si>
  <si>
    <t>Principal (X=X1+I2)</t>
  </si>
  <si>
    <t>Interest (Y=Y1+N2)</t>
  </si>
  <si>
    <r>
      <t>[3]</t>
    </r>
    <r>
      <rPr>
        <sz val="10"/>
        <color theme="1"/>
        <rFont val="Aptos"/>
        <family val="2"/>
      </rPr>
      <t xml:space="preserve"> Direct allocation of Orillia wheeling amount credited to Orillia RZ and equivalent debit to HONI-Dx in RSVA 1580, 1580-B, 1584 and 1586.</t>
    </r>
  </si>
  <si>
    <t>Table 1: Pre-integration (Jul 31, 2024) Closing Principal and Interest for Chapleau</t>
  </si>
  <si>
    <t>Allocation of 2024 Group 1 RSVA Balances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</si>
</sst>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15" x14ac:knownFonts="1">
    <font>
      <sz val="11"/>
      <color theme="1"/>
      <name val="Aptos Narrow"/>
      <family val="2"/>
      <scheme val="minor"/>
    </font>
    <font>
      <sz val="11"/>
      <color theme="1"/>
      <name val="Aptos Narrow"/>
      <family val="2"/>
      <scheme val="minor"/>
    </font>
    <font>
      <sz val="10"/>
      <name val="Arial"/>
      <family val="2"/>
    </font>
    <font>
      <sz val="10"/>
      <name val="Aptos"/>
      <family val="2"/>
    </font>
    <font>
      <sz val="10"/>
      <color theme="1"/>
      <name val="Aptos"/>
      <family val="2"/>
    </font>
    <font>
      <i/>
      <sz val="10"/>
      <color theme="1"/>
      <name val="Aptos"/>
      <family val="2"/>
    </font>
    <font>
      <u/>
      <sz val="10"/>
      <color theme="1"/>
      <name val="Aptos"/>
      <family val="2"/>
    </font>
    <font>
      <b/>
      <sz val="10"/>
      <color theme="1"/>
      <name val="Aptos"/>
      <family val="2"/>
    </font>
    <font>
      <b/>
      <vertAlign val="superscript"/>
      <sz val="10"/>
      <color theme="1"/>
      <name val="Aptos"/>
      <family val="2"/>
    </font>
    <font>
      <vertAlign val="superscript"/>
      <sz val="10"/>
      <color theme="1"/>
      <name val="Aptos"/>
      <family val="2"/>
    </font>
    <font>
      <b/>
      <sz val="10"/>
      <name val="Aptos"/>
      <family val="2"/>
    </font>
    <font>
      <b/>
      <sz val="12"/>
      <name val="Aptos"/>
      <family val="2"/>
    </font>
    <font>
      <i/>
      <sz val="10"/>
      <name val="Aptos"/>
      <family val="2"/>
    </font>
    <font>
      <sz val="11"/>
      <color theme="1"/>
      <name val="Aptos"/>
      <family val="2"/>
    </font>
    <font>
      <vertAlign val="superscript"/>
      <sz val="11"/>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s>
  <cellStyleXfs count="4">
    <xf numFmtId="0" fontId="0" fillId="0" borderId="0"/>
    <xf numFmtId="0" fontId="2" fillId="0" borderId="0"/>
    <xf numFmtId="9" fontId="1" fillId="0" borderId="0" applyFont="0" applyFill="0" applyBorder="0" applyAlignment="0" applyProtection="0"/>
    <xf numFmtId="0" fontId="1" fillId="0" borderId="0"/>
  </cellStyleXfs>
  <cellXfs count="73">
    <xf numFmtId="0" fontId="0" fillId="0" borderId="0" xfId="0"/>
    <xf numFmtId="0" fontId="3" fillId="0" borderId="0" xfId="1" applyFont="1"/>
    <xf numFmtId="0" fontId="4" fillId="0" borderId="0" xfId="1" applyFont="1"/>
    <xf numFmtId="0" fontId="5" fillId="0" borderId="0" xfId="1" applyFont="1" applyAlignment="1">
      <alignment horizontal="center"/>
    </xf>
    <xf numFmtId="6" fontId="5" fillId="0" borderId="0" xfId="1" applyNumberFormat="1" applyFont="1" applyAlignment="1">
      <alignment horizontal="center"/>
    </xf>
    <xf numFmtId="0" fontId="6" fillId="0" borderId="0" xfId="1" applyFont="1"/>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4" fillId="0" borderId="1" xfId="1" applyFont="1" applyBorder="1"/>
    <xf numFmtId="0" fontId="4" fillId="0" borderId="1" xfId="1" applyFont="1" applyBorder="1" applyAlignment="1">
      <alignment horizontal="center"/>
    </xf>
    <xf numFmtId="164" fontId="4" fillId="0" borderId="1" xfId="2" applyNumberFormat="1" applyFont="1" applyFill="1" applyBorder="1" applyAlignment="1">
      <alignment horizontal="center"/>
    </xf>
    <xf numFmtId="164" fontId="4" fillId="0" borderId="1" xfId="1" applyNumberFormat="1" applyFont="1" applyBorder="1" applyAlignment="1">
      <alignment horizontal="center"/>
    </xf>
    <xf numFmtId="0" fontId="4" fillId="0" borderId="0" xfId="1" applyFont="1" applyAlignment="1">
      <alignment horizontal="center"/>
    </xf>
    <xf numFmtId="164" fontId="4" fillId="0" borderId="0" xfId="2" applyNumberFormat="1" applyFont="1" applyBorder="1" applyAlignment="1">
      <alignment horizontal="center"/>
    </xf>
    <xf numFmtId="164" fontId="4" fillId="0" borderId="0" xfId="1" applyNumberFormat="1" applyFont="1" applyAlignment="1">
      <alignment horizontal="center"/>
    </xf>
    <xf numFmtId="0" fontId="3" fillId="0" borderId="0" xfId="1" applyFont="1" applyAlignment="1">
      <alignment horizontal="left" vertical="center" wrapText="1"/>
    </xf>
    <xf numFmtId="0" fontId="4" fillId="0" borderId="0" xfId="1" applyFont="1" applyAlignment="1">
      <alignment horizontal="left" vertical="center"/>
    </xf>
    <xf numFmtId="6" fontId="4" fillId="0" borderId="1" xfId="1" applyNumberFormat="1" applyFont="1" applyBorder="1" applyAlignment="1">
      <alignment horizontal="center"/>
    </xf>
    <xf numFmtId="0" fontId="10" fillId="0" borderId="0" xfId="1" applyFont="1"/>
    <xf numFmtId="6" fontId="3" fillId="0" borderId="0" xfId="1" applyNumberFormat="1" applyFont="1"/>
    <xf numFmtId="0" fontId="9" fillId="0" borderId="0" xfId="1" applyFont="1"/>
    <xf numFmtId="6" fontId="9" fillId="0" borderId="0" xfId="1" applyNumberFormat="1" applyFont="1"/>
    <xf numFmtId="0" fontId="4" fillId="0" borderId="0" xfId="1" applyFont="1" applyAlignment="1">
      <alignment horizontal="left"/>
    </xf>
    <xf numFmtId="0" fontId="9" fillId="0" borderId="0" xfId="3" applyFont="1"/>
    <xf numFmtId="0" fontId="11" fillId="0" borderId="0" xfId="1" applyFont="1"/>
    <xf numFmtId="0" fontId="7" fillId="0" borderId="0" xfId="1" applyFont="1"/>
    <xf numFmtId="0" fontId="3" fillId="0" borderId="0" xfId="1" applyFont="1" applyAlignment="1">
      <alignment horizontal="center"/>
    </xf>
    <xf numFmtId="0" fontId="10" fillId="0" borderId="1" xfId="1" applyFont="1" applyBorder="1" applyAlignment="1">
      <alignment horizontal="center"/>
    </xf>
    <xf numFmtId="164" fontId="3" fillId="0" borderId="1" xfId="2" applyNumberFormat="1" applyFont="1" applyFill="1" applyBorder="1" applyAlignment="1">
      <alignment horizontal="center"/>
    </xf>
    <xf numFmtId="164" fontId="3" fillId="0" borderId="1" xfId="1" applyNumberFormat="1" applyFont="1" applyBorder="1" applyAlignment="1">
      <alignment horizontal="center"/>
    </xf>
    <xf numFmtId="0" fontId="4" fillId="0" borderId="7" xfId="1" applyFont="1" applyBorder="1" applyAlignment="1">
      <alignment wrapText="1"/>
    </xf>
    <xf numFmtId="164" fontId="4" fillId="0" borderId="0" xfId="2" applyNumberFormat="1" applyFont="1" applyFill="1" applyBorder="1" applyAlignment="1">
      <alignment horizontal="center"/>
    </xf>
    <xf numFmtId="0" fontId="4" fillId="0" borderId="0" xfId="1" applyFont="1" applyAlignment="1">
      <alignment vertical="center" wrapText="1"/>
    </xf>
    <xf numFmtId="0" fontId="3" fillId="0" borderId="0" xfId="1" applyFont="1" applyAlignment="1">
      <alignment horizontal="center" vertical="center" wrapText="1"/>
    </xf>
    <xf numFmtId="0" fontId="3" fillId="0" borderId="0" xfId="1" applyFont="1" applyAlignment="1">
      <alignment vertical="center" wrapText="1"/>
    </xf>
    <xf numFmtId="0" fontId="12" fillId="0" borderId="0" xfId="1" applyFont="1"/>
    <xf numFmtId="6" fontId="5" fillId="0" borderId="0" xfId="1" applyNumberFormat="1" applyFont="1"/>
    <xf numFmtId="8" fontId="12" fillId="0" borderId="0" xfId="1" applyNumberFormat="1" applyFont="1"/>
    <xf numFmtId="6" fontId="10" fillId="0" borderId="0" xfId="1" applyNumberFormat="1" applyFont="1"/>
    <xf numFmtId="0" fontId="7" fillId="0" borderId="0" xfId="1" applyFont="1" applyAlignment="1">
      <alignment horizontal="left"/>
    </xf>
    <xf numFmtId="0" fontId="4" fillId="2" borderId="1" xfId="1" applyFont="1" applyFill="1" applyBorder="1"/>
    <xf numFmtId="0" fontId="5" fillId="3" borderId="0" xfId="1" applyFont="1" applyFill="1"/>
    <xf numFmtId="8" fontId="12" fillId="3" borderId="0" xfId="1" applyNumberFormat="1" applyFont="1" applyFill="1"/>
    <xf numFmtId="0" fontId="4" fillId="2" borderId="0" xfId="1" applyFont="1" applyFill="1"/>
    <xf numFmtId="0" fontId="9" fillId="0" borderId="0" xfId="1" applyFont="1" applyAlignment="1">
      <alignment horizontal="center"/>
    </xf>
    <xf numFmtId="0" fontId="4" fillId="0" borderId="0" xfId="1" applyFont="1" applyAlignment="1">
      <alignment horizontal="center" vertical="center"/>
    </xf>
    <xf numFmtId="6" fontId="4" fillId="0" borderId="0" xfId="1" applyNumberFormat="1" applyFont="1" applyAlignment="1">
      <alignment horizontal="center"/>
    </xf>
    <xf numFmtId="0" fontId="5" fillId="0" borderId="0" xfId="1" applyFont="1"/>
    <xf numFmtId="6" fontId="13" fillId="0" borderId="1" xfId="1" applyNumberFormat="1" applyFont="1" applyBorder="1" applyAlignment="1">
      <alignment horizontal="center"/>
    </xf>
    <xf numFmtId="6" fontId="3" fillId="0" borderId="1" xfId="1" applyNumberFormat="1" applyFont="1" applyBorder="1" applyAlignment="1">
      <alignment horizontal="center"/>
    </xf>
    <xf numFmtId="6" fontId="3" fillId="0" borderId="0" xfId="1" applyNumberFormat="1" applyFont="1" applyAlignment="1">
      <alignment horizontal="center"/>
    </xf>
    <xf numFmtId="0" fontId="10" fillId="0" borderId="0" xfId="1" applyFont="1" applyAlignment="1">
      <alignment vertical="center"/>
    </xf>
    <xf numFmtId="6" fontId="13" fillId="3" borderId="1" xfId="1" applyNumberFormat="1" applyFont="1" applyFill="1" applyBorder="1" applyAlignment="1">
      <alignment horizontal="center"/>
    </xf>
    <xf numFmtId="6" fontId="3" fillId="4" borderId="1" xfId="1" applyNumberFormat="1" applyFont="1" applyFill="1" applyBorder="1" applyAlignment="1">
      <alignment horizontal="center"/>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4" fillId="0" borderId="0" xfId="1" applyFont="1" applyAlignment="1">
      <alignment horizontal="left" vertical="center" wrapText="1"/>
    </xf>
    <xf numFmtId="0" fontId="3" fillId="0" borderId="0" xfId="1" applyFont="1" applyAlignment="1">
      <alignment horizontal="left" vertical="center" wrapText="1"/>
    </xf>
    <xf numFmtId="0" fontId="7" fillId="0" borderId="5" xfId="1" applyFont="1" applyBorder="1" applyAlignment="1">
      <alignment horizontal="center" vertical="center"/>
    </xf>
    <xf numFmtId="0" fontId="3" fillId="0" borderId="6" xfId="1" applyFont="1" applyBorder="1" applyAlignment="1">
      <alignment horizontal="center" vertical="center"/>
    </xf>
    <xf numFmtId="0" fontId="7" fillId="0" borderId="2" xfId="1" applyFont="1" applyBorder="1" applyAlignment="1">
      <alignment horizontal="center"/>
    </xf>
    <xf numFmtId="0" fontId="3" fillId="0" borderId="3" xfId="1" applyFont="1" applyBorder="1" applyAlignment="1">
      <alignment horizontal="center"/>
    </xf>
    <xf numFmtId="0" fontId="3" fillId="0" borderId="4" xfId="1" applyFont="1" applyBorder="1" applyAlignment="1">
      <alignment horizontal="center"/>
    </xf>
    <xf numFmtId="0" fontId="10" fillId="0" borderId="1" xfId="1" applyFont="1" applyBorder="1" applyAlignment="1">
      <alignment horizontal="center" wrapText="1"/>
    </xf>
    <xf numFmtId="0" fontId="7" fillId="0" borderId="1" xfId="1" applyFont="1" applyBorder="1" applyAlignment="1">
      <alignment horizontal="center"/>
    </xf>
    <xf numFmtId="0" fontId="7" fillId="0" borderId="8" xfId="1" applyFont="1" applyBorder="1" applyAlignment="1">
      <alignment horizontal="center" vertical="center"/>
    </xf>
    <xf numFmtId="0" fontId="7" fillId="0" borderId="6" xfId="1" applyFont="1" applyBorder="1" applyAlignment="1">
      <alignment horizontal="center" vertical="center"/>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4" xfId="1" applyFont="1" applyBorder="1" applyAlignment="1">
      <alignment horizontal="center" vertical="center"/>
    </xf>
  </cellXfs>
  <cellStyles count="4">
    <cellStyle name="Normal" xfId="0" builtinId="0"/>
    <cellStyle name="Normal 2 2" xfId="3" xr:uid="{98FBA2BD-B544-4F38-BA5E-5D783F4A7C49}"/>
    <cellStyle name="Normal 3" xfId="1" xr:uid="{720A5D63-CCDB-4FB8-8DE5-6489A28B0E32}"/>
    <cellStyle name="Percent 2 2" xfId="2" xr:uid="{A5E24A4D-0573-4F5A-8299-3FF14B7EA8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7617A-9FB5-4603-877C-73CA3C7CB1A5}">
  <dimension ref="A1:G61"/>
  <sheetViews>
    <sheetView tabSelected="1" zoomScaleNormal="100" zoomScaleSheetLayoutView="85" workbookViewId="0"/>
  </sheetViews>
  <sheetFormatPr defaultColWidth="8.7109375" defaultRowHeight="13.5" x14ac:dyDescent="0.25"/>
  <cols>
    <col min="1" max="1" width="80.42578125" style="1" customWidth="1"/>
    <col min="2" max="2" width="7.28515625" style="1" customWidth="1"/>
    <col min="3" max="4" width="18.28515625" style="1" customWidth="1"/>
    <col min="5" max="5" width="17.28515625" style="1" customWidth="1"/>
    <col min="6" max="6" width="13.5703125" style="1" customWidth="1"/>
    <col min="7" max="16384" width="8.7109375" style="1"/>
  </cols>
  <sheetData>
    <row r="1" spans="1:6" ht="15.75" x14ac:dyDescent="0.25">
      <c r="A1" s="24" t="s">
        <v>0</v>
      </c>
    </row>
    <row r="3" spans="1:6" x14ac:dyDescent="0.25">
      <c r="A3" s="25" t="s">
        <v>1</v>
      </c>
      <c r="B3" s="3"/>
      <c r="C3" s="4"/>
      <c r="D3" s="4"/>
      <c r="E3" s="4"/>
      <c r="F3" s="4"/>
    </row>
    <row r="4" spans="1:6" s="2" customFormat="1" ht="15" x14ac:dyDescent="0.25">
      <c r="A4" s="54" t="s">
        <v>2</v>
      </c>
      <c r="B4" s="54" t="s">
        <v>3</v>
      </c>
      <c r="C4" s="55" t="s">
        <v>4</v>
      </c>
      <c r="D4" s="56"/>
      <c r="E4" s="56"/>
      <c r="F4" s="57"/>
    </row>
    <row r="5" spans="1:6" s="2" customFormat="1" ht="40.5" x14ac:dyDescent="0.25">
      <c r="A5" s="54"/>
      <c r="B5" s="54"/>
      <c r="C5" s="7" t="s">
        <v>5</v>
      </c>
      <c r="D5" s="7" t="s">
        <v>6</v>
      </c>
      <c r="E5" s="7" t="s">
        <v>7</v>
      </c>
      <c r="F5" s="6" t="s">
        <v>8</v>
      </c>
    </row>
    <row r="6" spans="1:6" s="2" customFormat="1" ht="15" x14ac:dyDescent="0.25">
      <c r="A6" s="8" t="s">
        <v>9</v>
      </c>
      <c r="B6" s="9">
        <v>1550</v>
      </c>
      <c r="C6" s="10">
        <v>1</v>
      </c>
      <c r="D6" s="10">
        <v>0</v>
      </c>
      <c r="E6" s="10">
        <v>0</v>
      </c>
      <c r="F6" s="11">
        <f>SUM(C6:E6)</f>
        <v>1</v>
      </c>
    </row>
    <row r="7" spans="1:6" s="2" customFormat="1" ht="15" x14ac:dyDescent="0.25">
      <c r="A7" s="8" t="s">
        <v>10</v>
      </c>
      <c r="B7" s="9">
        <v>1550</v>
      </c>
      <c r="C7" s="10">
        <v>0.49376260304757069</v>
      </c>
      <c r="D7" s="10">
        <v>0.16964479822019116</v>
      </c>
      <c r="E7" s="10">
        <v>0.33659259873223829</v>
      </c>
      <c r="F7" s="11">
        <f>SUM(C7:E7)</f>
        <v>1.0000000000000002</v>
      </c>
    </row>
    <row r="8" spans="1:6" s="2" customFormat="1" x14ac:dyDescent="0.25">
      <c r="A8" s="8" t="s">
        <v>11</v>
      </c>
      <c r="B8" s="9">
        <v>1551</v>
      </c>
      <c r="C8" s="10">
        <v>0.96380786577766353</v>
      </c>
      <c r="D8" s="10">
        <v>2.5944938438581096E-2</v>
      </c>
      <c r="E8" s="10">
        <v>1.0247195783755386E-2</v>
      </c>
      <c r="F8" s="11">
        <f>SUM(C8:E8)</f>
        <v>1</v>
      </c>
    </row>
    <row r="9" spans="1:6" s="2" customFormat="1" x14ac:dyDescent="0.25">
      <c r="A9" s="8" t="s">
        <v>12</v>
      </c>
      <c r="B9" s="9">
        <v>1580</v>
      </c>
      <c r="C9" s="10">
        <v>0.96245302020592938</v>
      </c>
      <c r="D9" s="10">
        <v>2.6709516663845703E-2</v>
      </c>
      <c r="E9" s="10">
        <v>1.0837463130224854E-2</v>
      </c>
      <c r="F9" s="11">
        <f t="shared" ref="F9:F14" si="0">SUM(C9:E9)</f>
        <v>0.99999999999999989</v>
      </c>
    </row>
    <row r="10" spans="1:6" s="2" customFormat="1" x14ac:dyDescent="0.25">
      <c r="A10" s="8" t="s">
        <v>13</v>
      </c>
      <c r="B10" s="9" t="s">
        <v>14</v>
      </c>
      <c r="C10" s="10">
        <v>0.96327147388930612</v>
      </c>
      <c r="D10" s="10">
        <v>2.6150218462407056E-2</v>
      </c>
      <c r="E10" s="10">
        <v>1.0578307648286834E-2</v>
      </c>
      <c r="F10" s="11">
        <f t="shared" si="0"/>
        <v>1</v>
      </c>
    </row>
    <row r="11" spans="1:6" s="2" customFormat="1" x14ac:dyDescent="0.25">
      <c r="A11" s="8" t="s">
        <v>15</v>
      </c>
      <c r="B11" s="9">
        <v>1584</v>
      </c>
      <c r="C11" s="10">
        <v>0.97122880906892983</v>
      </c>
      <c r="D11" s="10">
        <v>2.0384255526191268E-2</v>
      </c>
      <c r="E11" s="10">
        <v>8.3869354048789826E-3</v>
      </c>
      <c r="F11" s="11">
        <f t="shared" si="0"/>
        <v>1</v>
      </c>
    </row>
    <row r="12" spans="1:6" s="2" customFormat="1" x14ac:dyDescent="0.25">
      <c r="A12" s="8" t="s">
        <v>16</v>
      </c>
      <c r="B12" s="9">
        <v>1586</v>
      </c>
      <c r="C12" s="10">
        <v>0.97122880906892983</v>
      </c>
      <c r="D12" s="10">
        <v>2.0384255526191268E-2</v>
      </c>
      <c r="E12" s="10">
        <v>8.3869354048789826E-3</v>
      </c>
      <c r="F12" s="11">
        <f t="shared" si="0"/>
        <v>1</v>
      </c>
    </row>
    <row r="13" spans="1:6" s="2" customFormat="1" x14ac:dyDescent="0.25">
      <c r="A13" s="8" t="s">
        <v>17</v>
      </c>
      <c r="B13" s="9">
        <v>1588</v>
      </c>
      <c r="C13" s="10">
        <v>0.96245302020592938</v>
      </c>
      <c r="D13" s="10">
        <v>2.6709516663845703E-2</v>
      </c>
      <c r="E13" s="10">
        <v>1.0837463130224854E-2</v>
      </c>
      <c r="F13" s="11">
        <f t="shared" si="0"/>
        <v>0.99999999999999989</v>
      </c>
    </row>
    <row r="14" spans="1:6" s="2" customFormat="1" x14ac:dyDescent="0.25">
      <c r="A14" s="8" t="s">
        <v>18</v>
      </c>
      <c r="B14" s="9">
        <v>1589</v>
      </c>
      <c r="C14" s="10">
        <v>0.9472168000395057</v>
      </c>
      <c r="D14" s="10">
        <v>3.56618256089061E-2</v>
      </c>
      <c r="E14" s="10">
        <v>1.7121374351588246E-2</v>
      </c>
      <c r="F14" s="11">
        <f t="shared" si="0"/>
        <v>1</v>
      </c>
    </row>
    <row r="15" spans="1:6" s="2" customFormat="1" x14ac:dyDescent="0.25">
      <c r="B15" s="12"/>
      <c r="C15" s="13"/>
      <c r="D15" s="13"/>
      <c r="E15" s="13"/>
      <c r="F15" s="14"/>
    </row>
    <row r="16" spans="1:6" s="2" customFormat="1" x14ac:dyDescent="0.25">
      <c r="A16" s="5" t="s">
        <v>19</v>
      </c>
      <c r="B16" s="12"/>
      <c r="C16" s="13"/>
      <c r="D16" s="13"/>
      <c r="E16" s="13"/>
      <c r="F16" s="14"/>
    </row>
    <row r="17" spans="1:7" ht="51" customHeight="1" x14ac:dyDescent="0.25">
      <c r="A17" s="58" t="s">
        <v>20</v>
      </c>
      <c r="B17" s="59"/>
      <c r="C17" s="59"/>
      <c r="D17" s="59"/>
      <c r="E17" s="59"/>
      <c r="F17" s="59"/>
    </row>
    <row r="18" spans="1:7" s="2" customFormat="1" ht="26.45" customHeight="1" x14ac:dyDescent="0.25">
      <c r="A18" s="58" t="s">
        <v>21</v>
      </c>
      <c r="B18" s="59"/>
      <c r="C18" s="59"/>
      <c r="D18" s="59"/>
      <c r="E18" s="59"/>
      <c r="F18" s="59"/>
    </row>
    <row r="19" spans="1:7" s="2" customFormat="1" ht="16.5" customHeight="1" x14ac:dyDescent="0.25">
      <c r="A19" s="58"/>
      <c r="B19" s="59"/>
      <c r="C19" s="59"/>
      <c r="D19" s="59"/>
      <c r="E19" s="59"/>
      <c r="F19" s="59"/>
    </row>
    <row r="20" spans="1:7" s="2" customFormat="1" x14ac:dyDescent="0.25">
      <c r="A20" s="25" t="s">
        <v>22</v>
      </c>
      <c r="B20" s="15"/>
      <c r="C20" s="15"/>
      <c r="D20" s="15"/>
      <c r="E20" s="15"/>
      <c r="F20" s="15"/>
    </row>
    <row r="21" spans="1:7" x14ac:dyDescent="0.25">
      <c r="A21" s="60" t="s">
        <v>2</v>
      </c>
      <c r="B21" s="60" t="s">
        <v>3</v>
      </c>
      <c r="C21" s="62" t="s">
        <v>23</v>
      </c>
      <c r="D21" s="63"/>
      <c r="E21" s="63"/>
      <c r="F21" s="64"/>
    </row>
    <row r="22" spans="1:7" ht="57.6" customHeight="1" x14ac:dyDescent="0.25">
      <c r="A22" s="61"/>
      <c r="B22" s="61"/>
      <c r="C22" s="7" t="s">
        <v>24</v>
      </c>
      <c r="D22" s="7" t="s">
        <v>25</v>
      </c>
      <c r="E22" s="7" t="s">
        <v>26</v>
      </c>
      <c r="F22" s="7" t="s">
        <v>27</v>
      </c>
    </row>
    <row r="23" spans="1:7" x14ac:dyDescent="0.25">
      <c r="A23" s="8" t="s">
        <v>28</v>
      </c>
      <c r="B23" s="9">
        <v>1550</v>
      </c>
      <c r="C23" s="17">
        <v>1305825.3100000005</v>
      </c>
      <c r="D23" s="17">
        <f>$C23*C6</f>
        <v>1305825.3100000005</v>
      </c>
      <c r="E23" s="17">
        <f>$C23*D6</f>
        <v>0</v>
      </c>
      <c r="F23" s="17">
        <f>$C23*E6</f>
        <v>0</v>
      </c>
    </row>
    <row r="24" spans="1:7" x14ac:dyDescent="0.25">
      <c r="A24" s="8" t="s">
        <v>11</v>
      </c>
      <c r="B24" s="9">
        <v>1551</v>
      </c>
      <c r="C24" s="17">
        <v>-2274711.9399999995</v>
      </c>
      <c r="D24" s="17">
        <f>$C24*VLOOKUP($B24,$B$6:$E$14,2,FALSE)</f>
        <v>-2192385.2601503683</v>
      </c>
      <c r="E24" s="17">
        <f>$C24*VLOOKUP($B24,$B$6:$E$14,3,FALSE)</f>
        <v>-59017.261248805364</v>
      </c>
      <c r="F24" s="17">
        <f>$C24*VLOOKUP($B24,$B$6:$E$14,4,FALSE)</f>
        <v>-23309.418600826029</v>
      </c>
      <c r="G24" s="18"/>
    </row>
    <row r="25" spans="1:7" ht="15" x14ac:dyDescent="0.25">
      <c r="A25" s="8" t="s">
        <v>29</v>
      </c>
      <c r="B25" s="9">
        <v>1580</v>
      </c>
      <c r="C25" s="17">
        <v>-42536844.518512085</v>
      </c>
      <c r="D25" s="17">
        <f t="shared" ref="D25:D32" si="1">$C25*VLOOKUP($B25,$B$6:$E$14,2,FALSE)</f>
        <v>-40939714.47687199</v>
      </c>
      <c r="E25" s="17">
        <f t="shared" ref="E25:E32" si="2">$C25*VLOOKUP($B25,$B$6:$E$14,3,FALSE)</f>
        <v>-1136138.5574946124</v>
      </c>
      <c r="F25" s="17">
        <f t="shared" ref="F25:F32" si="3">$C25*VLOOKUP($B25,$B$6:$E$14,4,FALSE)</f>
        <v>-460991.4841454819</v>
      </c>
    </row>
    <row r="26" spans="1:7" x14ac:dyDescent="0.25">
      <c r="A26" s="8" t="s">
        <v>13</v>
      </c>
      <c r="B26" s="9" t="s">
        <v>14</v>
      </c>
      <c r="C26" s="17">
        <v>906518.43689469062</v>
      </c>
      <c r="D26" s="17">
        <f t="shared" si="1"/>
        <v>873223.3508153786</v>
      </c>
      <c r="E26" s="17">
        <f t="shared" si="2"/>
        <v>23705.655164995926</v>
      </c>
      <c r="F26" s="17">
        <f t="shared" si="3"/>
        <v>9589.4309143161317</v>
      </c>
    </row>
    <row r="27" spans="1:7" x14ac:dyDescent="0.25">
      <c r="A27" s="8" t="s">
        <v>15</v>
      </c>
      <c r="B27" s="9">
        <v>1584</v>
      </c>
      <c r="C27" s="17">
        <v>-22725828.650000002</v>
      </c>
      <c r="D27" s="17">
        <f t="shared" si="1"/>
        <v>-22071979.494844068</v>
      </c>
      <c r="E27" s="17">
        <f t="shared" si="2"/>
        <v>-463249.09824603837</v>
      </c>
      <c r="F27" s="17">
        <f t="shared" si="3"/>
        <v>-190600.05690989815</v>
      </c>
    </row>
    <row r="28" spans="1:7" x14ac:dyDescent="0.25">
      <c r="A28" s="8" t="s">
        <v>16</v>
      </c>
      <c r="B28" s="9">
        <v>1586</v>
      </c>
      <c r="C28" s="17">
        <v>-14767093.149999999</v>
      </c>
      <c r="D28" s="17">
        <f t="shared" si="1"/>
        <v>-14342226.293484449</v>
      </c>
      <c r="E28" s="17">
        <f t="shared" si="2"/>
        <v>-301016.20014866866</v>
      </c>
      <c r="F28" s="17">
        <f t="shared" si="3"/>
        <v>-123850.6563668809</v>
      </c>
    </row>
    <row r="29" spans="1:7" x14ac:dyDescent="0.25">
      <c r="A29" s="8" t="s">
        <v>17</v>
      </c>
      <c r="B29" s="9">
        <v>1588</v>
      </c>
      <c r="C29" s="17">
        <v>-43854283.614034593</v>
      </c>
      <c r="D29" s="17">
        <f t="shared" si="1"/>
        <v>-42207687.71329499</v>
      </c>
      <c r="E29" s="17">
        <f t="shared" si="2"/>
        <v>-1171326.7189700725</v>
      </c>
      <c r="F29" s="17">
        <f t="shared" si="3"/>
        <v>-475269.18176952383</v>
      </c>
    </row>
    <row r="30" spans="1:7" x14ac:dyDescent="0.25">
      <c r="A30" s="8" t="s">
        <v>18</v>
      </c>
      <c r="B30" s="9">
        <v>1589</v>
      </c>
      <c r="C30" s="17">
        <v>23468898.754034597</v>
      </c>
      <c r="D30" s="17">
        <f t="shared" si="1"/>
        <v>22230135.178247795</v>
      </c>
      <c r="E30" s="17">
        <f t="shared" si="2"/>
        <v>836943.77459945553</v>
      </c>
      <c r="F30" s="17">
        <f t="shared" si="3"/>
        <v>401819.80118734931</v>
      </c>
    </row>
    <row r="31" spans="1:7" ht="15" x14ac:dyDescent="0.25">
      <c r="A31" s="8" t="s">
        <v>30</v>
      </c>
      <c r="B31" s="9">
        <v>1588</v>
      </c>
      <c r="C31" s="17">
        <v>4562448.4341462506</v>
      </c>
      <c r="D31" s="17">
        <f t="shared" si="1"/>
        <v>4391142.2749778721</v>
      </c>
      <c r="E31" s="17">
        <f t="shared" si="2"/>
        <v>121860.79247976601</v>
      </c>
      <c r="F31" s="17">
        <f t="shared" si="3"/>
        <v>49445.366688612106</v>
      </c>
    </row>
    <row r="32" spans="1:7" ht="15" x14ac:dyDescent="0.25">
      <c r="A32" s="8" t="s">
        <v>31</v>
      </c>
      <c r="B32" s="9">
        <v>1589</v>
      </c>
      <c r="C32" s="17">
        <v>3789139.5672718436</v>
      </c>
      <c r="D32" s="17">
        <f t="shared" si="1"/>
        <v>3589136.6558143129</v>
      </c>
      <c r="E32" s="17">
        <f t="shared" si="2"/>
        <v>135127.63445585442</v>
      </c>
      <c r="F32" s="17">
        <f t="shared" si="3"/>
        <v>64875.277001676332</v>
      </c>
    </row>
    <row r="33" spans="1:6" ht="15" x14ac:dyDescent="0.25">
      <c r="A33" s="8" t="s">
        <v>32</v>
      </c>
      <c r="B33" s="9">
        <v>1580</v>
      </c>
      <c r="C33" s="17">
        <f>SUM(D33:F33)</f>
        <v>0</v>
      </c>
      <c r="D33" s="17">
        <v>425737.25</v>
      </c>
      <c r="E33" s="17"/>
      <c r="F33" s="17">
        <v>-425737.25</v>
      </c>
    </row>
    <row r="34" spans="1:6" ht="15" x14ac:dyDescent="0.25">
      <c r="A34" s="8" t="s">
        <v>33</v>
      </c>
      <c r="B34" s="9" t="s">
        <v>14</v>
      </c>
      <c r="C34" s="17">
        <f t="shared" ref="C34:C36" si="4">SUM(D34:F34)</f>
        <v>0</v>
      </c>
      <c r="D34" s="17">
        <v>63794.850000000006</v>
      </c>
      <c r="E34" s="17"/>
      <c r="F34" s="17">
        <v>-63794.850000000006</v>
      </c>
    </row>
    <row r="35" spans="1:6" ht="15" x14ac:dyDescent="0.25">
      <c r="A35" s="8" t="s">
        <v>34</v>
      </c>
      <c r="B35" s="9">
        <v>1584</v>
      </c>
      <c r="C35" s="17">
        <f t="shared" si="4"/>
        <v>0</v>
      </c>
      <c r="D35" s="17">
        <v>1017108.09</v>
      </c>
      <c r="E35" s="17"/>
      <c r="F35" s="17">
        <v>-1017108.09</v>
      </c>
    </row>
    <row r="36" spans="1:6" ht="15" x14ac:dyDescent="0.25">
      <c r="A36" s="8" t="s">
        <v>35</v>
      </c>
      <c r="B36" s="9">
        <v>1586</v>
      </c>
      <c r="C36" s="17">
        <f t="shared" si="4"/>
        <v>0</v>
      </c>
      <c r="D36" s="17">
        <v>726179.2699999999</v>
      </c>
      <c r="E36" s="17"/>
      <c r="F36" s="17">
        <v>-726179.2699999999</v>
      </c>
    </row>
    <row r="38" spans="1:6" x14ac:dyDescent="0.25">
      <c r="A38" s="5" t="s">
        <v>19</v>
      </c>
      <c r="D38" s="19"/>
    </row>
    <row r="39" spans="1:6" s="20" customFormat="1" ht="15" x14ac:dyDescent="0.25">
      <c r="A39" s="2" t="s">
        <v>36</v>
      </c>
      <c r="D39" s="21"/>
    </row>
    <row r="40" spans="1:6" ht="15" x14ac:dyDescent="0.25">
      <c r="A40" s="20" t="s">
        <v>37</v>
      </c>
      <c r="B40" s="16"/>
      <c r="C40" s="16"/>
      <c r="D40" s="16"/>
      <c r="E40" s="16"/>
      <c r="F40" s="16"/>
    </row>
    <row r="41" spans="1:6" ht="15" x14ac:dyDescent="0.25">
      <c r="A41" s="20" t="s">
        <v>38</v>
      </c>
      <c r="B41" s="16"/>
      <c r="C41" s="16"/>
      <c r="D41" s="16"/>
      <c r="E41" s="16"/>
      <c r="F41" s="16"/>
    </row>
    <row r="42" spans="1:6" x14ac:dyDescent="0.25">
      <c r="B42" s="16"/>
      <c r="C42" s="22"/>
      <c r="D42" s="22"/>
      <c r="E42" s="22"/>
      <c r="F42" s="22"/>
    </row>
    <row r="43" spans="1:6" s="2" customFormat="1" x14ac:dyDescent="0.25">
      <c r="A43" s="25" t="s">
        <v>39</v>
      </c>
      <c r="B43" s="15"/>
      <c r="C43" s="15"/>
      <c r="D43" s="15"/>
      <c r="E43" s="15"/>
      <c r="F43" s="15"/>
    </row>
    <row r="44" spans="1:6" x14ac:dyDescent="0.25">
      <c r="A44" s="60" t="s">
        <v>2</v>
      </c>
      <c r="B44" s="60" t="s">
        <v>3</v>
      </c>
      <c r="C44" s="62" t="s">
        <v>40</v>
      </c>
      <c r="D44" s="63"/>
      <c r="E44" s="63"/>
      <c r="F44" s="64"/>
    </row>
    <row r="45" spans="1:6" ht="56.1" customHeight="1" x14ac:dyDescent="0.25">
      <c r="A45" s="61"/>
      <c r="B45" s="61"/>
      <c r="C45" s="7" t="s">
        <v>41</v>
      </c>
      <c r="D45" s="7" t="s">
        <v>42</v>
      </c>
      <c r="E45" s="7" t="s">
        <v>43</v>
      </c>
      <c r="F45" s="7" t="s">
        <v>44</v>
      </c>
    </row>
    <row r="46" spans="1:6" x14ac:dyDescent="0.25">
      <c r="A46" s="8" t="s">
        <v>28</v>
      </c>
      <c r="B46" s="9">
        <v>1550</v>
      </c>
      <c r="C46" s="17">
        <v>281703.12</v>
      </c>
      <c r="D46" s="17">
        <f>$C46*C7</f>
        <v>139094.46581782217</v>
      </c>
      <c r="E46" s="17">
        <f>$C46*D7</f>
        <v>47789.468950398295</v>
      </c>
      <c r="F46" s="17">
        <f>$C46*E7</f>
        <v>94819.185231779571</v>
      </c>
    </row>
    <row r="47" spans="1:6" x14ac:dyDescent="0.25">
      <c r="A47" s="8" t="s">
        <v>11</v>
      </c>
      <c r="B47" s="9">
        <v>1551</v>
      </c>
      <c r="C47" s="17">
        <v>-269649.43</v>
      </c>
      <c r="D47" s="17">
        <f t="shared" ref="D47:D53" si="5">$C47*VLOOKUP($B47,$B$6:$E$14,2,FALSE)</f>
        <v>-259890.24163646347</v>
      </c>
      <c r="E47" s="17">
        <f t="shared" ref="E47:E53" si="6">$C47*VLOOKUP($B47,$B$6:$E$14,3,FALSE)</f>
        <v>-6996.0378613484827</v>
      </c>
      <c r="F47" s="17">
        <f t="shared" ref="F47:F53" si="7">$C47*VLOOKUP($B47,$B$6:$E$14,4,FALSE)</f>
        <v>-2763.150502188043</v>
      </c>
    </row>
    <row r="48" spans="1:6" ht="15" x14ac:dyDescent="0.25">
      <c r="A48" s="8" t="s">
        <v>29</v>
      </c>
      <c r="B48" s="9">
        <v>1580</v>
      </c>
      <c r="C48" s="17">
        <v>1890528.722507338</v>
      </c>
      <c r="D48" s="17">
        <f t="shared" si="5"/>
        <v>1819545.0787632449</v>
      </c>
      <c r="E48" s="17">
        <f t="shared" si="6"/>
        <v>50495.108417288677</v>
      </c>
      <c r="F48" s="17">
        <f t="shared" si="7"/>
        <v>20488.535326804369</v>
      </c>
    </row>
    <row r="49" spans="1:6" x14ac:dyDescent="0.25">
      <c r="A49" s="8" t="s">
        <v>13</v>
      </c>
      <c r="B49" s="9" t="s">
        <v>14</v>
      </c>
      <c r="C49" s="17">
        <v>-601929.67202103068</v>
      </c>
      <c r="D49" s="17">
        <f t="shared" si="5"/>
        <v>-579821.68234540487</v>
      </c>
      <c r="E49" s="17">
        <f t="shared" si="6"/>
        <v>-15740.592422354981</v>
      </c>
      <c r="F49" s="17">
        <f t="shared" si="7"/>
        <v>-6367.3972532708549</v>
      </c>
    </row>
    <row r="50" spans="1:6" x14ac:dyDescent="0.25">
      <c r="A50" s="8" t="s">
        <v>15</v>
      </c>
      <c r="B50" s="9">
        <v>1584</v>
      </c>
      <c r="C50" s="17">
        <v>1460134.0900000003</v>
      </c>
      <c r="D50" s="17">
        <f t="shared" si="5"/>
        <v>1418124.293311646</v>
      </c>
      <c r="E50" s="17">
        <f t="shared" si="6"/>
        <v>29763.746393062764</v>
      </c>
      <c r="F50" s="17">
        <f t="shared" si="7"/>
        <v>12246.050295291758</v>
      </c>
    </row>
    <row r="51" spans="1:6" x14ac:dyDescent="0.25">
      <c r="A51" s="8" t="s">
        <v>16</v>
      </c>
      <c r="B51" s="9">
        <v>1586</v>
      </c>
      <c r="C51" s="17">
        <v>-1139800.8700000001</v>
      </c>
      <c r="D51" s="17">
        <f t="shared" si="5"/>
        <v>-1107007.4415458301</v>
      </c>
      <c r="E51" s="17">
        <f t="shared" si="6"/>
        <v>-23233.992183055117</v>
      </c>
      <c r="F51" s="17">
        <f t="shared" si="7"/>
        <v>-9559.4362711148678</v>
      </c>
    </row>
    <row r="52" spans="1:6" x14ac:dyDescent="0.25">
      <c r="A52" s="8" t="s">
        <v>17</v>
      </c>
      <c r="B52" s="9">
        <v>1588</v>
      </c>
      <c r="C52" s="17">
        <v>-2563318.7300000004</v>
      </c>
      <c r="D52" s="17">
        <f t="shared" si="5"/>
        <v>-2467073.8534389278</v>
      </c>
      <c r="E52" s="17">
        <f t="shared" si="6"/>
        <v>-68465.004333682824</v>
      </c>
      <c r="F52" s="17">
        <f t="shared" si="7"/>
        <v>-27779.872227389802</v>
      </c>
    </row>
    <row r="53" spans="1:6" x14ac:dyDescent="0.25">
      <c r="A53" s="8" t="s">
        <v>18</v>
      </c>
      <c r="B53" s="9">
        <v>1589</v>
      </c>
      <c r="C53" s="17">
        <v>496006.53</v>
      </c>
      <c r="D53" s="17">
        <f t="shared" si="5"/>
        <v>469825.71814529912</v>
      </c>
      <c r="E53" s="17">
        <f t="shared" si="6"/>
        <v>17688.498373738654</v>
      </c>
      <c r="F53" s="17">
        <f t="shared" si="7"/>
        <v>8492.3134809622861</v>
      </c>
    </row>
    <row r="54" spans="1:6" ht="15" x14ac:dyDescent="0.25">
      <c r="A54" s="8" t="s">
        <v>45</v>
      </c>
      <c r="B54" s="9">
        <v>1580</v>
      </c>
      <c r="C54" s="17">
        <f>SUM(D54:F54)</f>
        <v>0</v>
      </c>
      <c r="D54" s="17">
        <v>26157.7920065</v>
      </c>
      <c r="E54" s="17"/>
      <c r="F54" s="17">
        <v>-26157.7920065</v>
      </c>
    </row>
    <row r="55" spans="1:6" ht="15" x14ac:dyDescent="0.25">
      <c r="A55" s="8" t="s">
        <v>46</v>
      </c>
      <c r="B55" s="9" t="s">
        <v>14</v>
      </c>
      <c r="C55" s="17">
        <f t="shared" ref="C55:C57" si="8">SUM(D55:F55)</f>
        <v>0</v>
      </c>
      <c r="D55" s="17">
        <v>4069.2718285000001</v>
      </c>
      <c r="E55" s="17"/>
      <c r="F55" s="17">
        <v>-4069.2718285000001</v>
      </c>
    </row>
    <row r="56" spans="1:6" ht="15" x14ac:dyDescent="0.25">
      <c r="A56" s="8" t="s">
        <v>47</v>
      </c>
      <c r="B56" s="9">
        <v>1584</v>
      </c>
      <c r="C56" s="17">
        <f t="shared" si="8"/>
        <v>0</v>
      </c>
      <c r="D56" s="17">
        <v>64007.271694000003</v>
      </c>
      <c r="E56" s="17"/>
      <c r="F56" s="17">
        <v>-64007.271694000003</v>
      </c>
    </row>
    <row r="57" spans="1:6" ht="15" x14ac:dyDescent="0.25">
      <c r="A57" s="8" t="s">
        <v>48</v>
      </c>
      <c r="B57" s="9">
        <v>1586</v>
      </c>
      <c r="C57" s="17">
        <f t="shared" si="8"/>
        <v>0</v>
      </c>
      <c r="D57" s="17">
        <v>45647.828990999995</v>
      </c>
      <c r="E57" s="17"/>
      <c r="F57" s="17">
        <v>-45647.828990999995</v>
      </c>
    </row>
    <row r="58" spans="1:6" ht="15" x14ac:dyDescent="0.25">
      <c r="A58" s="23"/>
    </row>
    <row r="59" spans="1:6" x14ac:dyDescent="0.25">
      <c r="A59" s="5" t="s">
        <v>19</v>
      </c>
    </row>
    <row r="60" spans="1:6" ht="15" x14ac:dyDescent="0.25">
      <c r="A60" s="2" t="s">
        <v>36</v>
      </c>
    </row>
    <row r="61" spans="1:6" ht="15" x14ac:dyDescent="0.25">
      <c r="A61" s="20" t="s">
        <v>49</v>
      </c>
    </row>
  </sheetData>
  <mergeCells count="12">
    <mergeCell ref="A19:F19"/>
    <mergeCell ref="A21:A22"/>
    <mergeCell ref="B21:B22"/>
    <mergeCell ref="C21:F21"/>
    <mergeCell ref="A44:A45"/>
    <mergeCell ref="B44:B45"/>
    <mergeCell ref="C44:F44"/>
    <mergeCell ref="A4:A5"/>
    <mergeCell ref="B4:B5"/>
    <mergeCell ref="C4:F4"/>
    <mergeCell ref="A17:F17"/>
    <mergeCell ref="A18:F18"/>
  </mergeCells>
  <pageMargins left="0.7" right="0.7" top="0.75" bottom="0.75" header="0.3" footer="0.3"/>
  <pageSetup scale="54" orientation="portrait" r:id="rId1"/>
  <ignoredErrors>
    <ignoredError sqref="F6:F1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6C018-2EA8-48E7-A9DA-26F17F9B4646}">
  <dimension ref="A1:L141"/>
  <sheetViews>
    <sheetView zoomScaleNormal="100" zoomScaleSheetLayoutView="85" workbookViewId="0"/>
  </sheetViews>
  <sheetFormatPr defaultColWidth="8.7109375" defaultRowHeight="13.5" x14ac:dyDescent="0.25"/>
  <cols>
    <col min="1" max="1" width="115" style="1" bestFit="1" customWidth="1"/>
    <col min="2" max="2" width="7.28515625" style="26" customWidth="1"/>
    <col min="3" max="3" width="18.140625" style="1" customWidth="1"/>
    <col min="4" max="4" width="17.42578125" style="1" customWidth="1"/>
    <col min="5" max="5" width="17.28515625" style="1" customWidth="1"/>
    <col min="6" max="8" width="15" style="1" bestFit="1" customWidth="1"/>
    <col min="9" max="9" width="14.5703125" style="1" bestFit="1" customWidth="1"/>
    <col min="10" max="10" width="12.5703125" style="1" bestFit="1" customWidth="1"/>
    <col min="11" max="11" width="10.7109375" style="1" bestFit="1" customWidth="1"/>
    <col min="12" max="16384" width="8.7109375" style="1"/>
  </cols>
  <sheetData>
    <row r="1" spans="1:10" ht="15.75" x14ac:dyDescent="0.25">
      <c r="A1" s="24" t="s">
        <v>118</v>
      </c>
    </row>
    <row r="3" spans="1:10" x14ac:dyDescent="0.25">
      <c r="A3" s="18" t="s">
        <v>117</v>
      </c>
    </row>
    <row r="4" spans="1:10" ht="26.25" customHeight="1" x14ac:dyDescent="0.25">
      <c r="A4" s="54" t="s">
        <v>2</v>
      </c>
      <c r="B4" s="54" t="s">
        <v>3</v>
      </c>
      <c r="C4" s="65" t="s">
        <v>50</v>
      </c>
      <c r="D4" s="65"/>
    </row>
    <row r="5" spans="1:10" x14ac:dyDescent="0.25">
      <c r="A5" s="54"/>
      <c r="B5" s="54"/>
      <c r="C5" s="27" t="s">
        <v>51</v>
      </c>
      <c r="D5" s="27" t="s">
        <v>52</v>
      </c>
    </row>
    <row r="6" spans="1:10" x14ac:dyDescent="0.25">
      <c r="A6" s="8" t="s">
        <v>28</v>
      </c>
      <c r="B6" s="9">
        <v>1550</v>
      </c>
      <c r="C6" s="17">
        <v>43527.93</v>
      </c>
      <c r="D6" s="17">
        <v>1975.76</v>
      </c>
    </row>
    <row r="7" spans="1:10" x14ac:dyDescent="0.25">
      <c r="A7" s="8" t="s">
        <v>11</v>
      </c>
      <c r="B7" s="9">
        <v>1551</v>
      </c>
      <c r="C7" s="17">
        <v>-2703.21</v>
      </c>
      <c r="D7" s="17">
        <v>-163.93</v>
      </c>
    </row>
    <row r="8" spans="1:10" x14ac:dyDescent="0.25">
      <c r="A8" s="8" t="s">
        <v>12</v>
      </c>
      <c r="B8" s="9">
        <v>1580</v>
      </c>
      <c r="C8" s="17">
        <v>-27038.36</v>
      </c>
      <c r="D8" s="17">
        <v>-680.49</v>
      </c>
    </row>
    <row r="9" spans="1:10" x14ac:dyDescent="0.25">
      <c r="A9" s="8" t="s">
        <v>13</v>
      </c>
      <c r="B9" s="9" t="s">
        <v>14</v>
      </c>
      <c r="C9" s="17">
        <v>3903.63</v>
      </c>
      <c r="D9" s="17">
        <v>-201.66</v>
      </c>
    </row>
    <row r="10" spans="1:10" x14ac:dyDescent="0.25">
      <c r="A10" s="8" t="s">
        <v>15</v>
      </c>
      <c r="B10" s="9">
        <v>1584</v>
      </c>
      <c r="C10" s="17">
        <v>8524.8700000000008</v>
      </c>
      <c r="D10" s="17">
        <v>665.23</v>
      </c>
    </row>
    <row r="11" spans="1:10" x14ac:dyDescent="0.25">
      <c r="A11" s="8" t="s">
        <v>16</v>
      </c>
      <c r="B11" s="9">
        <v>1586</v>
      </c>
      <c r="C11" s="17">
        <v>-471.14</v>
      </c>
      <c r="D11" s="17">
        <v>-104.04</v>
      </c>
    </row>
    <row r="12" spans="1:10" x14ac:dyDescent="0.25">
      <c r="A12" s="8" t="s">
        <v>17</v>
      </c>
      <c r="B12" s="9">
        <v>1588</v>
      </c>
      <c r="C12" s="17">
        <v>-8977.5300000000007</v>
      </c>
      <c r="D12" s="17">
        <v>-531.54999999999995</v>
      </c>
    </row>
    <row r="13" spans="1:10" x14ac:dyDescent="0.25">
      <c r="A13" s="8" t="s">
        <v>18</v>
      </c>
      <c r="B13" s="9">
        <v>1589</v>
      </c>
      <c r="C13" s="17">
        <v>45113.93</v>
      </c>
      <c r="D13" s="17">
        <v>3127.68</v>
      </c>
    </row>
    <row r="16" spans="1:10" x14ac:dyDescent="0.25">
      <c r="A16" s="25" t="s">
        <v>53</v>
      </c>
      <c r="B16" s="3"/>
      <c r="C16" s="4"/>
      <c r="D16" s="4"/>
      <c r="E16" s="4"/>
      <c r="F16" s="4"/>
      <c r="G16" s="4"/>
      <c r="H16" s="4"/>
      <c r="J16" s="2"/>
    </row>
    <row r="17" spans="1:8" s="2" customFormat="1" ht="15" x14ac:dyDescent="0.25">
      <c r="A17" s="54" t="s">
        <v>2</v>
      </c>
      <c r="B17" s="54" t="s">
        <v>3</v>
      </c>
      <c r="C17" s="55" t="s">
        <v>54</v>
      </c>
      <c r="D17" s="56"/>
      <c r="E17" s="56"/>
      <c r="F17" s="57"/>
    </row>
    <row r="18" spans="1:8" s="2" customFormat="1" ht="54" x14ac:dyDescent="0.25">
      <c r="A18" s="54"/>
      <c r="B18" s="54"/>
      <c r="C18" s="7" t="s">
        <v>55</v>
      </c>
      <c r="D18" s="7" t="s">
        <v>56</v>
      </c>
      <c r="E18" s="7" t="s">
        <v>57</v>
      </c>
      <c r="F18" s="6" t="s">
        <v>8</v>
      </c>
    </row>
    <row r="19" spans="1:8" s="2" customFormat="1" ht="15" customHeight="1" x14ac:dyDescent="0.25">
      <c r="A19" s="8" t="s">
        <v>58</v>
      </c>
      <c r="B19" s="9">
        <v>1550</v>
      </c>
      <c r="C19" s="28">
        <v>1</v>
      </c>
      <c r="D19" s="28">
        <v>0</v>
      </c>
      <c r="E19" s="28">
        <v>0</v>
      </c>
      <c r="F19" s="29">
        <f t="shared" ref="F19:F26" si="0">SUM(C19:E19)</f>
        <v>1</v>
      </c>
      <c r="G19" s="30"/>
    </row>
    <row r="20" spans="1:8" s="2" customFormat="1" x14ac:dyDescent="0.25">
      <c r="A20" s="8" t="s">
        <v>11</v>
      </c>
      <c r="B20" s="9">
        <v>1551</v>
      </c>
      <c r="C20" s="10">
        <v>0.96456759964085281</v>
      </c>
      <c r="D20" s="10">
        <v>2.5333089905321945E-2</v>
      </c>
      <c r="E20" s="10">
        <v>1.0099310453825203E-2</v>
      </c>
      <c r="F20" s="11">
        <f t="shared" si="0"/>
        <v>0.99999999999999989</v>
      </c>
    </row>
    <row r="21" spans="1:8" s="2" customFormat="1" x14ac:dyDescent="0.25">
      <c r="A21" s="8" t="s">
        <v>12</v>
      </c>
      <c r="B21" s="9">
        <v>1580</v>
      </c>
      <c r="C21" s="10">
        <v>0.96258381457511921</v>
      </c>
      <c r="D21" s="10">
        <v>2.656366295487602E-2</v>
      </c>
      <c r="E21" s="10">
        <v>1.0852522470004714E-2</v>
      </c>
      <c r="F21" s="11">
        <f t="shared" si="0"/>
        <v>0.99999999999999989</v>
      </c>
    </row>
    <row r="22" spans="1:8" s="2" customFormat="1" x14ac:dyDescent="0.25">
      <c r="A22" s="8" t="s">
        <v>13</v>
      </c>
      <c r="B22" s="9" t="s">
        <v>14</v>
      </c>
      <c r="C22" s="10">
        <v>0.96312066520425965</v>
      </c>
      <c r="D22" s="10">
        <v>2.6193421710414395E-2</v>
      </c>
      <c r="E22" s="10">
        <v>1.0685913085325988E-2</v>
      </c>
      <c r="F22" s="11">
        <f t="shared" si="0"/>
        <v>1</v>
      </c>
    </row>
    <row r="23" spans="1:8" s="2" customFormat="1" x14ac:dyDescent="0.25">
      <c r="A23" s="8" t="s">
        <v>15</v>
      </c>
      <c r="B23" s="9">
        <v>1584</v>
      </c>
      <c r="C23" s="10">
        <v>0.97136394608922627</v>
      </c>
      <c r="D23" s="10">
        <v>2.0260328144856888E-2</v>
      </c>
      <c r="E23" s="10">
        <v>8.3757257659167333E-3</v>
      </c>
      <c r="F23" s="11">
        <f t="shared" si="0"/>
        <v>0.99999999999999989</v>
      </c>
    </row>
    <row r="24" spans="1:8" s="2" customFormat="1" x14ac:dyDescent="0.25">
      <c r="A24" s="8" t="s">
        <v>16</v>
      </c>
      <c r="B24" s="9">
        <v>1586</v>
      </c>
      <c r="C24" s="10">
        <v>0.97136394608922627</v>
      </c>
      <c r="D24" s="10">
        <v>2.0260328144856888E-2</v>
      </c>
      <c r="E24" s="10">
        <v>8.3757257659167333E-3</v>
      </c>
      <c r="F24" s="11">
        <f t="shared" si="0"/>
        <v>0.99999999999999989</v>
      </c>
    </row>
    <row r="25" spans="1:8" s="2" customFormat="1" x14ac:dyDescent="0.25">
      <c r="A25" s="8" t="s">
        <v>17</v>
      </c>
      <c r="B25" s="9">
        <v>1588</v>
      </c>
      <c r="C25" s="10">
        <v>0.96258381457511921</v>
      </c>
      <c r="D25" s="10">
        <v>2.656366295487602E-2</v>
      </c>
      <c r="E25" s="10">
        <v>1.0852522470004714E-2</v>
      </c>
      <c r="F25" s="11">
        <f t="shared" si="0"/>
        <v>0.99999999999999989</v>
      </c>
    </row>
    <row r="26" spans="1:8" s="2" customFormat="1" x14ac:dyDescent="0.25">
      <c r="A26" s="8" t="s">
        <v>18</v>
      </c>
      <c r="B26" s="9">
        <v>1589</v>
      </c>
      <c r="C26" s="10">
        <v>0.94309008639263137</v>
      </c>
      <c r="D26" s="10">
        <v>3.8006860344333156E-2</v>
      </c>
      <c r="E26" s="10">
        <v>1.8903053263035572E-2</v>
      </c>
      <c r="F26" s="11">
        <f t="shared" si="0"/>
        <v>1.0000000000000002</v>
      </c>
    </row>
    <row r="27" spans="1:8" s="2" customFormat="1" x14ac:dyDescent="0.25">
      <c r="B27" s="12"/>
      <c r="C27" s="31"/>
      <c r="D27" s="31"/>
      <c r="E27" s="31"/>
      <c r="F27" s="14"/>
    </row>
    <row r="28" spans="1:8" s="2" customFormat="1" x14ac:dyDescent="0.25">
      <c r="A28" s="25" t="s">
        <v>59</v>
      </c>
      <c r="B28" s="12"/>
      <c r="C28" s="31"/>
      <c r="D28" s="31"/>
      <c r="E28" s="31"/>
      <c r="F28" s="14"/>
    </row>
    <row r="29" spans="1:8" s="2" customFormat="1" ht="15" x14ac:dyDescent="0.25">
      <c r="A29" s="54" t="s">
        <v>2</v>
      </c>
      <c r="B29" s="54" t="s">
        <v>3</v>
      </c>
      <c r="C29" s="54" t="s">
        <v>60</v>
      </c>
      <c r="D29" s="54"/>
      <c r="E29" s="54"/>
      <c r="F29" s="54"/>
      <c r="G29" s="54"/>
    </row>
    <row r="30" spans="1:8" s="2" customFormat="1" ht="54" x14ac:dyDescent="0.25">
      <c r="A30" s="54"/>
      <c r="B30" s="54"/>
      <c r="C30" s="7" t="s">
        <v>61</v>
      </c>
      <c r="D30" s="7" t="s">
        <v>62</v>
      </c>
      <c r="E30" s="7" t="s">
        <v>63</v>
      </c>
      <c r="F30" s="7" t="s">
        <v>64</v>
      </c>
      <c r="G30" s="6" t="s">
        <v>8</v>
      </c>
    </row>
    <row r="31" spans="1:8" s="2" customFormat="1" ht="15" customHeight="1" x14ac:dyDescent="0.25">
      <c r="A31" s="8" t="s">
        <v>58</v>
      </c>
      <c r="B31" s="9">
        <v>1550</v>
      </c>
      <c r="C31" s="10">
        <v>0.99949855993671877</v>
      </c>
      <c r="D31" s="10">
        <v>0</v>
      </c>
      <c r="E31" s="10">
        <v>0</v>
      </c>
      <c r="F31" s="10">
        <v>5.0144006328126458E-4</v>
      </c>
      <c r="G31" s="11">
        <f>SUM(C31:F31)</f>
        <v>1</v>
      </c>
      <c r="H31" s="30"/>
    </row>
    <row r="32" spans="1:8" s="2" customFormat="1" x14ac:dyDescent="0.25">
      <c r="A32" s="8" t="s">
        <v>11</v>
      </c>
      <c r="B32" s="9">
        <v>1551</v>
      </c>
      <c r="C32" s="10">
        <v>0.9637948157339975</v>
      </c>
      <c r="D32" s="10">
        <v>2.531279375998486E-2</v>
      </c>
      <c r="E32" s="10">
        <v>1.0091219175834984E-2</v>
      </c>
      <c r="F32" s="10">
        <v>8.0117133018264939E-4</v>
      </c>
      <c r="G32" s="11">
        <f t="shared" ref="G32:G38" si="1">SUM(C32:F32)</f>
        <v>1</v>
      </c>
    </row>
    <row r="33" spans="1:11" s="2" customFormat="1" x14ac:dyDescent="0.25">
      <c r="A33" s="8" t="s">
        <v>12</v>
      </c>
      <c r="B33" s="9">
        <v>1580</v>
      </c>
      <c r="C33" s="10">
        <v>0.96309571038674358</v>
      </c>
      <c r="D33" s="10">
        <v>2.5536790947498722E-2</v>
      </c>
      <c r="E33" s="10">
        <v>1.0713366835750649E-2</v>
      </c>
      <c r="F33" s="10">
        <v>6.541318300070213E-4</v>
      </c>
      <c r="G33" s="11">
        <f t="shared" si="1"/>
        <v>1</v>
      </c>
    </row>
    <row r="34" spans="1:11" s="2" customFormat="1" x14ac:dyDescent="0.25">
      <c r="A34" s="8" t="s">
        <v>13</v>
      </c>
      <c r="B34" s="9" t="s">
        <v>14</v>
      </c>
      <c r="C34" s="10">
        <v>0.96270616795462005</v>
      </c>
      <c r="D34" s="10">
        <v>2.578467272401409E-2</v>
      </c>
      <c r="E34" s="10">
        <v>1.0681399107803686E-2</v>
      </c>
      <c r="F34" s="10">
        <v>8.2776021356210081E-4</v>
      </c>
      <c r="G34" s="11">
        <f t="shared" si="1"/>
        <v>0.99999999999999989</v>
      </c>
    </row>
    <row r="35" spans="1:11" s="2" customFormat="1" x14ac:dyDescent="0.25">
      <c r="A35" s="8" t="s">
        <v>15</v>
      </c>
      <c r="B35" s="9">
        <v>1584</v>
      </c>
      <c r="C35" s="10">
        <v>0.97148936524628748</v>
      </c>
      <c r="D35" s="10">
        <v>1.9653628579957026E-2</v>
      </c>
      <c r="E35" s="10">
        <v>8.35556611047426E-3</v>
      </c>
      <c r="F35" s="10">
        <v>5.0144006328126458E-4</v>
      </c>
      <c r="G35" s="11">
        <f t="shared" si="1"/>
        <v>1</v>
      </c>
    </row>
    <row r="36" spans="1:11" s="2" customFormat="1" x14ac:dyDescent="0.25">
      <c r="A36" s="8" t="s">
        <v>16</v>
      </c>
      <c r="B36" s="9">
        <v>1586</v>
      </c>
      <c r="C36" s="10">
        <v>0.97148936524628748</v>
      </c>
      <c r="D36" s="10">
        <v>1.9653628579957026E-2</v>
      </c>
      <c r="E36" s="10">
        <v>8.35556611047426E-3</v>
      </c>
      <c r="F36" s="10">
        <v>5.0144006328126458E-4</v>
      </c>
      <c r="G36" s="11">
        <f t="shared" si="1"/>
        <v>1</v>
      </c>
    </row>
    <row r="37" spans="1:11" s="2" customFormat="1" x14ac:dyDescent="0.25">
      <c r="A37" s="8" t="s">
        <v>17</v>
      </c>
      <c r="B37" s="9">
        <v>1588</v>
      </c>
      <c r="C37" s="10">
        <v>0.96309571038674358</v>
      </c>
      <c r="D37" s="10">
        <v>2.5536790947498722E-2</v>
      </c>
      <c r="E37" s="10">
        <v>1.0713366835750649E-2</v>
      </c>
      <c r="F37" s="10">
        <v>6.541318300070213E-4</v>
      </c>
      <c r="G37" s="11">
        <f t="shared" si="1"/>
        <v>1</v>
      </c>
    </row>
    <row r="38" spans="1:11" s="2" customFormat="1" x14ac:dyDescent="0.25">
      <c r="A38" s="8" t="s">
        <v>18</v>
      </c>
      <c r="B38" s="9">
        <v>1589</v>
      </c>
      <c r="C38" s="10">
        <v>0.94311708823874396</v>
      </c>
      <c r="D38" s="10">
        <v>3.7205704709431728E-2</v>
      </c>
      <c r="E38" s="10">
        <v>1.8829517434839384E-2</v>
      </c>
      <c r="F38" s="10">
        <v>8.4768961698486966E-4</v>
      </c>
      <c r="G38" s="11">
        <f t="shared" si="1"/>
        <v>1</v>
      </c>
    </row>
    <row r="39" spans="1:11" s="2" customFormat="1" x14ac:dyDescent="0.25">
      <c r="A39" s="5" t="s">
        <v>19</v>
      </c>
      <c r="B39" s="12"/>
      <c r="C39" s="13"/>
      <c r="D39" s="13"/>
      <c r="E39" s="13"/>
      <c r="F39" s="14"/>
    </row>
    <row r="40" spans="1:11" ht="44.25" customHeight="1" x14ac:dyDescent="0.25">
      <c r="A40" s="58" t="s">
        <v>20</v>
      </c>
      <c r="B40" s="58"/>
      <c r="C40" s="58"/>
      <c r="D40" s="58"/>
      <c r="E40" s="58"/>
      <c r="F40" s="58"/>
      <c r="G40" s="58"/>
      <c r="H40" s="4"/>
      <c r="I40" s="2"/>
    </row>
    <row r="41" spans="1:11" s="2" customFormat="1" ht="30.75" customHeight="1" x14ac:dyDescent="0.25">
      <c r="A41" s="58" t="s">
        <v>65</v>
      </c>
      <c r="B41" s="58"/>
      <c r="C41" s="58"/>
      <c r="D41" s="58"/>
      <c r="E41" s="58"/>
      <c r="F41" s="58"/>
      <c r="G41" s="58"/>
    </row>
    <row r="42" spans="1:11" s="2" customFormat="1" ht="16.5" customHeight="1" x14ac:dyDescent="0.25">
      <c r="A42" s="32"/>
      <c r="B42" s="33"/>
      <c r="C42" s="34"/>
      <c r="D42" s="34"/>
      <c r="E42" s="34"/>
      <c r="F42" s="34"/>
    </row>
    <row r="43" spans="1:11" s="2" customFormat="1" x14ac:dyDescent="0.25">
      <c r="A43" s="25" t="s">
        <v>66</v>
      </c>
      <c r="B43" s="33"/>
      <c r="C43" s="15"/>
      <c r="D43" s="15"/>
      <c r="E43" s="15"/>
      <c r="F43" s="15"/>
      <c r="J43" s="1"/>
    </row>
    <row r="44" spans="1:11" x14ac:dyDescent="0.25">
      <c r="A44" s="60" t="s">
        <v>2</v>
      </c>
      <c r="B44" s="60" t="s">
        <v>3</v>
      </c>
      <c r="C44" s="62" t="s">
        <v>67</v>
      </c>
      <c r="D44" s="63"/>
      <c r="E44" s="63"/>
      <c r="F44" s="64"/>
    </row>
    <row r="45" spans="1:11" ht="57.6" customHeight="1" x14ac:dyDescent="0.25">
      <c r="A45" s="61"/>
      <c r="B45" s="61"/>
      <c r="C45" s="7" t="s">
        <v>68</v>
      </c>
      <c r="D45" s="7" t="s">
        <v>69</v>
      </c>
      <c r="E45" s="7" t="s">
        <v>70</v>
      </c>
      <c r="F45" s="7" t="s">
        <v>71</v>
      </c>
      <c r="G45" s="35"/>
      <c r="H45" s="35"/>
    </row>
    <row r="46" spans="1:11" x14ac:dyDescent="0.25">
      <c r="A46" s="8" t="s">
        <v>28</v>
      </c>
      <c r="B46" s="9">
        <v>1550</v>
      </c>
      <c r="C46" s="17">
        <v>1075486.3300000005</v>
      </c>
      <c r="D46" s="17">
        <f>$C46*VLOOKUP($B46,$B$19:$E$26,2,FALSE)</f>
        <v>1075486.3300000005</v>
      </c>
      <c r="E46" s="17">
        <f>$C46*VLOOKUP($B46,$B$19:$E$26,3,FALSE)</f>
        <v>0</v>
      </c>
      <c r="F46" s="17">
        <f>$C46*VLOOKUP($B46,$B$19:$E$26,4,FALSE)</f>
        <v>0</v>
      </c>
      <c r="G46" s="36"/>
      <c r="H46" s="37"/>
      <c r="I46" s="18"/>
    </row>
    <row r="47" spans="1:11" x14ac:dyDescent="0.25">
      <c r="A47" s="8" t="s">
        <v>11</v>
      </c>
      <c r="B47" s="9">
        <v>1551</v>
      </c>
      <c r="C47" s="17">
        <v>-1242577.67</v>
      </c>
      <c r="D47" s="17">
        <f t="shared" ref="D47:D55" si="2">$C47*VLOOKUP($B47,$B$19:$E$26,2,FALSE)</f>
        <v>-1198550.1605192237</v>
      </c>
      <c r="E47" s="17">
        <f t="shared" ref="E47:E55" si="3">$C47*VLOOKUP($B47,$B$19:$E$26,3,FALSE)</f>
        <v>-31478.331828455463</v>
      </c>
      <c r="F47" s="17">
        <f t="shared" ref="F47:F55" si="4">$C47*VLOOKUP($B47,$B$19:$E$26,4,FALSE)</f>
        <v>-12549.177652320763</v>
      </c>
      <c r="G47" s="36"/>
      <c r="H47" s="37"/>
      <c r="I47" s="18"/>
      <c r="K47" s="18"/>
    </row>
    <row r="48" spans="1:11" ht="15" x14ac:dyDescent="0.25">
      <c r="A48" s="8" t="s">
        <v>29</v>
      </c>
      <c r="B48" s="9">
        <v>1580</v>
      </c>
      <c r="C48" s="17">
        <v>-13758759.369329207</v>
      </c>
      <c r="D48" s="17">
        <f t="shared" si="2"/>
        <v>-13243959.077550068</v>
      </c>
      <c r="E48" s="17">
        <f t="shared" si="3"/>
        <v>-365483.04656410363</v>
      </c>
      <c r="F48" s="17">
        <f t="shared" si="4"/>
        <v>-149317.24521503309</v>
      </c>
      <c r="G48" s="36"/>
      <c r="H48" s="37"/>
      <c r="I48" s="38"/>
      <c r="J48" s="19"/>
    </row>
    <row r="49" spans="1:10" x14ac:dyDescent="0.25">
      <c r="A49" s="8" t="s">
        <v>13</v>
      </c>
      <c r="B49" s="9" t="s">
        <v>14</v>
      </c>
      <c r="C49" s="17">
        <v>-590426.99067079287</v>
      </c>
      <c r="D49" s="17">
        <f t="shared" si="2"/>
        <v>-568652.4360094032</v>
      </c>
      <c r="E49" s="17">
        <f t="shared" si="3"/>
        <v>-15465.303155850985</v>
      </c>
      <c r="F49" s="17">
        <f t="shared" si="4"/>
        <v>-6309.2515055386702</v>
      </c>
      <c r="G49" s="36"/>
      <c r="H49" s="37"/>
      <c r="I49" s="38"/>
      <c r="J49" s="19"/>
    </row>
    <row r="50" spans="1:10" x14ac:dyDescent="0.25">
      <c r="A50" s="8" t="s">
        <v>15</v>
      </c>
      <c r="B50" s="9">
        <v>1584</v>
      </c>
      <c r="C50" s="17">
        <v>-11665920.249999996</v>
      </c>
      <c r="D50" s="17">
        <f t="shared" si="2"/>
        <v>-11331854.328802209</v>
      </c>
      <c r="E50" s="17">
        <f t="shared" si="3"/>
        <v>-236355.37237673084</v>
      </c>
      <c r="F50" s="17">
        <f t="shared" si="4"/>
        <v>-97710.548821054748</v>
      </c>
      <c r="G50" s="36"/>
      <c r="H50" s="37"/>
      <c r="I50" s="38"/>
      <c r="J50" s="19"/>
    </row>
    <row r="51" spans="1:10" x14ac:dyDescent="0.25">
      <c r="A51" s="8" t="s">
        <v>16</v>
      </c>
      <c r="B51" s="9">
        <v>1586</v>
      </c>
      <c r="C51" s="17">
        <v>-20231296.240000002</v>
      </c>
      <c r="D51" s="17">
        <f t="shared" si="2"/>
        <v>-19651951.750186529</v>
      </c>
      <c r="E51" s="17">
        <f t="shared" si="3"/>
        <v>-409892.70061820938</v>
      </c>
      <c r="F51" s="17">
        <f t="shared" si="4"/>
        <v>-169451.78919526233</v>
      </c>
      <c r="G51" s="36"/>
      <c r="H51" s="37"/>
      <c r="I51" s="18"/>
    </row>
    <row r="52" spans="1:10" x14ac:dyDescent="0.25">
      <c r="A52" s="8" t="s">
        <v>17</v>
      </c>
      <c r="B52" s="9">
        <v>1588</v>
      </c>
      <c r="C52" s="17">
        <v>-16403793.769999996</v>
      </c>
      <c r="D52" s="17">
        <f t="shared" si="2"/>
        <v>-15790026.380630171</v>
      </c>
      <c r="E52" s="17">
        <f t="shared" si="3"/>
        <v>-435744.84888757492</v>
      </c>
      <c r="F52" s="17">
        <f t="shared" si="4"/>
        <v>-178022.5404822483</v>
      </c>
      <c r="G52" s="36"/>
      <c r="H52" s="37"/>
      <c r="I52" s="39"/>
    </row>
    <row r="53" spans="1:10" x14ac:dyDescent="0.25">
      <c r="A53" s="8" t="s">
        <v>18</v>
      </c>
      <c r="B53" s="9">
        <v>1589</v>
      </c>
      <c r="C53" s="17">
        <v>26018494.610000003</v>
      </c>
      <c r="D53" s="17">
        <f t="shared" si="2"/>
        <v>24537784.329551116</v>
      </c>
      <c r="E53" s="17">
        <f t="shared" si="3"/>
        <v>988881.29101205512</v>
      </c>
      <c r="F53" s="17">
        <f t="shared" si="4"/>
        <v>491828.989436834</v>
      </c>
      <c r="G53" s="36"/>
      <c r="H53" s="37"/>
    </row>
    <row r="54" spans="1:10" ht="15" x14ac:dyDescent="0.25">
      <c r="A54" s="8" t="s">
        <v>30</v>
      </c>
      <c r="B54" s="9">
        <v>1588</v>
      </c>
      <c r="C54" s="17">
        <v>-4562448.4341465188</v>
      </c>
      <c r="D54" s="17">
        <f t="shared" si="2"/>
        <v>-4391739.0175430356</v>
      </c>
      <c r="E54" s="17">
        <f t="shared" si="3"/>
        <v>-121195.34245366999</v>
      </c>
      <c r="F54" s="17">
        <f t="shared" si="4"/>
        <v>-49514.074149812921</v>
      </c>
      <c r="G54" s="36"/>
      <c r="H54" s="37"/>
      <c r="I54" s="39"/>
    </row>
    <row r="55" spans="1:10" ht="15" x14ac:dyDescent="0.25">
      <c r="A55" s="8" t="s">
        <v>31</v>
      </c>
      <c r="B55" s="9">
        <v>1589</v>
      </c>
      <c r="C55" s="17">
        <v>-3789139.5672718436</v>
      </c>
      <c r="D55" s="17">
        <f t="shared" si="2"/>
        <v>-3573499.9618521407</v>
      </c>
      <c r="E55" s="17">
        <f t="shared" si="3"/>
        <v>-144013.29835848793</v>
      </c>
      <c r="F55" s="17">
        <f t="shared" si="4"/>
        <v>-71626.307061215222</v>
      </c>
      <c r="G55" s="36"/>
      <c r="H55" s="37"/>
      <c r="I55" s="39"/>
    </row>
    <row r="56" spans="1:10" ht="15" hidden="1" x14ac:dyDescent="0.25">
      <c r="A56" s="40" t="s">
        <v>72</v>
      </c>
      <c r="B56" s="9">
        <v>1580</v>
      </c>
      <c r="C56" s="17">
        <f>SUM(D56:F56)</f>
        <v>0</v>
      </c>
      <c r="D56" s="17">
        <v>425737.25</v>
      </c>
      <c r="E56" s="17"/>
      <c r="F56" s="17">
        <v>-425737.25</v>
      </c>
      <c r="G56" s="41">
        <v>0</v>
      </c>
      <c r="H56" s="42" t="b">
        <f t="shared" ref="H56:H59" si="5">G56=C56</f>
        <v>1</v>
      </c>
      <c r="I56" s="43" t="s">
        <v>73</v>
      </c>
    </row>
    <row r="57" spans="1:10" ht="15" hidden="1" x14ac:dyDescent="0.25">
      <c r="A57" s="40" t="s">
        <v>74</v>
      </c>
      <c r="B57" s="9" t="s">
        <v>14</v>
      </c>
      <c r="C57" s="17">
        <f t="shared" ref="C57:C59" si="6">SUM(D57:F57)</f>
        <v>0</v>
      </c>
      <c r="D57" s="17">
        <v>63794.850000000006</v>
      </c>
      <c r="E57" s="17"/>
      <c r="F57" s="17">
        <v>-63794.850000000006</v>
      </c>
      <c r="G57" s="41">
        <v>0</v>
      </c>
      <c r="H57" s="42" t="b">
        <f t="shared" si="5"/>
        <v>1</v>
      </c>
      <c r="I57" s="43" t="s">
        <v>73</v>
      </c>
    </row>
    <row r="58" spans="1:10" ht="15" hidden="1" x14ac:dyDescent="0.25">
      <c r="A58" s="40" t="s">
        <v>75</v>
      </c>
      <c r="B58" s="9">
        <v>1584</v>
      </c>
      <c r="C58" s="17">
        <f t="shared" si="6"/>
        <v>0</v>
      </c>
      <c r="D58" s="17">
        <v>1017108.09</v>
      </c>
      <c r="E58" s="17"/>
      <c r="F58" s="17">
        <v>-1017108.09</v>
      </c>
      <c r="G58" s="41">
        <v>2123.6499999947846</v>
      </c>
      <c r="H58" s="42" t="b">
        <f t="shared" si="5"/>
        <v>0</v>
      </c>
      <c r="I58" s="43" t="s">
        <v>73</v>
      </c>
    </row>
    <row r="59" spans="1:10" ht="15" hidden="1" x14ac:dyDescent="0.25">
      <c r="A59" s="40" t="s">
        <v>76</v>
      </c>
      <c r="B59" s="9">
        <v>1586</v>
      </c>
      <c r="C59" s="17">
        <f t="shared" si="6"/>
        <v>0</v>
      </c>
      <c r="D59" s="17">
        <v>726179.2699999999</v>
      </c>
      <c r="E59" s="17"/>
      <c r="F59" s="17">
        <v>-726179.2699999999</v>
      </c>
      <c r="G59" s="41">
        <v>0</v>
      </c>
      <c r="H59" s="42" t="b">
        <f t="shared" si="5"/>
        <v>1</v>
      </c>
      <c r="I59" s="43" t="s">
        <v>73</v>
      </c>
    </row>
    <row r="60" spans="1:10" x14ac:dyDescent="0.25">
      <c r="I60" s="39"/>
    </row>
    <row r="61" spans="1:10" x14ac:dyDescent="0.25">
      <c r="A61" s="25" t="s">
        <v>77</v>
      </c>
      <c r="I61" s="39"/>
    </row>
    <row r="62" spans="1:10" x14ac:dyDescent="0.25">
      <c r="A62" s="60" t="s">
        <v>2</v>
      </c>
      <c r="B62" s="60" t="s">
        <v>3</v>
      </c>
      <c r="C62" s="66" t="s">
        <v>78</v>
      </c>
      <c r="D62" s="66"/>
      <c r="E62" s="66"/>
      <c r="F62" s="66"/>
      <c r="G62" s="66"/>
    </row>
    <row r="63" spans="1:10" ht="57.6" customHeight="1" x14ac:dyDescent="0.25">
      <c r="A63" s="61"/>
      <c r="B63" s="61"/>
      <c r="C63" s="7" t="s">
        <v>79</v>
      </c>
      <c r="D63" s="7" t="s">
        <v>80</v>
      </c>
      <c r="E63" s="7" t="s">
        <v>81</v>
      </c>
      <c r="F63" s="7" t="s">
        <v>82</v>
      </c>
      <c r="G63" s="7" t="s">
        <v>83</v>
      </c>
      <c r="H63" s="35"/>
      <c r="I63" s="35"/>
    </row>
    <row r="64" spans="1:10" x14ac:dyDescent="0.25">
      <c r="A64" s="8" t="s">
        <v>28</v>
      </c>
      <c r="B64" s="9">
        <v>1550</v>
      </c>
      <c r="C64" s="17">
        <v>1157929.3299999996</v>
      </c>
      <c r="D64" s="17">
        <f>$C64*VLOOKUP($B64,$B$31:$F$38,2,FALSE)</f>
        <v>1157348.6978434892</v>
      </c>
      <c r="E64" s="17">
        <f>$C64*VLOOKUP($B64,$B$31:$F$38,3,FALSE)</f>
        <v>0</v>
      </c>
      <c r="F64" s="17">
        <f>$C64*VLOOKUP($B64,$B$31:$F$38,4,FALSE)</f>
        <v>0</v>
      </c>
      <c r="G64" s="17">
        <f>$C64*VLOOKUP($B64,$B$31:$F$38,5,FALSE)</f>
        <v>580.63215651043208</v>
      </c>
      <c r="H64" s="36"/>
      <c r="I64" s="37"/>
      <c r="J64" s="18"/>
    </row>
    <row r="65" spans="1:12" x14ac:dyDescent="0.25">
      <c r="A65" s="8" t="s">
        <v>11</v>
      </c>
      <c r="B65" s="9">
        <v>1551</v>
      </c>
      <c r="C65" s="17">
        <v>-116604.76000000024</v>
      </c>
      <c r="D65" s="17">
        <f t="shared" ref="D65:D73" si="7">$C65*VLOOKUP($B65,$B$31:$F$38,2,FALSE)</f>
        <v>-112383.06317790724</v>
      </c>
      <c r="E65" s="17">
        <f t="shared" ref="E65:E73" si="8">$C65*VLOOKUP($B65,$B$31:$F$38,3,FALSE)</f>
        <v>-2951.5922413125381</v>
      </c>
      <c r="F65" s="17">
        <f t="shared" ref="F65:F73" si="9">$C65*VLOOKUP($B65,$B$31:$F$38,4,FALSE)</f>
        <v>-1176.6841901056384</v>
      </c>
      <c r="G65" s="17">
        <f t="shared" ref="G65:G73" si="10">$C65*VLOOKUP($B65,$B$31:$F$38,5,FALSE)</f>
        <v>-93.420390674828781</v>
      </c>
      <c r="H65" s="36"/>
      <c r="I65" s="37"/>
      <c r="J65" s="18"/>
      <c r="L65" s="18"/>
    </row>
    <row r="66" spans="1:12" ht="15" x14ac:dyDescent="0.25">
      <c r="A66" s="8" t="s">
        <v>29</v>
      </c>
      <c r="B66" s="9">
        <v>1580</v>
      </c>
      <c r="C66" s="17">
        <v>-11649893.966782367</v>
      </c>
      <c r="D66" s="17">
        <f t="shared" si="7"/>
        <v>-11219962.905868502</v>
      </c>
      <c r="E66" s="17">
        <f t="shared" si="8"/>
        <v>-297500.90679024794</v>
      </c>
      <c r="F66" s="17">
        <f t="shared" si="9"/>
        <v>-124809.58766373778</v>
      </c>
      <c r="G66" s="17">
        <f t="shared" si="10"/>
        <v>-7620.5664598791063</v>
      </c>
      <c r="H66" s="36"/>
      <c r="I66" s="37"/>
      <c r="J66" s="38"/>
      <c r="K66" s="19"/>
    </row>
    <row r="67" spans="1:12" x14ac:dyDescent="0.25">
      <c r="A67" s="8" t="s">
        <v>13</v>
      </c>
      <c r="B67" s="9" t="s">
        <v>14</v>
      </c>
      <c r="C67" s="17">
        <v>8551849.6767823603</v>
      </c>
      <c r="D67" s="17">
        <f t="shared" si="7"/>
        <v>8232918.4312591022</v>
      </c>
      <c r="E67" s="17">
        <f t="shared" si="8"/>
        <v>220506.64510079884</v>
      </c>
      <c r="F67" s="17">
        <f t="shared" si="9"/>
        <v>91345.719507654343</v>
      </c>
      <c r="G67" s="17">
        <f t="shared" si="10"/>
        <v>7078.8809148043492</v>
      </c>
      <c r="H67" s="36"/>
      <c r="I67" s="37"/>
      <c r="J67" s="38"/>
      <c r="K67" s="19"/>
    </row>
    <row r="68" spans="1:12" x14ac:dyDescent="0.25">
      <c r="A68" s="8" t="s">
        <v>15</v>
      </c>
      <c r="B68" s="9">
        <v>1584</v>
      </c>
      <c r="C68" s="17">
        <v>3206497.8900000006</v>
      </c>
      <c r="D68" s="17">
        <f t="shared" si="7"/>
        <v>3115078.5998196607</v>
      </c>
      <c r="E68" s="17">
        <f t="shared" si="8"/>
        <v>63019.31857247591</v>
      </c>
      <c r="F68" s="17">
        <f t="shared" si="9"/>
        <v>26792.105102991227</v>
      </c>
      <c r="G68" s="17">
        <f t="shared" si="10"/>
        <v>1607.8665048728417</v>
      </c>
      <c r="H68" s="36"/>
      <c r="I68" s="37"/>
      <c r="J68" s="38"/>
      <c r="K68" s="19"/>
    </row>
    <row r="69" spans="1:12" x14ac:dyDescent="0.25">
      <c r="A69" s="8" t="s">
        <v>16</v>
      </c>
      <c r="B69" s="9">
        <v>1586</v>
      </c>
      <c r="C69" s="17">
        <v>-13566396.460000001</v>
      </c>
      <c r="D69" s="17">
        <f t="shared" si="7"/>
        <v>-13179609.885604883</v>
      </c>
      <c r="E69" s="17">
        <f t="shared" si="8"/>
        <v>-266628.91719328385</v>
      </c>
      <c r="F69" s="17">
        <f t="shared" si="9"/>
        <v>-113354.92250243398</v>
      </c>
      <c r="G69" s="17">
        <f t="shared" si="10"/>
        <v>-6802.7346994011241</v>
      </c>
      <c r="H69" s="36"/>
      <c r="I69" s="37"/>
      <c r="J69" s="18"/>
    </row>
    <row r="70" spans="1:12" x14ac:dyDescent="0.25">
      <c r="A70" s="8" t="s">
        <v>17</v>
      </c>
      <c r="B70" s="9">
        <v>1588</v>
      </c>
      <c r="C70" s="17">
        <v>648525.54000000656</v>
      </c>
      <c r="D70" s="17">
        <f t="shared" si="7"/>
        <v>624592.16565025283</v>
      </c>
      <c r="E70" s="17">
        <f t="shared" si="8"/>
        <v>16561.261139093887</v>
      </c>
      <c r="F70" s="17">
        <f t="shared" si="9"/>
        <v>6947.8920123733515</v>
      </c>
      <c r="G70" s="17">
        <f t="shared" si="10"/>
        <v>424.22119828649596</v>
      </c>
      <c r="H70" s="36"/>
      <c r="I70" s="37"/>
      <c r="J70" s="39"/>
    </row>
    <row r="71" spans="1:12" x14ac:dyDescent="0.25">
      <c r="A71" s="8" t="s">
        <v>18</v>
      </c>
      <c r="B71" s="9">
        <v>1589</v>
      </c>
      <c r="C71" s="17">
        <v>-5605303.6000000015</v>
      </c>
      <c r="D71" s="17">
        <f t="shared" si="7"/>
        <v>-5286457.6099261502</v>
      </c>
      <c r="E71" s="17">
        <f t="shared" si="8"/>
        <v>-208549.27054831467</v>
      </c>
      <c r="F71" s="17">
        <f t="shared" si="9"/>
        <v>-105545.16186376799</v>
      </c>
      <c r="G71" s="17">
        <f t="shared" si="10"/>
        <v>-4751.5576617679126</v>
      </c>
      <c r="H71" s="36"/>
      <c r="I71" s="37"/>
    </row>
    <row r="72" spans="1:12" ht="15" x14ac:dyDescent="0.25">
      <c r="A72" s="8" t="s">
        <v>30</v>
      </c>
      <c r="B72" s="9">
        <v>1588</v>
      </c>
      <c r="C72" s="17">
        <v>-17075417.027843002</v>
      </c>
      <c r="D72" s="17">
        <f t="shared" si="7"/>
        <v>-16445260.892580355</v>
      </c>
      <c r="E72" s="17">
        <f t="shared" si="8"/>
        <v>-436051.35498138668</v>
      </c>
      <c r="F72" s="17">
        <f t="shared" si="9"/>
        <v>-182935.20649270515</v>
      </c>
      <c r="G72" s="17">
        <f t="shared" si="10"/>
        <v>-11169.573788555996</v>
      </c>
      <c r="H72" s="36"/>
      <c r="I72" s="37"/>
      <c r="J72" s="39"/>
    </row>
    <row r="73" spans="1:12" ht="15" x14ac:dyDescent="0.25">
      <c r="A73" s="8" t="s">
        <v>31</v>
      </c>
      <c r="B73" s="9">
        <v>1589</v>
      </c>
      <c r="C73" s="17">
        <v>4888798.3198528662</v>
      </c>
      <c r="D73" s="17">
        <f t="shared" si="7"/>
        <v>4610709.2364060991</v>
      </c>
      <c r="E73" s="17">
        <f t="shared" si="8"/>
        <v>181891.18667241171</v>
      </c>
      <c r="F73" s="17">
        <f t="shared" si="9"/>
        <v>92053.713199083024</v>
      </c>
      <c r="G73" s="17">
        <f t="shared" si="10"/>
        <v>4144.18357527235</v>
      </c>
      <c r="H73" s="36"/>
      <c r="I73" s="37"/>
      <c r="J73" s="39"/>
    </row>
    <row r="74" spans="1:12" x14ac:dyDescent="0.25">
      <c r="A74" s="5" t="s">
        <v>19</v>
      </c>
      <c r="D74" s="19"/>
      <c r="I74" s="39"/>
    </row>
    <row r="75" spans="1:12" s="20" customFormat="1" ht="15" x14ac:dyDescent="0.25">
      <c r="A75" s="2" t="s">
        <v>84</v>
      </c>
      <c r="B75" s="44"/>
      <c r="D75" s="21"/>
    </row>
    <row r="76" spans="1:12" ht="15" x14ac:dyDescent="0.25">
      <c r="A76" s="20" t="s">
        <v>85</v>
      </c>
      <c r="B76" s="45"/>
      <c r="C76" s="16"/>
      <c r="D76" s="16"/>
      <c r="E76" s="16"/>
      <c r="F76" s="16"/>
    </row>
    <row r="77" spans="1:12" x14ac:dyDescent="0.25">
      <c r="B77" s="45"/>
      <c r="C77" s="22"/>
      <c r="D77" s="22"/>
      <c r="E77" s="22"/>
      <c r="F77" s="22"/>
      <c r="H77" s="22"/>
      <c r="I77" s="2"/>
    </row>
    <row r="78" spans="1:12" s="2" customFormat="1" x14ac:dyDescent="0.25">
      <c r="A78" s="25" t="s">
        <v>86</v>
      </c>
      <c r="B78" s="33"/>
      <c r="C78" s="15"/>
      <c r="D78" s="15"/>
      <c r="E78" s="15"/>
      <c r="F78" s="15"/>
      <c r="J78" s="1"/>
    </row>
    <row r="79" spans="1:12" x14ac:dyDescent="0.25">
      <c r="A79" s="60" t="s">
        <v>2</v>
      </c>
      <c r="B79" s="60" t="s">
        <v>3</v>
      </c>
      <c r="C79" s="62" t="s">
        <v>87</v>
      </c>
      <c r="D79" s="63"/>
      <c r="E79" s="63"/>
      <c r="F79" s="64"/>
    </row>
    <row r="80" spans="1:12" ht="56.1" customHeight="1" x14ac:dyDescent="0.25">
      <c r="A80" s="61"/>
      <c r="B80" s="61"/>
      <c r="C80" s="7" t="s">
        <v>88</v>
      </c>
      <c r="D80" s="7" t="s">
        <v>89</v>
      </c>
      <c r="E80" s="7" t="s">
        <v>90</v>
      </c>
      <c r="F80" s="7" t="s">
        <v>91</v>
      </c>
      <c r="G80" s="35"/>
      <c r="H80" s="35"/>
    </row>
    <row r="81" spans="1:9" x14ac:dyDescent="0.25">
      <c r="A81" s="8" t="s">
        <v>28</v>
      </c>
      <c r="B81" s="9">
        <v>1550</v>
      </c>
      <c r="C81" s="17">
        <v>193644.92999999993</v>
      </c>
      <c r="D81" s="17">
        <f>$C81*VLOOKUP($B81,$B$19:$E$26,2,FALSE)</f>
        <v>193644.92999999993</v>
      </c>
      <c r="E81" s="17">
        <f>$C81*VLOOKUP($B81,$B$19:$E$26,3,FALSE)</f>
        <v>0</v>
      </c>
      <c r="F81" s="17">
        <f>$C81*VLOOKUP($B81,$B$19:$E$26,4,FALSE)</f>
        <v>0</v>
      </c>
      <c r="G81" s="36"/>
      <c r="H81" s="37"/>
      <c r="I81" s="18"/>
    </row>
    <row r="82" spans="1:9" x14ac:dyDescent="0.25">
      <c r="A82" s="8" t="s">
        <v>11</v>
      </c>
      <c r="B82" s="9">
        <v>1551</v>
      </c>
      <c r="C82" s="17">
        <v>-226870.79</v>
      </c>
      <c r="D82" s="17">
        <f t="shared" ref="D82:D88" si="11">$C82*VLOOKUP($B82,$B$19:$E$26,2,FALSE)</f>
        <v>-218832.21333892399</v>
      </c>
      <c r="E82" s="17">
        <f t="shared" ref="E82:E88" si="12">$C82*VLOOKUP($B82,$B$19:$E$26,3,FALSE)</f>
        <v>-5747.338119961415</v>
      </c>
      <c r="F82" s="17">
        <f t="shared" ref="F82:F88" si="13">$C82*VLOOKUP($B82,$B$19:$E$26,4,FALSE)</f>
        <v>-2291.2385411145824</v>
      </c>
      <c r="G82" s="36"/>
      <c r="H82" s="37"/>
      <c r="I82" s="18"/>
    </row>
    <row r="83" spans="1:9" ht="15" x14ac:dyDescent="0.25">
      <c r="A83" s="8" t="s">
        <v>29</v>
      </c>
      <c r="B83" s="9">
        <v>1580</v>
      </c>
      <c r="C83" s="17">
        <v>20946887.082762405</v>
      </c>
      <c r="D83" s="17">
        <f t="shared" si="11"/>
        <v>20163134.471599728</v>
      </c>
      <c r="E83" s="17">
        <f t="shared" si="12"/>
        <v>556426.04842034669</v>
      </c>
      <c r="F83" s="17">
        <f t="shared" si="13"/>
        <v>227326.56274233048</v>
      </c>
      <c r="G83" s="36"/>
      <c r="H83" s="37"/>
      <c r="I83" s="18"/>
    </row>
    <row r="84" spans="1:9" x14ac:dyDescent="0.25">
      <c r="A84" s="8" t="s">
        <v>13</v>
      </c>
      <c r="B84" s="9" t="s">
        <v>14</v>
      </c>
      <c r="C84" s="17">
        <v>-21094309.762762405</v>
      </c>
      <c r="D84" s="17">
        <f t="shared" si="11"/>
        <v>-20316365.650736436</v>
      </c>
      <c r="E84" s="17">
        <f t="shared" si="12"/>
        <v>-552532.15130614711</v>
      </c>
      <c r="F84" s="17">
        <f t="shared" si="13"/>
        <v>-225411.9607198225</v>
      </c>
      <c r="G84" s="36"/>
      <c r="H84" s="37"/>
      <c r="I84" s="18"/>
    </row>
    <row r="85" spans="1:9" x14ac:dyDescent="0.25">
      <c r="A85" s="8" t="s">
        <v>15</v>
      </c>
      <c r="B85" s="9">
        <v>1584</v>
      </c>
      <c r="C85" s="17">
        <v>298470.59999999963</v>
      </c>
      <c r="D85" s="17">
        <f t="shared" si="11"/>
        <v>289923.57980761863</v>
      </c>
      <c r="E85" s="17">
        <f t="shared" si="12"/>
        <v>6047.1122975923145</v>
      </c>
      <c r="F85" s="17">
        <f t="shared" si="13"/>
        <v>2499.9078947886237</v>
      </c>
      <c r="G85" s="36"/>
      <c r="H85" s="37"/>
      <c r="I85" s="18"/>
    </row>
    <row r="86" spans="1:9" x14ac:dyDescent="0.25">
      <c r="A86" s="8" t="s">
        <v>16</v>
      </c>
      <c r="B86" s="9">
        <v>1586</v>
      </c>
      <c r="C86" s="17">
        <v>-1307398.8699999996</v>
      </c>
      <c r="D86" s="17">
        <f t="shared" si="11"/>
        <v>-1269960.125475795</v>
      </c>
      <c r="E86" s="17">
        <f t="shared" si="12"/>
        <v>-26488.330122415085</v>
      </c>
      <c r="F86" s="17">
        <f t="shared" si="13"/>
        <v>-10950.41440178942</v>
      </c>
      <c r="G86" s="36"/>
      <c r="H86" s="37"/>
      <c r="I86" s="18"/>
    </row>
    <row r="87" spans="1:9" x14ac:dyDescent="0.25">
      <c r="A87" s="8" t="s">
        <v>17</v>
      </c>
      <c r="B87" s="9">
        <v>1588</v>
      </c>
      <c r="C87" s="17">
        <v>-2848488.9</v>
      </c>
      <c r="D87" s="17">
        <f t="shared" si="11"/>
        <v>-2741909.3111368851</v>
      </c>
      <c r="E87" s="17">
        <f t="shared" si="12"/>
        <v>-75666.29907030554</v>
      </c>
      <c r="F87" s="17">
        <f t="shared" si="13"/>
        <v>-30913.28979280901</v>
      </c>
      <c r="G87" s="36"/>
      <c r="H87" s="37"/>
      <c r="I87" s="39"/>
    </row>
    <row r="88" spans="1:9" x14ac:dyDescent="0.25">
      <c r="A88" s="8" t="s">
        <v>18</v>
      </c>
      <c r="B88" s="9">
        <v>1589</v>
      </c>
      <c r="C88" s="17">
        <v>99</v>
      </c>
      <c r="D88" s="17">
        <f t="shared" si="11"/>
        <v>93.365918552870511</v>
      </c>
      <c r="E88" s="17">
        <f t="shared" si="12"/>
        <v>3.7626791740889822</v>
      </c>
      <c r="F88" s="17">
        <f t="shared" si="13"/>
        <v>1.8714022730405215</v>
      </c>
      <c r="G88" s="36"/>
      <c r="H88" s="37"/>
      <c r="I88" s="39"/>
    </row>
    <row r="89" spans="1:9" x14ac:dyDescent="0.25">
      <c r="A89" s="2"/>
      <c r="B89" s="12"/>
      <c r="C89" s="46"/>
      <c r="D89" s="46"/>
      <c r="E89" s="46"/>
      <c r="F89" s="46"/>
      <c r="G89" s="36"/>
      <c r="H89" s="37"/>
      <c r="I89" s="39"/>
    </row>
    <row r="90" spans="1:9" x14ac:dyDescent="0.25">
      <c r="A90" s="25" t="s">
        <v>92</v>
      </c>
    </row>
    <row r="91" spans="1:9" x14ac:dyDescent="0.25">
      <c r="A91" s="60" t="s">
        <v>2</v>
      </c>
      <c r="B91" s="60" t="s">
        <v>3</v>
      </c>
      <c r="C91" s="66" t="s">
        <v>93</v>
      </c>
      <c r="D91" s="66"/>
      <c r="E91" s="66"/>
      <c r="F91" s="66"/>
      <c r="G91" s="66"/>
    </row>
    <row r="92" spans="1:9" ht="40.5" x14ac:dyDescent="0.25">
      <c r="A92" s="61"/>
      <c r="B92" s="61"/>
      <c r="C92" s="7" t="s">
        <v>94</v>
      </c>
      <c r="D92" s="7" t="s">
        <v>95</v>
      </c>
      <c r="E92" s="7" t="s">
        <v>96</v>
      </c>
      <c r="F92" s="7" t="s">
        <v>97</v>
      </c>
      <c r="G92" s="7" t="s">
        <v>98</v>
      </c>
      <c r="H92" s="35"/>
      <c r="I92" s="35"/>
    </row>
    <row r="93" spans="1:9" x14ac:dyDescent="0.25">
      <c r="A93" s="8" t="s">
        <v>28</v>
      </c>
      <c r="B93" s="9">
        <v>1550</v>
      </c>
      <c r="C93" s="17">
        <v>56563.600000000013</v>
      </c>
      <c r="D93" s="17">
        <f>$C93*VLOOKUP($B93,$B$31:$F$38,2,FALSE)</f>
        <v>56535.236744836599</v>
      </c>
      <c r="E93" s="17">
        <f>$C93*VLOOKUP($B93,$B$31:$F$38,3,FALSE)</f>
        <v>0</v>
      </c>
      <c r="F93" s="17">
        <f>$C93*VLOOKUP($B93,$B$31:$F$38,4,FALSE)</f>
        <v>0</v>
      </c>
      <c r="G93" s="17">
        <f>$C93*VLOOKUP($B93,$B$31:$F$38,5,FALSE)</f>
        <v>28.363255163416145</v>
      </c>
      <c r="H93" s="36"/>
      <c r="I93" s="37"/>
    </row>
    <row r="94" spans="1:9" x14ac:dyDescent="0.25">
      <c r="A94" s="8" t="s">
        <v>11</v>
      </c>
      <c r="B94" s="9">
        <v>1551</v>
      </c>
      <c r="C94" s="17">
        <v>-73445.929999999993</v>
      </c>
      <c r="D94" s="17">
        <f t="shared" ref="D94:D100" si="14">$C94*VLOOKUP($B94,$B$31:$F$38,2,FALSE)</f>
        <v>-70786.80657076207</v>
      </c>
      <c r="E94" s="17">
        <f t="shared" ref="E94:E100" si="15">$C94*VLOOKUP($B94,$B$31:$F$38,3,FALSE)</f>
        <v>-1859.1216786002847</v>
      </c>
      <c r="F94" s="17">
        <f t="shared" ref="F94:F100" si="16">$C94*VLOOKUP($B94,$B$31:$F$38,4,FALSE)</f>
        <v>-741.15897720303383</v>
      </c>
      <c r="G94" s="17">
        <f t="shared" ref="G94:G100" si="17">$C94*VLOOKUP($B94,$B$31:$F$38,5,FALSE)</f>
        <v>-58.842773434601746</v>
      </c>
      <c r="H94" s="36"/>
      <c r="I94" s="37"/>
    </row>
    <row r="95" spans="1:9" ht="15" x14ac:dyDescent="0.25">
      <c r="A95" s="8" t="s">
        <v>29</v>
      </c>
      <c r="B95" s="9">
        <v>1580</v>
      </c>
      <c r="C95" s="17">
        <v>-1197836.6004685401</v>
      </c>
      <c r="D95" s="17">
        <f t="shared" si="14"/>
        <v>-1153631.2916554906</v>
      </c>
      <c r="E95" s="17">
        <f t="shared" si="15"/>
        <v>-30588.902855427659</v>
      </c>
      <c r="F95" s="17">
        <f t="shared" si="16"/>
        <v>-12832.862910107959</v>
      </c>
      <c r="G95" s="17">
        <f t="shared" si="17"/>
        <v>-783.54304751387531</v>
      </c>
      <c r="H95" s="36"/>
      <c r="I95" s="37"/>
    </row>
    <row r="96" spans="1:9" x14ac:dyDescent="0.25">
      <c r="A96" s="8" t="s">
        <v>13</v>
      </c>
      <c r="B96" s="9" t="s">
        <v>14</v>
      </c>
      <c r="C96" s="17">
        <v>98203.950468540192</v>
      </c>
      <c r="D96" s="17">
        <f t="shared" si="14"/>
        <v>94541.548833573645</v>
      </c>
      <c r="E96" s="17">
        <f t="shared" si="15"/>
        <v>2532.156723036599</v>
      </c>
      <c r="F96" s="17">
        <f t="shared" si="16"/>
        <v>1048.9555889174626</v>
      </c>
      <c r="G96" s="17">
        <f t="shared" si="17"/>
        <v>81.289323012480793</v>
      </c>
      <c r="H96" s="36"/>
      <c r="I96" s="37"/>
    </row>
    <row r="97" spans="1:10" x14ac:dyDescent="0.25">
      <c r="A97" s="8" t="s">
        <v>15</v>
      </c>
      <c r="B97" s="9">
        <v>1584</v>
      </c>
      <c r="C97" s="17">
        <v>-677450.69</v>
      </c>
      <c r="D97" s="17">
        <f t="shared" si="14"/>
        <v>-658136.14081375941</v>
      </c>
      <c r="E97" s="17">
        <f t="shared" si="15"/>
        <v>-13314.364242495607</v>
      </c>
      <c r="F97" s="17">
        <f t="shared" si="16"/>
        <v>-5660.4840268814032</v>
      </c>
      <c r="G97" s="17">
        <f t="shared" si="17"/>
        <v>-339.70091686353635</v>
      </c>
      <c r="H97" s="36"/>
      <c r="I97" s="37"/>
    </row>
    <row r="98" spans="1:10" x14ac:dyDescent="0.25">
      <c r="A98" s="8" t="s">
        <v>16</v>
      </c>
      <c r="B98" s="9">
        <v>1586</v>
      </c>
      <c r="C98" s="17">
        <v>-806251.75</v>
      </c>
      <c r="D98" s="17">
        <f t="shared" si="14"/>
        <v>-783265.00083620846</v>
      </c>
      <c r="E98" s="17">
        <f t="shared" si="15"/>
        <v>-15845.772436440368</v>
      </c>
      <c r="F98" s="17">
        <f t="shared" si="16"/>
        <v>-6736.6897988105657</v>
      </c>
      <c r="G98" s="17">
        <f t="shared" si="17"/>
        <v>-404.2869285406303</v>
      </c>
      <c r="H98" s="36"/>
      <c r="I98" s="37"/>
    </row>
    <row r="99" spans="1:10" x14ac:dyDescent="0.25">
      <c r="A99" s="8" t="s">
        <v>17</v>
      </c>
      <c r="B99" s="9">
        <v>1588</v>
      </c>
      <c r="C99" s="17">
        <v>-1432861.6100000003</v>
      </c>
      <c r="D99" s="17">
        <f t="shared" si="14"/>
        <v>-1379982.8701688435</v>
      </c>
      <c r="E99" s="17">
        <f t="shared" si="15"/>
        <v>-36590.687391266452</v>
      </c>
      <c r="F99" s="17">
        <f t="shared" si="16"/>
        <v>-15350.772052794286</v>
      </c>
      <c r="G99" s="17">
        <f t="shared" si="17"/>
        <v>-937.28038709610712</v>
      </c>
      <c r="H99" s="36"/>
      <c r="I99" s="37"/>
    </row>
    <row r="100" spans="1:10" x14ac:dyDescent="0.25">
      <c r="A100" s="8" t="s">
        <v>18</v>
      </c>
      <c r="B100" s="9">
        <v>1589</v>
      </c>
      <c r="C100" s="17">
        <v>970356.10999999987</v>
      </c>
      <c r="D100" s="17">
        <f t="shared" si="14"/>
        <v>915159.42901787418</v>
      </c>
      <c r="E100" s="17">
        <f t="shared" si="15"/>
        <v>36102.782891652845</v>
      </c>
      <c r="F100" s="17">
        <f t="shared" si="16"/>
        <v>18271.337291247921</v>
      </c>
      <c r="G100" s="17">
        <f t="shared" si="17"/>
        <v>822.56079922482797</v>
      </c>
      <c r="H100" s="36"/>
      <c r="I100" s="37"/>
    </row>
    <row r="101" spans="1:10" x14ac:dyDescent="0.25">
      <c r="A101" s="5" t="s">
        <v>19</v>
      </c>
      <c r="B101" s="12"/>
      <c r="C101" s="46"/>
      <c r="D101" s="46"/>
      <c r="E101" s="46"/>
      <c r="F101" s="46"/>
      <c r="G101" s="46"/>
      <c r="H101" s="36"/>
      <c r="I101" s="37"/>
    </row>
    <row r="102" spans="1:10" ht="15" x14ac:dyDescent="0.25">
      <c r="A102" s="2" t="s">
        <v>84</v>
      </c>
      <c r="B102" s="12"/>
      <c r="C102" s="46"/>
      <c r="D102" s="46"/>
      <c r="E102" s="46"/>
      <c r="F102" s="46"/>
      <c r="G102" s="46"/>
      <c r="H102" s="36"/>
      <c r="I102" s="37"/>
    </row>
    <row r="103" spans="1:10" x14ac:dyDescent="0.25">
      <c r="H103" s="35"/>
      <c r="I103" s="37"/>
    </row>
    <row r="104" spans="1:10" x14ac:dyDescent="0.25">
      <c r="A104" s="25" t="s">
        <v>99</v>
      </c>
      <c r="H104" s="47"/>
      <c r="I104" s="37"/>
    </row>
    <row r="105" spans="1:10" ht="30.75" customHeight="1" x14ac:dyDescent="0.25">
      <c r="A105" s="60" t="s">
        <v>100</v>
      </c>
      <c r="B105" s="60" t="s">
        <v>3</v>
      </c>
      <c r="C105" s="69" t="s">
        <v>101</v>
      </c>
      <c r="D105" s="70"/>
      <c r="E105" s="70"/>
      <c r="F105" s="70"/>
      <c r="G105" s="70"/>
      <c r="H105" s="71"/>
    </row>
    <row r="106" spans="1:10" x14ac:dyDescent="0.25">
      <c r="A106" s="67"/>
      <c r="B106" s="67"/>
      <c r="C106" s="69" t="s">
        <v>102</v>
      </c>
      <c r="D106" s="71"/>
      <c r="E106" s="55" t="s">
        <v>103</v>
      </c>
      <c r="F106" s="72"/>
      <c r="G106" s="55" t="s">
        <v>104</v>
      </c>
      <c r="H106" s="72"/>
    </row>
    <row r="107" spans="1:10" ht="27" x14ac:dyDescent="0.25">
      <c r="A107" s="68"/>
      <c r="B107" s="68"/>
      <c r="C107" s="7" t="s">
        <v>105</v>
      </c>
      <c r="D107" s="7" t="s">
        <v>106</v>
      </c>
      <c r="E107" s="7" t="s">
        <v>107</v>
      </c>
      <c r="F107" s="7" t="s">
        <v>108</v>
      </c>
      <c r="G107" s="7" t="s">
        <v>109</v>
      </c>
      <c r="H107" s="7" t="s">
        <v>110</v>
      </c>
    </row>
    <row r="108" spans="1:10" ht="15" x14ac:dyDescent="0.25">
      <c r="A108" s="8" t="s">
        <v>28</v>
      </c>
      <c r="B108" s="9">
        <v>1550</v>
      </c>
      <c r="C108" s="48">
        <f t="shared" ref="C108:C117" si="18">D46+D64</f>
        <v>2232835.0278434898</v>
      </c>
      <c r="D108" s="48">
        <f t="shared" ref="D108:D115" si="19">SUM(D81,D93)</f>
        <v>250180.16674483655</v>
      </c>
      <c r="E108" s="48">
        <f t="shared" ref="E108:E117" si="20">SUM(E46,E64)</f>
        <v>0</v>
      </c>
      <c r="F108" s="48">
        <f t="shared" ref="F108:F115" si="21">SUM(E81,E93)</f>
        <v>0</v>
      </c>
      <c r="G108" s="48">
        <f t="shared" ref="G108:G117" si="22">SUM(F46,F64)</f>
        <v>0</v>
      </c>
      <c r="H108" s="48">
        <f t="shared" ref="H108:H115" si="23">SUM(F81,F93)</f>
        <v>0</v>
      </c>
      <c r="I108" s="19"/>
      <c r="J108" s="19"/>
    </row>
    <row r="109" spans="1:10" ht="15" x14ac:dyDescent="0.25">
      <c r="A109" s="8" t="s">
        <v>11</v>
      </c>
      <c r="B109" s="9">
        <v>1551</v>
      </c>
      <c r="C109" s="48">
        <f t="shared" si="18"/>
        <v>-1310933.2236971308</v>
      </c>
      <c r="D109" s="48">
        <f t="shared" si="19"/>
        <v>-289619.01990968606</v>
      </c>
      <c r="E109" s="48">
        <f t="shared" si="20"/>
        <v>-34429.924069768</v>
      </c>
      <c r="F109" s="48">
        <f t="shared" si="21"/>
        <v>-7606.4597985617002</v>
      </c>
      <c r="G109" s="48">
        <f t="shared" si="22"/>
        <v>-13725.8618424264</v>
      </c>
      <c r="H109" s="48">
        <f t="shared" si="23"/>
        <v>-3032.3975183176162</v>
      </c>
      <c r="I109" s="19"/>
      <c r="J109" s="19"/>
    </row>
    <row r="110" spans="1:10" ht="15" customHeight="1" x14ac:dyDescent="0.25">
      <c r="A110" s="8" t="s">
        <v>111</v>
      </c>
      <c r="B110" s="9">
        <v>1580</v>
      </c>
      <c r="C110" s="48">
        <f t="shared" si="18"/>
        <v>-24463921.983418569</v>
      </c>
      <c r="D110" s="48">
        <f t="shared" si="19"/>
        <v>19009503.179944236</v>
      </c>
      <c r="E110" s="48">
        <f t="shared" si="20"/>
        <v>-662983.95335435157</v>
      </c>
      <c r="F110" s="48">
        <f t="shared" si="21"/>
        <v>525837.14556491899</v>
      </c>
      <c r="G110" s="48">
        <f t="shared" si="22"/>
        <v>-274126.83287877089</v>
      </c>
      <c r="H110" s="48">
        <f t="shared" si="23"/>
        <v>214493.69983222251</v>
      </c>
      <c r="I110" s="19"/>
      <c r="J110" s="19"/>
    </row>
    <row r="111" spans="1:10" ht="15" x14ac:dyDescent="0.25">
      <c r="A111" s="8" t="s">
        <v>13</v>
      </c>
      <c r="B111" s="9" t="s">
        <v>14</v>
      </c>
      <c r="C111" s="48">
        <f t="shared" si="18"/>
        <v>7664265.9952496989</v>
      </c>
      <c r="D111" s="48">
        <f t="shared" si="19"/>
        <v>-20221824.101902861</v>
      </c>
      <c r="E111" s="48">
        <f t="shared" si="20"/>
        <v>205041.34194494784</v>
      </c>
      <c r="F111" s="48">
        <f t="shared" si="21"/>
        <v>-549999.99458311056</v>
      </c>
      <c r="G111" s="48">
        <f t="shared" si="22"/>
        <v>85036.468002115667</v>
      </c>
      <c r="H111" s="48">
        <f t="shared" si="23"/>
        <v>-224363.00513090505</v>
      </c>
      <c r="I111" s="19"/>
      <c r="J111" s="19"/>
    </row>
    <row r="112" spans="1:10" ht="15" x14ac:dyDescent="0.25">
      <c r="A112" s="8" t="s">
        <v>15</v>
      </c>
      <c r="B112" s="9">
        <v>1584</v>
      </c>
      <c r="C112" s="48">
        <f t="shared" si="18"/>
        <v>-8216775.7289825492</v>
      </c>
      <c r="D112" s="48">
        <f t="shared" si="19"/>
        <v>-368212.56100614078</v>
      </c>
      <c r="E112" s="48">
        <f t="shared" si="20"/>
        <v>-173336.05380425492</v>
      </c>
      <c r="F112" s="48">
        <f t="shared" si="21"/>
        <v>-7267.2519449032925</v>
      </c>
      <c r="G112" s="48">
        <f t="shared" si="22"/>
        <v>-70918.443718063529</v>
      </c>
      <c r="H112" s="48">
        <f t="shared" si="23"/>
        <v>-3160.5761320927795</v>
      </c>
      <c r="I112" s="19"/>
      <c r="J112" s="19"/>
    </row>
    <row r="113" spans="1:10" ht="15" x14ac:dyDescent="0.25">
      <c r="A113" s="8" t="s">
        <v>16</v>
      </c>
      <c r="B113" s="9">
        <v>1586</v>
      </c>
      <c r="C113" s="48">
        <f t="shared" si="18"/>
        <v>-32831561.635791413</v>
      </c>
      <c r="D113" s="48">
        <f t="shared" si="19"/>
        <v>-2053225.1263120035</v>
      </c>
      <c r="E113" s="48">
        <f t="shared" si="20"/>
        <v>-676521.61781149323</v>
      </c>
      <c r="F113" s="48">
        <f t="shared" si="21"/>
        <v>-42334.102558855455</v>
      </c>
      <c r="G113" s="48">
        <f t="shared" si="22"/>
        <v>-282806.7116976963</v>
      </c>
      <c r="H113" s="48">
        <f t="shared" si="23"/>
        <v>-17687.104200599984</v>
      </c>
      <c r="I113" s="19"/>
      <c r="J113" s="19"/>
    </row>
    <row r="114" spans="1:10" ht="15" x14ac:dyDescent="0.25">
      <c r="A114" s="8" t="s">
        <v>17</v>
      </c>
      <c r="B114" s="9">
        <v>1588</v>
      </c>
      <c r="C114" s="48">
        <f t="shared" si="18"/>
        <v>-15165434.214979919</v>
      </c>
      <c r="D114" s="48">
        <f t="shared" si="19"/>
        <v>-4121892.1813057289</v>
      </c>
      <c r="E114" s="48">
        <f t="shared" si="20"/>
        <v>-419183.58774848102</v>
      </c>
      <c r="F114" s="48">
        <f t="shared" si="21"/>
        <v>-112256.986461572</v>
      </c>
      <c r="G114" s="48">
        <f t="shared" si="22"/>
        <v>-171074.64846987496</v>
      </c>
      <c r="H114" s="48">
        <f t="shared" si="23"/>
        <v>-46264.061845603297</v>
      </c>
      <c r="I114" s="19"/>
      <c r="J114" s="19"/>
    </row>
    <row r="115" spans="1:10" ht="15" x14ac:dyDescent="0.25">
      <c r="A115" s="8" t="s">
        <v>18</v>
      </c>
      <c r="B115" s="9">
        <v>1589</v>
      </c>
      <c r="C115" s="48">
        <f t="shared" si="18"/>
        <v>19251326.719624966</v>
      </c>
      <c r="D115" s="48">
        <f t="shared" si="19"/>
        <v>915252.79493642703</v>
      </c>
      <c r="E115" s="48">
        <f t="shared" si="20"/>
        <v>780332.02046374045</v>
      </c>
      <c r="F115" s="48">
        <f t="shared" si="21"/>
        <v>36106.545570826936</v>
      </c>
      <c r="G115" s="48">
        <f t="shared" si="22"/>
        <v>386283.827573066</v>
      </c>
      <c r="H115" s="48">
        <f t="shared" si="23"/>
        <v>18273.208693520963</v>
      </c>
      <c r="I115" s="19"/>
      <c r="J115" s="19"/>
    </row>
    <row r="116" spans="1:10" ht="15" x14ac:dyDescent="0.25">
      <c r="A116" s="8" t="s">
        <v>30</v>
      </c>
      <c r="B116" s="9">
        <v>1588</v>
      </c>
      <c r="C116" s="48">
        <f t="shared" si="18"/>
        <v>-20836999.910123389</v>
      </c>
      <c r="D116" s="52"/>
      <c r="E116" s="48">
        <f t="shared" si="20"/>
        <v>-557246.69743505667</v>
      </c>
      <c r="F116" s="52"/>
      <c r="G116" s="48">
        <f t="shared" si="22"/>
        <v>-232449.28064251808</v>
      </c>
      <c r="H116" s="52"/>
      <c r="I116" s="19"/>
      <c r="J116" s="19"/>
    </row>
    <row r="117" spans="1:10" ht="15" x14ac:dyDescent="0.25">
      <c r="A117" s="8" t="s">
        <v>31</v>
      </c>
      <c r="B117" s="9">
        <v>1589</v>
      </c>
      <c r="C117" s="48">
        <f t="shared" si="18"/>
        <v>1037209.2745539583</v>
      </c>
      <c r="D117" s="52"/>
      <c r="E117" s="48">
        <f t="shared" si="20"/>
        <v>37877.888313923788</v>
      </c>
      <c r="F117" s="52"/>
      <c r="G117" s="48">
        <f t="shared" si="22"/>
        <v>20427.406137867802</v>
      </c>
      <c r="H117" s="52"/>
      <c r="I117" s="19"/>
      <c r="J117" s="19"/>
    </row>
    <row r="118" spans="1:10" ht="15" x14ac:dyDescent="0.25">
      <c r="A118" s="8" t="s">
        <v>72</v>
      </c>
      <c r="B118" s="9">
        <v>1580</v>
      </c>
      <c r="C118" s="48">
        <v>217132.08904690784</v>
      </c>
      <c r="D118" s="48">
        <v>11171.44598146341</v>
      </c>
      <c r="E118" s="48">
        <v>0</v>
      </c>
      <c r="F118" s="48">
        <v>0</v>
      </c>
      <c r="G118" s="48">
        <v>-217132.08904690784</v>
      </c>
      <c r="H118" s="48">
        <v>-11171.44598146341</v>
      </c>
    </row>
    <row r="119" spans="1:10" ht="15" x14ac:dyDescent="0.25">
      <c r="A119" s="8" t="s">
        <v>74</v>
      </c>
      <c r="B119" s="9" t="s">
        <v>14</v>
      </c>
      <c r="C119" s="48">
        <v>21329.550000000003</v>
      </c>
      <c r="D119" s="48">
        <v>1097.4053475000003</v>
      </c>
      <c r="E119" s="48">
        <v>0</v>
      </c>
      <c r="F119" s="48">
        <v>0</v>
      </c>
      <c r="G119" s="48">
        <v>-21329.550000000003</v>
      </c>
      <c r="H119" s="48">
        <v>-1097.4053475000003</v>
      </c>
    </row>
    <row r="120" spans="1:10" ht="15" x14ac:dyDescent="0.25">
      <c r="A120" s="8" t="s">
        <v>75</v>
      </c>
      <c r="B120" s="9">
        <v>1584</v>
      </c>
      <c r="C120" s="48">
        <v>439864.68999999994</v>
      </c>
      <c r="D120" s="48">
        <v>22631.0383005</v>
      </c>
      <c r="E120" s="48">
        <v>0</v>
      </c>
      <c r="F120" s="48">
        <v>0</v>
      </c>
      <c r="G120" s="48">
        <v>-439864.68999999994</v>
      </c>
      <c r="H120" s="48">
        <v>-22631.0383005</v>
      </c>
    </row>
    <row r="121" spans="1:10" ht="15" x14ac:dyDescent="0.25">
      <c r="A121" s="8" t="s">
        <v>76</v>
      </c>
      <c r="B121" s="9">
        <v>1586</v>
      </c>
      <c r="C121" s="48">
        <v>343588.46</v>
      </c>
      <c r="D121" s="48">
        <v>17677.626267000003</v>
      </c>
      <c r="E121" s="48">
        <v>0</v>
      </c>
      <c r="F121" s="48">
        <v>0</v>
      </c>
      <c r="G121" s="48">
        <v>-343588.46</v>
      </c>
      <c r="H121" s="48">
        <v>-17677.626267000003</v>
      </c>
    </row>
    <row r="123" spans="1:10" x14ac:dyDescent="0.25">
      <c r="A123" s="25" t="s">
        <v>112</v>
      </c>
    </row>
    <row r="124" spans="1:10" ht="13.5" customHeight="1" x14ac:dyDescent="0.25">
      <c r="A124" s="60" t="s">
        <v>100</v>
      </c>
      <c r="B124" s="60" t="s">
        <v>3</v>
      </c>
      <c r="C124" s="65" t="s">
        <v>113</v>
      </c>
      <c r="D124" s="65"/>
    </row>
    <row r="125" spans="1:10" x14ac:dyDescent="0.25">
      <c r="A125" s="67"/>
      <c r="B125" s="67"/>
      <c r="C125" s="65"/>
      <c r="D125" s="65"/>
    </row>
    <row r="126" spans="1:10" x14ac:dyDescent="0.25">
      <c r="A126" s="68"/>
      <c r="B126" s="68"/>
      <c r="C126" s="27" t="s">
        <v>114</v>
      </c>
      <c r="D126" s="27" t="s">
        <v>115</v>
      </c>
    </row>
    <row r="127" spans="1:10" x14ac:dyDescent="0.25">
      <c r="A127" s="8" t="s">
        <v>28</v>
      </c>
      <c r="B127" s="9">
        <v>1550</v>
      </c>
      <c r="C127" s="49">
        <f>VLOOKUP($B127,B$6:D$13,2,0)+VLOOKUP($B127,B$64:G$73,6,0)</f>
        <v>44108.56215651043</v>
      </c>
      <c r="D127" s="49">
        <f>VLOOKUP($B127,B$6:D$13,3,0)+VLOOKUP($B127,B$93:G$100,6,0)</f>
        <v>2004.1232551634162</v>
      </c>
    </row>
    <row r="128" spans="1:10" x14ac:dyDescent="0.25">
      <c r="A128" s="8" t="s">
        <v>11</v>
      </c>
      <c r="B128" s="9">
        <v>1551</v>
      </c>
      <c r="C128" s="49">
        <f t="shared" ref="C128:C134" si="24">VLOOKUP($B128,B$6:D$13,2,0)+VLOOKUP($B128,B$64:G$73,6,0)</f>
        <v>-2796.630390674829</v>
      </c>
      <c r="D128" s="49">
        <f t="shared" ref="D128:D134" si="25">VLOOKUP($B128,B$6:D$13,3,0)+VLOOKUP($B128,B$93:G$100,6,0)</f>
        <v>-222.77277343460176</v>
      </c>
    </row>
    <row r="129" spans="1:8" ht="18" x14ac:dyDescent="0.25">
      <c r="A129" s="8" t="s">
        <v>111</v>
      </c>
      <c r="B129" s="9">
        <v>1580</v>
      </c>
      <c r="C129" s="49">
        <f t="shared" si="24"/>
        <v>-34658.926459879105</v>
      </c>
      <c r="D129" s="49">
        <f t="shared" si="25"/>
        <v>-1464.0330475138753</v>
      </c>
    </row>
    <row r="130" spans="1:8" x14ac:dyDescent="0.25">
      <c r="A130" s="8" t="s">
        <v>13</v>
      </c>
      <c r="B130" s="9" t="s">
        <v>14</v>
      </c>
      <c r="C130" s="49">
        <f t="shared" si="24"/>
        <v>10982.510914804348</v>
      </c>
      <c r="D130" s="49">
        <f t="shared" si="25"/>
        <v>-120.3706769875192</v>
      </c>
    </row>
    <row r="131" spans="1:8" x14ac:dyDescent="0.25">
      <c r="A131" s="8" t="s">
        <v>15</v>
      </c>
      <c r="B131" s="9">
        <v>1584</v>
      </c>
      <c r="C131" s="49">
        <f t="shared" si="24"/>
        <v>10132.736504872842</v>
      </c>
      <c r="D131" s="49">
        <f t="shared" si="25"/>
        <v>325.52908313646367</v>
      </c>
    </row>
    <row r="132" spans="1:8" x14ac:dyDescent="0.25">
      <c r="A132" s="8" t="s">
        <v>16</v>
      </c>
      <c r="B132" s="9">
        <v>1586</v>
      </c>
      <c r="C132" s="49">
        <f t="shared" si="24"/>
        <v>-7273.8746994011244</v>
      </c>
      <c r="D132" s="49">
        <f t="shared" si="25"/>
        <v>-508.32692854063032</v>
      </c>
    </row>
    <row r="133" spans="1:8" x14ac:dyDescent="0.25">
      <c r="A133" s="8" t="s">
        <v>17</v>
      </c>
      <c r="B133" s="9">
        <v>1588</v>
      </c>
      <c r="C133" s="49">
        <f t="shared" si="24"/>
        <v>-8553.3088017135051</v>
      </c>
      <c r="D133" s="49">
        <f t="shared" si="25"/>
        <v>-1468.8303870961072</v>
      </c>
    </row>
    <row r="134" spans="1:8" x14ac:dyDescent="0.25">
      <c r="A134" s="8" t="s">
        <v>18</v>
      </c>
      <c r="B134" s="9">
        <v>1589</v>
      </c>
      <c r="C134" s="49">
        <f t="shared" si="24"/>
        <v>40362.37233823209</v>
      </c>
      <c r="D134" s="49">
        <f t="shared" si="25"/>
        <v>3950.2407992248277</v>
      </c>
    </row>
    <row r="135" spans="1:8" ht="15" x14ac:dyDescent="0.25">
      <c r="A135" s="8" t="s">
        <v>30</v>
      </c>
      <c r="B135" s="9">
        <v>1588</v>
      </c>
      <c r="C135" s="49">
        <f>G72</f>
        <v>-11169.573788555996</v>
      </c>
      <c r="D135" s="53"/>
    </row>
    <row r="136" spans="1:8" ht="15" x14ac:dyDescent="0.25">
      <c r="A136" s="8" t="s">
        <v>31</v>
      </c>
      <c r="B136" s="9">
        <v>1589</v>
      </c>
      <c r="C136" s="49">
        <f>G73</f>
        <v>4144.18357527235</v>
      </c>
      <c r="D136" s="53"/>
    </row>
    <row r="137" spans="1:8" x14ac:dyDescent="0.25">
      <c r="A137" s="5" t="s">
        <v>19</v>
      </c>
      <c r="B137" s="12"/>
      <c r="C137" s="50"/>
      <c r="D137" s="50"/>
    </row>
    <row r="138" spans="1:8" ht="15" x14ac:dyDescent="0.25">
      <c r="A138" s="2" t="s">
        <v>84</v>
      </c>
      <c r="B138" s="12"/>
      <c r="C138" s="50"/>
      <c r="D138" s="50"/>
    </row>
    <row r="139" spans="1:8" ht="15" x14ac:dyDescent="0.25">
      <c r="A139" s="20" t="s">
        <v>85</v>
      </c>
      <c r="B139" s="12"/>
      <c r="C139" s="50"/>
      <c r="D139" s="50"/>
    </row>
    <row r="140" spans="1:8" ht="15" x14ac:dyDescent="0.25">
      <c r="A140" s="20" t="s">
        <v>116</v>
      </c>
    </row>
    <row r="141" spans="1:8" x14ac:dyDescent="0.25">
      <c r="B141" s="51"/>
      <c r="C141" s="51"/>
      <c r="D141" s="51"/>
      <c r="E141" s="51"/>
      <c r="F141" s="51"/>
      <c r="G141" s="51"/>
      <c r="H141" s="51"/>
    </row>
  </sheetData>
  <mergeCells count="32">
    <mergeCell ref="A124:A126"/>
    <mergeCell ref="B124:B126"/>
    <mergeCell ref="C124:D125"/>
    <mergeCell ref="A91:A92"/>
    <mergeCell ref="B91:B92"/>
    <mergeCell ref="C91:G91"/>
    <mergeCell ref="A105:A107"/>
    <mergeCell ref="B105:B107"/>
    <mergeCell ref="C105:H105"/>
    <mergeCell ref="C106:D106"/>
    <mergeCell ref="E106:F106"/>
    <mergeCell ref="G106:H106"/>
    <mergeCell ref="A62:A63"/>
    <mergeCell ref="B62:B63"/>
    <mergeCell ref="C62:G62"/>
    <mergeCell ref="A79:A80"/>
    <mergeCell ref="B79:B80"/>
    <mergeCell ref="C79:F79"/>
    <mergeCell ref="A44:A45"/>
    <mergeCell ref="B44:B45"/>
    <mergeCell ref="C44:F44"/>
    <mergeCell ref="A4:A5"/>
    <mergeCell ref="B4:B5"/>
    <mergeCell ref="C4:D4"/>
    <mergeCell ref="A17:A18"/>
    <mergeCell ref="B17:B18"/>
    <mergeCell ref="C17:F17"/>
    <mergeCell ref="A29:A30"/>
    <mergeCell ref="B29:B30"/>
    <mergeCell ref="C29:G29"/>
    <mergeCell ref="A40:G40"/>
    <mergeCell ref="A41:G41"/>
  </mergeCells>
  <pageMargins left="0.7" right="0.7" top="0.75" bottom="0.75" header="0.3" footer="0.3"/>
  <pageSetup scale="3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
        <AccountId xsi:nil="true"/>
        <AccountType/>
      </UserInfo>
    </RA>
    <RAContact xmlns="7e651a3a-8d05-4ee0-9344-b668032e30e0">BEN-SHLOMO Oren</RAContact>
    <Allmapsinthefolder xmlns="7e651a3a-8d05-4ee0-9344-b668032e30e0">false</Allmapsinthefolder>
    <RRA xmlns="7e651a3a-8d05-4ee0-9344-b668032e30e0" xsi:nil="true"/>
    <Issue xmlns="7e651a3a-8d05-4ee0-9344-b668032e30e0" xsi:nil="true"/>
    <DraftReady xmlns="7e651a3a-8d05-4ee0-9344-b668032e30e0">Ready</DraftReady>
    <DocumentType xmlns="7e651a3a-8d05-4ee0-9344-b668032e30e0">Working Document</DocumentType>
    <Confidential xmlns="7e651a3a-8d05-4ee0-9344-b668032e30e0">false</Confidential>
    <RAApproved xmlns="7e651a3a-8d05-4ee0-9344-b668032e30e0">false</RAApproved>
    <AcceptedService_x002d_Legal xmlns="7e651a3a-8d05-4ee0-9344-b668032e30e0">true</AcceptedService_x002d_Legal>
    <IssueNo_x002e_ xmlns="7e651a3a-8d05-4ee0-9344-b668032e30e0" xsi:nil="true"/>
    <Author0 xmlns="7e651a3a-8d05-4ee0-9344-b668032e30e0">
      <UserInfo>
        <DisplayName/>
        <AccountId xsi:nil="true"/>
        <AccountType/>
      </UserInfo>
    </Author0>
    <ReadyforPrinting xmlns="7e651a3a-8d05-4ee0-9344-b668032e30e0">false</ReadyforPrinting>
    <RADirectorApproved xmlns="7e651a3a-8d05-4ee0-9344-b668032e30e0">true</RADirectorApproved>
    <CaseNumber_x002f_DocketNumber xmlns="7e651a3a-8d05-4ee0-9344-b668032e30e0">EB-2025-0030</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IssueDate xmlns="7e651a3a-8d05-4ee0-9344-b668032e30e0">2024-08-30T04:00:00+00:00</IssueDate>
    <TaxCatchAll xmlns="1f5e108a-442b-424d-88d6-fdac133e65d6" xsi:nil="true"/>
    <Applicant xmlns="7e651a3a-8d05-4ee0-9344-b668032e30e0">Hydro One Networks Inc. - HONI</Applicant>
    <Strategic xmlns="7e651a3a-8d05-4ee0-9344-b668032e30e0">false</Strategic>
    <Witness xmlns="7e651a3a-8d05-4ee0-9344-b668032e30e0">
      <UserInfo>
        <DisplayName>Uri.Akselrud@HydroOne.com</DisplayName>
        <AccountId>70</AccountId>
        <AccountType/>
      </UserInfo>
    </Witness>
    <Docket xmlns="7e651a3a-8d05-4ee0-9344-b668032e30e0" xsi:nil="true"/>
    <Witness_x0020_Approved xmlns="7e651a3a-8d05-4ee0-9344-b668032e30e0">false</Witness_x0020_Approved>
    <Applicant0 xmlns="7e651a3a-8d05-4ee0-9344-b668032e30e0">
      <Value>Hydro One Networks Inc. - HONI</Value>
    </Applicant0>
    <TitleofExhibit xmlns="7e651a3a-8d05-4ee0-9344-b668032e30e0" xsi:nil="true"/>
    <TypeofDocument xmlns="7e651a3a-8d05-4ee0-9344-b668032e30e0" xsi:nil="true"/>
    <lcf76f155ced4ddcb4097134ff3c332f xmlns="7e651a3a-8d05-4ee0-9344-b668032e30e0">
      <Terms xmlns="http://schemas.microsoft.com/office/infopath/2007/PartnerControls"/>
    </lcf76f155ced4ddcb4097134ff3c332f>
    <RegLead xmlns="7e651a3a-8d05-4ee0-9344-b668032e30e0">
      <UserInfo>
        <DisplayName/>
        <AccountId xsi:nil="true"/>
        <AccountType/>
      </UserInfo>
    </RegLead>
    <MDReview xmlns="7e651a3a-8d05-4ee0-9344-b668032e30e0">false</MDReview>
    <MatchingIR xmlns="7e651a3a-8d05-4ee0-9344-b668032e30e0">false</MatchingIR>
    <JeffSmithApproval xmlns="7e651a3a-8d05-4ee0-9344-b668032e30e0">No</JeffSmithApprova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7" ma:contentTypeDescription="Create a new document." ma:contentTypeScope="" ma:versionID="6dead2ce9ec8cb57e304b4ca46259d86">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de18681cfe2e53236fe1d9f55758ed06"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element ref="ns2:RegLead" minOccurs="0"/>
                <xsd:element ref="ns2:MDReview" minOccurs="0"/>
                <xsd:element ref="ns2:MatchingIR" minOccurs="0"/>
                <xsd:element ref="ns2:MediaServiceLocation" minOccurs="0"/>
                <xsd:element ref="ns2:JeffSmithApprov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CATALANO Pasquale"/>
              <xsd:enumeration value="SMITH Jeffrey"/>
              <xsd:enumeration value="BHANDARI Melanie"/>
              <xsd:enumeration value="AKSELRUD Uri"/>
              <xsd:enumeration value="ZBARCEA Alex"/>
              <xsd:enumeration value="ANDREY Elise"/>
              <xsd:enumeration value="SAVULAK Jason"/>
              <xsd:enumeration value="BEN-SHLOMO Ore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enumeration value="IESO"/>
              <xsd:enumeration value="The Ross Firm Professional Corporation"/>
              <xsd:enumeration value="Siskinds"/>
              <xsd:enumeration value="Caldwell First Nation"/>
              <xsd:enumeration value="Three Fires Group Inc."/>
              <xsd:enumeration value="Electricity Distributors Association"/>
              <xsd:enumeration value="Coalition of Concerned Manufacturers and Businesses of Canada"/>
              <xsd:enumeration value="Minogi Corp."/>
              <xsd:enumeration value="Vector Pipeline Inc."/>
              <xsd:enumeration value="LDC Transmission Group"/>
              <xsd:enumeration value="Consumer Groups"/>
              <xsd:enumeration value="Distribution Resource Coalition - DRC"/>
              <xsd:enumeration value="Tillsonburg Hydro Inc."/>
              <xsd:enumeration value="Synergy North"/>
              <xsd:enumeration value="Three Fires Group - TFG"/>
              <xsd:enumeration value="Nyon Oil Inc."/>
              <xsd:enumeration value="Windsor Canada Utilities Ltd."/>
              <xsd:enumeration value="GrandBridge Energy"/>
              <xsd:enumeration value="First Nations Energy Inc (FNEI)"/>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IESO"/>
                        <xsd:enumeration value="Festival Hydro"/>
                        <xsd:enumeration value="E..L.K - Energy Ink"/>
                        <xsd:enumeration value="Tillsonburg Hydro Inc."/>
                        <xsd:enumeration value="Synergy North"/>
                        <xsd:enumeration value="Tx Infrastructure Partnership 1 Ltd."/>
                        <xsd:enumeration value="Enbridge Gas"/>
                        <xsd:enumeration value="Windsor Canada Utilities Ltd."/>
                        <xsd:enumeration value="Centre Wellington Hydro Ltd. - CWH"/>
                        <xsd:enumeration value="First Nations Energy Inc. (FNEI)"/>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C Letter of Representation"/>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Draft Settlement Proposal"/>
          <xsd:enumeration value="Estimate"/>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edia Estimate"/>
          <xsd:enumeration value="Miscellaneous Exhibit"/>
          <xsd:enumeration value="Motion"/>
          <xsd:enumeration value="Notice"/>
          <xsd:enumeration value="Notice of Amendments"/>
          <xsd:enumeration value="Notice of Hearing on Cost Awards"/>
          <xsd:enumeration value="Notice of Proposal"/>
          <xsd:enumeration value="OEB Intervention form"/>
          <xsd:enumeration value="OEB Report"/>
          <xsd:enumeration value="Old Licence"/>
          <xsd:enumeration value="Online Ad"/>
          <xsd:enumeration value="Order"/>
          <xsd:enumeration value="Prefiled Evidence"/>
          <xsd:enumeration value="Procedural Order"/>
          <xsd:enumeration value="Regulation"/>
          <xsd:enumeration value="Reply Submission"/>
          <xsd:enumeration value="Report"/>
          <xsd:enumeration value="Settlement Agreement"/>
          <xsd:enumeration value="Settlement Proposal"/>
          <xsd:enumeration value="Statute"/>
          <xsd:enumeration value="Submission"/>
          <xsd:enumeration value="Tracker"/>
          <xsd:enumeration value="Transcript"/>
          <xsd:enumeration value="Undertaking"/>
          <xsd:enumeration value="Working Document"/>
          <xsd:enumeration value="Big Box Ad"/>
          <xsd:enumeration value="Shipping Manifest"/>
          <xsd:enumeration value="Letter of Comment"/>
          <xsd:enumeration value="Draft Notice"/>
          <xsd:enumeration value="Draft Settlement Proposal"/>
          <xsd:enumeration value="Question Response"/>
          <xsd:enumeration value="Draft Issues List"/>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0" ma:format="Dropdown"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Director Review"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element name="RegLead" ma:index="53" nillable="true" ma:displayName="Reg Lead" ma:format="Dropdown" ma:list="UserInfo" ma:SharePointGroup="0" ma:internalName="RegLead">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DReview" ma:index="54" nillable="true" ma:displayName="MD Review" ma:default="0" ma:description="Managing Director Review completed" ma:format="Dropdown" ma:internalName="MDReview">
      <xsd:simpleType>
        <xsd:restriction base="dms:Boolean"/>
      </xsd:simpleType>
    </xsd:element>
    <xsd:element name="MatchingIR" ma:index="55" nillable="true" ma:displayName="Matching IR" ma:description="Does this IR match one that receiving in another proceeding" ma:internalName="MatchingIR">
      <xsd:simpleType>
        <xsd:restriction base="dms:Text">
          <xsd:maxLength value="255"/>
        </xsd:restriction>
      </xsd:simpleType>
    </xsd:element>
    <xsd:element name="MediaServiceLocation" ma:index="56" nillable="true" ma:displayName="Location" ma:description="" ma:indexed="true" ma:internalName="MediaServiceLocation" ma:readOnly="true">
      <xsd:simpleType>
        <xsd:restriction base="dms:Text"/>
      </xsd:simpleType>
    </xsd:element>
    <xsd:element name="JeffSmithApproval" ma:index="57" nillable="true" ma:displayName="Partnership Approval" ma:default="No" ma:format="Dropdown" ma:internalName="JeffSmithApproval">
      <xsd:simpleType>
        <xsd:restriction base="dms:Choice">
          <xsd:enumeration value="No"/>
          <xsd:enumeration value="Yes"/>
        </xsd:restriction>
      </xsd:simple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2DD246-4FBB-4AB7-85D7-154527C7DAD7}">
  <ds:schemaRefs>
    <ds:schemaRef ds:uri="http://www.w3.org/XML/1998/namespace"/>
    <ds:schemaRef ds:uri="http://purl.org/dc/terms/"/>
    <ds:schemaRef ds:uri="7e651a3a-8d05-4ee0-9344-b668032e30e0"/>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1f5e108a-442b-424d-88d6-fdac133e65d6"/>
    <ds:schemaRef ds:uri="http://schemas.microsoft.com/office/2006/metadata/properties"/>
  </ds:schemaRefs>
</ds:datastoreItem>
</file>

<file path=customXml/itemProps2.xml><?xml version="1.0" encoding="utf-8"?>
<ds:datastoreItem xmlns:ds="http://schemas.openxmlformats.org/officeDocument/2006/customXml" ds:itemID="{5B0F4950-27E6-4ECF-BA4C-9BBA2C0C2E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651a3a-8d05-4ee0-9344-b668032e30e0"/>
    <ds:schemaRef ds:uri="1f5e108a-442b-424d-88d6-fdac133e65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554D05-6780-4429-9C8C-DB5A6EDEF4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2023</vt:lpstr>
      <vt:lpstr>2024</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SHETH Nikita</dc:creator>
  <cp:keywords/>
  <dc:description/>
  <cp:lastModifiedBy>Muhammad Qureshi</cp:lastModifiedBy>
  <cp:revision/>
  <cp:lastPrinted>2024-08-30T06:22:16Z</cp:lastPrinted>
  <dcterms:created xsi:type="dcterms:W3CDTF">2024-08-02T14:59:00Z</dcterms:created>
  <dcterms:modified xsi:type="dcterms:W3CDTF">2025-08-27T13:11:09Z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