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Application and Evidence/PDF Folder - RRA/Excel - Live Folder/"/>
    </mc:Choice>
  </mc:AlternateContent>
  <xr:revisionPtr revIDLastSave="14" documentId="8_{78821BF5-2E4A-469B-BAA1-5CB56639AF34}" xr6:coauthVersionLast="47" xr6:coauthVersionMax="47" xr10:uidLastSave="{34626958-0E6B-4960-9E12-1DDE97824671}"/>
  <bookViews>
    <workbookView xWindow="1770" yWindow="1170" windowWidth="21600" windowHeight="11295" xr2:uid="{C48ED8B1-F1FE-4F63-8D32-3D2D94DD1CE4}"/>
  </bookViews>
  <sheets>
    <sheet name="1.  Information Sheet" sheetId="3" r:id="rId1"/>
    <sheet name="2. Continuity Schedule" sheetId="1" r:id="rId2"/>
    <sheet name="3. Appendix A"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p">#REF!</definedName>
    <definedName name="\s">#REF!</definedName>
    <definedName name="____________N4">#REF!</definedName>
    <definedName name="____________N6">#REF!</definedName>
    <definedName name="____________SUM3">#REF!</definedName>
    <definedName name="___________SUM2">#REF!</definedName>
    <definedName name="__________SUM1">#N/A</definedName>
    <definedName name="_________N4">'[1]Revenue Forecast_Chg'!#REF!</definedName>
    <definedName name="_________N6">'[1]Revenue Forecast_Old'!#REF!</definedName>
    <definedName name="_________SUM1">#N/A</definedName>
    <definedName name="_________SUM2">#REF!</definedName>
    <definedName name="_________SUM3">[2]OPEB!$A$1:$G$45</definedName>
    <definedName name="________N4">'[1]Revenue Forecast_Chg'!#REF!</definedName>
    <definedName name="________N6">'[1]Revenue Forecast_Old'!#REF!</definedName>
    <definedName name="________SUM1">#N/A</definedName>
    <definedName name="________SUM2">#REF!</definedName>
    <definedName name="________SUM3">[2]OPEB!$A$1:$G$45</definedName>
    <definedName name="_______N4">#REF!</definedName>
    <definedName name="_______N6">#REF!</definedName>
    <definedName name="_______SUM1">#N/A</definedName>
    <definedName name="_______SUM2">#REF!</definedName>
    <definedName name="_______SUM3">[3]OPEB!$A$1:$G$45</definedName>
    <definedName name="______N4">#REF!</definedName>
    <definedName name="______N6">#REF!</definedName>
    <definedName name="______PT1">#REF!</definedName>
    <definedName name="______SUM1">#N/A</definedName>
    <definedName name="______SUM2">#REF!</definedName>
    <definedName name="______SUM3">#REF!</definedName>
    <definedName name="_____N4">#REF!</definedName>
    <definedName name="_____N6">#REF!</definedName>
    <definedName name="_____PT1">#REF!</definedName>
    <definedName name="_____PT2">#REF!</definedName>
    <definedName name="_____SUM1">#N/A</definedName>
    <definedName name="_____SUM2">#REF!</definedName>
    <definedName name="_____SUM3">#REF!</definedName>
    <definedName name="____N4">#REF!</definedName>
    <definedName name="____N6">#REF!</definedName>
    <definedName name="____PT1">#REF!</definedName>
    <definedName name="____PT2">#REF!</definedName>
    <definedName name="____PT3">#REF!</definedName>
    <definedName name="____SUM1">#N/A</definedName>
    <definedName name="____SUM2">#REF!</definedName>
    <definedName name="____SUM3">#REF!</definedName>
    <definedName name="___N4">#REF!</definedName>
    <definedName name="___N6">#REF!</definedName>
    <definedName name="___PT1">#REF!</definedName>
    <definedName name="___PT2">#REF!</definedName>
    <definedName name="___PT3">#REF!</definedName>
    <definedName name="___Reg210">#REF!</definedName>
    <definedName name="___SUM1">#N/A</definedName>
    <definedName name="___SUM2">#REF!</definedName>
    <definedName name="___SUM3">#REF!</definedName>
    <definedName name="__123Graph_A" hidden="1">#REF!</definedName>
    <definedName name="__123Graph_C" hidden="1">#REF!</definedName>
    <definedName name="__123Graph_D" hidden="1">#REF!</definedName>
    <definedName name="__FDS_HYPERLINK_TOGGLE_STATE__">"ON"</definedName>
    <definedName name="__LYN1">#REF!</definedName>
    <definedName name="__N4">#REF!</definedName>
    <definedName name="__N6">#REF!</definedName>
    <definedName name="__PT1">#REF!</definedName>
    <definedName name="__PT2">#REF!</definedName>
    <definedName name="__PT3">#REF!</definedName>
    <definedName name="__Reg210">#REF!</definedName>
    <definedName name="__SUM1">#N/A</definedName>
    <definedName name="__SUM2">#REF!</definedName>
    <definedName name="__SUM3">#REF!</definedName>
    <definedName name="_1_PMO">#REF!</definedName>
    <definedName name="_10_Head_end_Systems">#REF!</definedName>
    <definedName name="_11_Integration">#REF!</definedName>
    <definedName name="_12_Billing___Customer_Care">#REF!</definedName>
    <definedName name="_1SkillT">#REF!</definedName>
    <definedName name="_1st__250_KWH">#REF!</definedName>
    <definedName name="_2_Meter_Installation___Field_Services">#REF!</definedName>
    <definedName name="_2004_BUDGET">#REF!</definedName>
    <definedName name="_3_Network_Engineering___Implementation">#REF!</definedName>
    <definedName name="_5_Contact_Centre">#REF!</definedName>
    <definedName name="_6_Settlements">#REF!</definedName>
    <definedName name="_7_Legacy_Systems">#REF!</definedName>
    <definedName name="_8_Business_Process_Design">#REF!</definedName>
    <definedName name="_9_Infrastructure">#REF!</definedName>
    <definedName name="_bdm.40C3E29564914AC9A1449A8843FD3FCE.edm" hidden="1">#REF!</definedName>
    <definedName name="_bdm.823F3B3017984F5E9DA061ED83E4FCDD.edm" hidden="1">#REF!</definedName>
    <definedName name="_bdm.8F75408B241441CD9B71555373B79C05.edm" hidden="1">#REF!</definedName>
    <definedName name="_bdm.941933514BA141D4A5F9ADDE69A8EE5B.edm" hidden="1">#REF!</definedName>
    <definedName name="_bdm.E0ED6B041CFB449286A2DE50099204F7.edm" hidden="1">#REF!</definedName>
    <definedName name="_Category">#REF!</definedName>
    <definedName name="_CPI2">#REF!</definedName>
    <definedName name="_CPI3">#REF!</definedName>
    <definedName name="_CPI4">#REF!</definedName>
    <definedName name="_Currency">#REF!</definedName>
    <definedName name="_Fill" hidden="1">#REF!</definedName>
    <definedName name="_xlnm._FilterDatabase" hidden="1">#REF!</definedName>
    <definedName name="_Jurisdiction">#REF!</definedName>
    <definedName name="_Key1" hidden="1">#REF!</definedName>
    <definedName name="_Key2" hidden="1">#REF!</definedName>
    <definedName name="_LYN1">#REF!</definedName>
    <definedName name="_MAN10">#N/A</definedName>
    <definedName name="_MAN11">#N/A</definedName>
    <definedName name="_MAN12">#N/A</definedName>
    <definedName name="_MAN13">#N/A</definedName>
    <definedName name="_MAN2">#N/A</definedName>
    <definedName name="_MAN3">#N/A</definedName>
    <definedName name="_MAN4">#N/A</definedName>
    <definedName name="_MAN5">#N/A</definedName>
    <definedName name="_MAN6">#N/A</definedName>
    <definedName name="_MAN7">#N/A</definedName>
    <definedName name="_MAN8">#N/A</definedName>
    <definedName name="_MAN9">#N/A</definedName>
    <definedName name="_N4">#REF!</definedName>
    <definedName name="_N6">#REF!</definedName>
    <definedName name="_Order1">0</definedName>
    <definedName name="_Order2" hidden="1">255</definedName>
    <definedName name="_PG10">#N/A</definedName>
    <definedName name="_PG11">#N/A</definedName>
    <definedName name="_PG12">#N/A</definedName>
    <definedName name="_PG2">#N/A</definedName>
    <definedName name="_PG3">#N/A</definedName>
    <definedName name="_PG4">#N/A</definedName>
    <definedName name="_PG5">#N/A</definedName>
    <definedName name="_PG6">#N/A</definedName>
    <definedName name="_PG7">#N/A</definedName>
    <definedName name="_PG8">#N/A</definedName>
    <definedName name="_PG9">#N/A</definedName>
    <definedName name="_PT1">#REF!</definedName>
    <definedName name="_PT2">#REF!</definedName>
    <definedName name="_PT3">#REF!</definedName>
    <definedName name="_Reg210">#REF!</definedName>
    <definedName name="_Regression_Int">1</definedName>
    <definedName name="_Sort" hidden="1">#REF!</definedName>
    <definedName name="_SUM1">#N/A</definedName>
    <definedName name="_SUM2">#REF!</definedName>
    <definedName name="_SUM3">#REF!</definedName>
    <definedName name="_Table2_In1" hidden="1">#REF!</definedName>
    <definedName name="_Table2_In2" hidden="1">#REF!</definedName>
    <definedName name="_Table2_Out" hidden="1">#REF!</definedName>
    <definedName name="a">#REF!</definedName>
    <definedName name="aa">#REF!</definedName>
    <definedName name="aaa">#REF!</definedName>
    <definedName name="aaaaaa">#REF!</definedName>
    <definedName name="ACBAL">#REF!</definedName>
    <definedName name="Acc_Dep_CA">#REF!</definedName>
    <definedName name="Acc_Dep_MJR_Minor_NORMAL_Special_RET_CA">#REF!</definedName>
    <definedName name="AccDep_Distribution">#REF!</definedName>
    <definedName name="AccDep_Intangibles_Distribution">#REF!</definedName>
    <definedName name="ACCDEP1SL">#REF!</definedName>
    <definedName name="ACCDEP2SUSP">#REF!</definedName>
    <definedName name="ACCDEP3TIMING">#REF!</definedName>
    <definedName name="ACCDEP4SL">#REF!</definedName>
    <definedName name="ACCDEP5SUSP">#REF!</definedName>
    <definedName name="ACCDEP6TIMING">#REF!</definedName>
    <definedName name="ACCDEPINTANGPMYTD">#REF!</definedName>
    <definedName name="ACCDEPINTANGPMYTD_TARGET">#REF!</definedName>
    <definedName name="ACCDEPINTG1SL">#REF!</definedName>
    <definedName name="ACCDEPINTG2OTHER">#REF!</definedName>
    <definedName name="ACCDEPINTG3SL">#REF!</definedName>
    <definedName name="ACCDEPINTG4OTHER">#REF!</definedName>
    <definedName name="ACCDEPPMYTD">#REF!</definedName>
    <definedName name="ACCDEPPMYTD_TARGET">#REF!</definedName>
    <definedName name="accessories">#REF!</definedName>
    <definedName name="Account">#REF!</definedName>
    <definedName name="AccountDescription">#REF!</definedName>
    <definedName name="AccountKey">#REF!</definedName>
    <definedName name="Accounts">#REF!</definedName>
    <definedName name="accrange">#REF!</definedName>
    <definedName name="acct_name">#REF!</definedName>
    <definedName name="acct_num">#REF!</definedName>
    <definedName name="ACCT_TABLE">#REF!</definedName>
    <definedName name="accum_depr">#REF!</definedName>
    <definedName name="Accural_by_Customer_Class">#REF!</definedName>
    <definedName name="ACQ.COST">#REF!</definedName>
    <definedName name="act_2008">#REF!</definedName>
    <definedName name="act_2009">#REF!</definedName>
    <definedName name="ActCumOU">#REF!</definedName>
    <definedName name="ActDirect">#REF!</definedName>
    <definedName name="ActDirectApr">#REF!</definedName>
    <definedName name="ActDirectAug">#REF!</definedName>
    <definedName name="ActDirectDec">#REF!</definedName>
    <definedName name="ActDirectFeb">#REF!</definedName>
    <definedName name="ActDirectJan">#REF!</definedName>
    <definedName name="ActDirectJuly">#REF!</definedName>
    <definedName name="ActDirectJune">#REF!</definedName>
    <definedName name="ActDirectMar">#REF!</definedName>
    <definedName name="ActDirectMay">#REF!</definedName>
    <definedName name="ActDirectNov">#REF!</definedName>
    <definedName name="ActDirectOct">#REF!</definedName>
    <definedName name="ActDirectSept">#REF!</definedName>
    <definedName name="ActELDC">#REF!</definedName>
    <definedName name="ActELDCApr">#REF!</definedName>
    <definedName name="ActELDCAug">#REF!</definedName>
    <definedName name="ActELDCDec">#REF!</definedName>
    <definedName name="ActELDCFeb">#REF!</definedName>
    <definedName name="ActELDCJan">#REF!</definedName>
    <definedName name="ActELDCJuly">#REF!</definedName>
    <definedName name="ActELDCJune">#REF!</definedName>
    <definedName name="ActELDCMar">#REF!</definedName>
    <definedName name="ActELDCMay">#REF!</definedName>
    <definedName name="ActELDCNov">#REF!</definedName>
    <definedName name="ActELDCOct">#REF!</definedName>
    <definedName name="ActELDCSept">#REF!</definedName>
    <definedName name="Action">#REF!</definedName>
    <definedName name="ActiveGLI_Cumactualtotal">#REF!</definedName>
    <definedName name="ActiveGLI_Cumpayment">#REF!</definedName>
    <definedName name="ActiveOrgs">#REF!</definedName>
    <definedName name="ActOMEU">#REF!</definedName>
    <definedName name="ActOMEUApr">#REF!</definedName>
    <definedName name="ActOMEUAug">#REF!</definedName>
    <definedName name="ActOMEUDec">#REF!</definedName>
    <definedName name="ActOMEUFeb">#REF!</definedName>
    <definedName name="ActOMEUJan">#REF!</definedName>
    <definedName name="ActOMEUJuly">#REF!</definedName>
    <definedName name="ActOMEUJune">#REF!</definedName>
    <definedName name="ActOMEUMar">#REF!</definedName>
    <definedName name="ActOMEUMay">#REF!</definedName>
    <definedName name="ActOMEUNov">#REF!</definedName>
    <definedName name="ActOMEUOct">#REF!</definedName>
    <definedName name="ActOMEUSept">#REF!</definedName>
    <definedName name="ActRetail">#REF!</definedName>
    <definedName name="ActRetailApr">#REF!</definedName>
    <definedName name="ActRetailAug">#REF!</definedName>
    <definedName name="ActRetailDec">#REF!</definedName>
    <definedName name="ActRetailFeb">#REF!</definedName>
    <definedName name="ActRetailJan">#REF!</definedName>
    <definedName name="ActRetailJuly">#REF!</definedName>
    <definedName name="ActRetailJune">#REF!</definedName>
    <definedName name="ActRetailMar">#REF!</definedName>
    <definedName name="ActRetailMay">#REF!</definedName>
    <definedName name="ActRetailNov">#REF!</definedName>
    <definedName name="ActRetailOct">#REF!</definedName>
    <definedName name="ActRetailSept">#REF!</definedName>
    <definedName name="ActRetJan">#REF!</definedName>
    <definedName name="ActTXLDC">#REF!</definedName>
    <definedName name="ActTXLDCApr">#REF!</definedName>
    <definedName name="ActTXLDCAug">#REF!</definedName>
    <definedName name="ActTXLDCDec">#REF!</definedName>
    <definedName name="ActTXLDCFeb">#REF!</definedName>
    <definedName name="ActTXLDCJan">#REF!</definedName>
    <definedName name="ActTXLDCJuly">#REF!</definedName>
    <definedName name="ActTXLDCJune">#REF!</definedName>
    <definedName name="ActTXLDCMar">#REF!</definedName>
    <definedName name="ActTXLDCMay">#REF!</definedName>
    <definedName name="ActTXLDCNov">#REF!</definedName>
    <definedName name="ActTXLDCOct">#REF!</definedName>
    <definedName name="ActTXLDCSept">#REF!</definedName>
    <definedName name="ActTXMEU">#REF!</definedName>
    <definedName name="ActTXMEUApr">#REF!</definedName>
    <definedName name="ActTXMEUAug">#REF!</definedName>
    <definedName name="ActTXMEUDec">#REF!</definedName>
    <definedName name="ActTXMEUFeb">#REF!</definedName>
    <definedName name="ActTXMEUJan">#REF!</definedName>
    <definedName name="ActTXMEUJuly">#REF!</definedName>
    <definedName name="ActTXMEUJune">#REF!</definedName>
    <definedName name="ActTXMEUMar">#REF!</definedName>
    <definedName name="ActTXMEUMay">#REF!</definedName>
    <definedName name="ActTXMEUNov">#REF!</definedName>
    <definedName name="ActTXMEUOct">#REF!</definedName>
    <definedName name="ActTXMEUSept">#REF!</definedName>
    <definedName name="Actual">#REF!</definedName>
    <definedName name="Actual_Aug">#REF!</definedName>
    <definedName name="Actual_Jul">#REF!</definedName>
    <definedName name="Actual_Jun">#REF!</definedName>
    <definedName name="Actual_May">#REF!</definedName>
    <definedName name="Actual_Points">#REF!</definedName>
    <definedName name="Actual_units">#REF!</definedName>
    <definedName name="Actual_Vs_Budget_Aug">#REF!</definedName>
    <definedName name="Actual_Vs_Budget_Jul">#REF!</definedName>
    <definedName name="Actual_Vs_Budget_Jun">#REF!</definedName>
    <definedName name="Actual_Vs_Budget_May">#REF!</definedName>
    <definedName name="ActualOH">#REF!</definedName>
    <definedName name="Actuals">#REF!</definedName>
    <definedName name="ActualYears">#REF!</definedName>
    <definedName name="adapters">#REF!</definedName>
    <definedName name="adfadsfe">#REF!</definedName>
    <definedName name="adfasdfsdfsd">#REF!</definedName>
    <definedName name="adjust">#REF!</definedName>
    <definedName name="afds">#REF!</definedName>
    <definedName name="Age">#REF!</definedName>
    <definedName name="AHEMC_03">#REF!</definedName>
    <definedName name="AHEMC_04">#REF!</definedName>
    <definedName name="AHEMC_05">#REF!</definedName>
    <definedName name="AHEMC_06">#REF!</definedName>
    <definedName name="AHEMC_07">#REF!</definedName>
    <definedName name="AHEMC_08">#REF!</definedName>
    <definedName name="AHEMC_09">#REF!</definedName>
    <definedName name="AHEMO_03">#REF!</definedName>
    <definedName name="AHEMO_04">#REF!</definedName>
    <definedName name="AHEMO_05">#REF!</definedName>
    <definedName name="AHEMO_06">#REF!</definedName>
    <definedName name="AHEMO_07">#REF!</definedName>
    <definedName name="AHEMO_08">#REF!</definedName>
    <definedName name="AHEMO_09">#REF!</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#REF!</definedName>
    <definedName name="ALLX">#N/A</definedName>
    <definedName name="am">#REF!</definedName>
    <definedName name="AM_ACDEPN_CONT_SCHED">#REF!</definedName>
    <definedName name="am_cost_cont_sched">#REF!</definedName>
    <definedName name="am_cost_cont_sched_TXDX">#REF!</definedName>
    <definedName name="Amounts">#REF!</definedName>
    <definedName name="ANALYSIS_TYPES">#REF!</definedName>
    <definedName name="ANEP_LOOKUP">#REF!</definedName>
    <definedName name="Angela_Suh___METS1_2">#REF!</definedName>
    <definedName name="AOS_Serv_Cat">#REF!</definedName>
    <definedName name="APN">#REF!</definedName>
    <definedName name="ApprovedYears">#REF!</definedName>
    <definedName name="APR">#REF!</definedName>
    <definedName name="area1enr">#REF!</definedName>
    <definedName name="area2enr">#REF!</definedName>
    <definedName name="area3enr">#REF!</definedName>
    <definedName name="area4enr">#REF!</definedName>
    <definedName name="area5enr">#REF!</definedName>
    <definedName name="area6enr">#REF!</definedName>
    <definedName name="ARP">#REF!</definedName>
    <definedName name="ARPAc">#REF!</definedName>
    <definedName name="as">#REF!</definedName>
    <definedName name="AS2DocOpenMode">"AS2DocumentEdit"</definedName>
    <definedName name="ASD">#REF!</definedName>
    <definedName name="asdfadfsdfsdfassdfdsf">#REF!</definedName>
    <definedName name="ASOFDATE">#REF!</definedName>
    <definedName name="ass_liab">#REF!</definedName>
    <definedName name="Asset_Accouting_Exit_Conv_2007">#REF!</definedName>
    <definedName name="ASSETS">#REF!</definedName>
    <definedName name="ASSETSJAN09">#REF!</definedName>
    <definedName name="Assumptions_2002">#REF!</definedName>
    <definedName name="Assumptions_2003">#REF!</definedName>
    <definedName name="AUG">#REF!</definedName>
    <definedName name="aug05data">#REF!</definedName>
    <definedName name="AUTO">#N/A</definedName>
    <definedName name="AUTO10">#N/A</definedName>
    <definedName name="AUTO11">#N/A</definedName>
    <definedName name="AUTO12">#N/A</definedName>
    <definedName name="AUTO13">#N/A</definedName>
    <definedName name="AUTO2">#N/A</definedName>
    <definedName name="AUTO3">#N/A</definedName>
    <definedName name="AUTO4">#N/A</definedName>
    <definedName name="AUTO5">#N/A</definedName>
    <definedName name="AUTO6">#N/A</definedName>
    <definedName name="AUTO7">#N/A</definedName>
    <definedName name="AUTO8">#N/A</definedName>
    <definedName name="AUTO9">#N/A</definedName>
    <definedName name="AvailHours">#REF!</definedName>
    <definedName name="AvgSeverance">#REF!</definedName>
    <definedName name="b">#REF!,#REF!</definedName>
    <definedName name="B2MAsOf">#REF!</definedName>
    <definedName name="B2MTrending">#REF!</definedName>
    <definedName name="Backlog_Rollup">#REF!</definedName>
    <definedName name="Backlog_Spread">#REF!</definedName>
    <definedName name="balance">#REF!</definedName>
    <definedName name="Base">#REF!</definedName>
    <definedName name="baseyr">#REF!</definedName>
    <definedName name="baseyr1">#REF!</definedName>
    <definedName name="bbbb">#REF!</definedName>
    <definedName name="bbbbb">#REF!</definedName>
    <definedName name="BCol">#REF!</definedName>
    <definedName name="BEGIN">#N/A</definedName>
    <definedName name="BFORM">#N/A</definedName>
    <definedName name="BI_LDCLIST">#REF!</definedName>
    <definedName name="BLPH1" hidden="1">#REF!</definedName>
    <definedName name="bmhgjgjg">#REF!</definedName>
    <definedName name="Box_1">#REF!</definedName>
    <definedName name="Box_11">#REF!</definedName>
    <definedName name="Box_12">#REF!</definedName>
    <definedName name="Box_13">#REF!</definedName>
    <definedName name="Box_2">#REF!</definedName>
    <definedName name="Box_23">#REF!</definedName>
    <definedName name="Box_3">#REF!</definedName>
    <definedName name="Box_4">#REF!</definedName>
    <definedName name="Box_5">#REF!</definedName>
    <definedName name="Box11or12kwh">#REF!</definedName>
    <definedName name="Box1or2kwh">#REF!</definedName>
    <definedName name="Box23kwh">#REF!</definedName>
    <definedName name="Box3or4kwh">#REF!</definedName>
    <definedName name="BOY">#REF!</definedName>
    <definedName name="BPAGE">"1"</definedName>
    <definedName name="BPE_CUM_N">#REF!</definedName>
    <definedName name="BPE_Red_Ratio_Yr1">#REF!</definedName>
    <definedName name="BPE_Red_Ratio_Yr2">#REF!</definedName>
    <definedName name="BPE_Red_Ratio_Yr3">#REF!</definedName>
    <definedName name="BPE_Red_Ratio_Yr4">#REF!</definedName>
    <definedName name="BPE_Red_Ratio_Yr5">#REF!</definedName>
    <definedName name="BPE_Red_Ratio_Yr6">#REF!</definedName>
    <definedName name="BPE_Red_Ratio_Yr7">#REF!</definedName>
    <definedName name="BPO_s">#REF!</definedName>
    <definedName name="BRAMPTON_GLBAL_LOOKUP">#REF!</definedName>
    <definedName name="BridgeYear">#REF!</definedName>
    <definedName name="BRow">#REF!</definedName>
    <definedName name="BTable">#REF!</definedName>
    <definedName name="bu">#REF!</definedName>
    <definedName name="bu200dept">#REF!</definedName>
    <definedName name="BU300_GL_ACCOUNTS">#REF!</definedName>
    <definedName name="BU300_GL_CATEGORY">#REF!</definedName>
    <definedName name="BudCumOU">#REF!</definedName>
    <definedName name="budget" hidden="1">{#N/A,#N/A,FALSE,"Aging Summary";#N/A,#N/A,FALSE,"Ratio Analysis";#N/A,#N/A,FALSE,"Test 120 Day Accts";#N/A,#N/A,FALSE,"Tickmarks"}</definedName>
    <definedName name="Budget_Inflation">#REF!</definedName>
    <definedName name="Budget_Points">#REF!</definedName>
    <definedName name="Budget_units">#REF!</definedName>
    <definedName name="BudgetCLA">#REF!</definedName>
    <definedName name="BudgetRefTaxes">#REF!</definedName>
    <definedName name="budgetrev">#REF!</definedName>
    <definedName name="BudRev">#REF!</definedName>
    <definedName name="Bus_Proc_and_Qlty_Assurance">#REF!</definedName>
    <definedName name="Buses">#REF!</definedName>
    <definedName name="BUSINESS_UNIT">#REF!,#REF!</definedName>
    <definedName name="BUV">#REF!</definedName>
    <definedName name="bvnvnv">#REF!</definedName>
    <definedName name="CAD">#REF!</definedName>
    <definedName name="capex_inserv_print">#REF!</definedName>
    <definedName name="capex_lookup">#REF!</definedName>
    <definedName name="CAPEX_OPA_ADJ">#REF!</definedName>
    <definedName name="Capex_QAP_Distribution">#REF!</definedName>
    <definedName name="Capex_Quarter_check">#REF!</definedName>
    <definedName name="CapitalizedPensionOPEB">#REF!</definedName>
    <definedName name="CarryingChargeyear">[4]CarryingCharges!$Q$149:$Q$156</definedName>
    <definedName name="Case">#REF!</definedName>
    <definedName name="CaseSelect">#REF!</definedName>
    <definedName name="cate">#REF!</definedName>
    <definedName name="Categ">#REF!</definedName>
    <definedName name="Categories">#REF!</definedName>
    <definedName name="Category">#REF!</definedName>
    <definedName name="CC">#REF!</definedName>
    <definedName name="cccc">#REF!</definedName>
    <definedName name="ccccc">#REF!</definedName>
    <definedName name="CCRefund_zrn_zro">#REF!</definedName>
    <definedName name="cd">#REF!</definedName>
    <definedName name="CGA">#REF!</definedName>
    <definedName name="CGAS">#REF!</definedName>
    <definedName name="CGE">#REF!</definedName>
    <definedName name="CGEY_Inflation">#REF!</definedName>
    <definedName name="CGSPL">#N/A</definedName>
    <definedName name="CGSPLA">#N/A</definedName>
    <definedName name="Chart_Data">#REF!</definedName>
    <definedName name="check">#REF!</definedName>
    <definedName name="checks_bal_fa_grp">#REF!</definedName>
    <definedName name="CIP">#REF!</definedName>
    <definedName name="CIP_CA">#REF!</definedName>
    <definedName name="CIP_CONTROL_CLSFY">#REF!</definedName>
    <definedName name="CIP_LTD_GLBAL">#REF!</definedName>
    <definedName name="CIP_OPA_ADJ">#REF!</definedName>
    <definedName name="CIP_OTHER_LOOKUP">#REF!</definedName>
    <definedName name="CIP_SUSP_CLSFY">#REF!</definedName>
    <definedName name="CIPPMYTD_TARGET">#REF!</definedName>
    <definedName name="CIQWBGuid">"099de4d7-8cd5-44af-9805-857947de0081"</definedName>
    <definedName name="CircBrk">#REF!</definedName>
    <definedName name="CL">#REF!</definedName>
    <definedName name="class">#REF!</definedName>
    <definedName name="Cmonths">#REF!</definedName>
    <definedName name="CMYTDDATA">#REF!</definedName>
    <definedName name="CN">#REF!</definedName>
    <definedName name="cntl_mgr">#REF!</definedName>
    <definedName name="code_lookup">#REF!</definedName>
    <definedName name="COLA_1">#REF!</definedName>
    <definedName name="COLA_2">#REF!</definedName>
    <definedName name="COLA_5.1">#REF!</definedName>
    <definedName name="COLA_Actual">#REF!</definedName>
    <definedName name="COLA2.1">#REF!</definedName>
    <definedName name="colActv">#REF!</definedName>
    <definedName name="colActv0">#REF!</definedName>
    <definedName name="colActvYr1">#REF!</definedName>
    <definedName name="colD1">#REF!</definedName>
    <definedName name="colDept">#REF!</definedName>
    <definedName name="colDriver">#REF!</definedName>
    <definedName name="colPctSvc">#REF!</definedName>
    <definedName name="colSvc">#REF!</definedName>
    <definedName name="colType">#REF!</definedName>
    <definedName name="Company">"Hydro One Brampton Networks"</definedName>
    <definedName name="companyId">#REF!</definedName>
    <definedName name="Cons_CapEx">#REF!</definedName>
    <definedName name="Consolidated">#REF!</definedName>
    <definedName name="cont_sched_fa_grp">#REF!</definedName>
    <definedName name="contactf">#REF!</definedName>
    <definedName name="ContingencyIn">#REF!</definedName>
    <definedName name="CONTINUITY">#REF!</definedName>
    <definedName name="COS_RES_CUSTOMERS">#REF!</definedName>
    <definedName name="COS_RES_KWH">#REF!</definedName>
    <definedName name="COSTINTG1SL">#REF!</definedName>
    <definedName name="COSTINTG2OTHER">#REF!</definedName>
    <definedName name="COSTINTG3SL">#REF!</definedName>
    <definedName name="COSTINTG4OTHER">#REF!</definedName>
    <definedName name="COSTMENU">#N/A</definedName>
    <definedName name="Costs_Distribution">#REF!</definedName>
    <definedName name="COSTS_PMYTD">#REF!</definedName>
    <definedName name="COSTS_PMYTD_TARGET">#REF!</definedName>
    <definedName name="COSTS1SL">#REF!</definedName>
    <definedName name="COSTS2SUSP">#REF!</definedName>
    <definedName name="COSTS3TIMING">#REF!</definedName>
    <definedName name="COSTS4SL">#REF!</definedName>
    <definedName name="COSTS5SUSP">#REF!</definedName>
    <definedName name="COSTS6TIMING">#REF!</definedName>
    <definedName name="COSTSINTANGPMYTD">#REF!</definedName>
    <definedName name="COSTSINTANGPMYTD_TARGET">#REF!</definedName>
    <definedName name="CPAGE">"37"</definedName>
    <definedName name="CPI_02">#REF!</definedName>
    <definedName name="CPI_03">#REF!</definedName>
    <definedName name="CPI_04">#REF!</definedName>
    <definedName name="CPI_05">#REF!</definedName>
    <definedName name="CPI_06">#REF!</definedName>
    <definedName name="CPI_07">#REF!</definedName>
    <definedName name="CPI_08">#REF!</definedName>
    <definedName name="CPI_09">#REF!</definedName>
    <definedName name="CPNMB">"1"</definedName>
    <definedName name="crit_01">#REF!</definedName>
    <definedName name="_xlnm.Criteria">#REF!</definedName>
    <definedName name="CritSystems">#REF!</definedName>
    <definedName name="CRStatus">#REF!</definedName>
    <definedName name="CRStatusOld">#REF!</definedName>
    <definedName name="CS_Allocation_Cat">#REF!</definedName>
    <definedName name="CS_Deprn_Class">#REF!</definedName>
    <definedName name="CS_FV_Final">#REF!</definedName>
    <definedName name="CS_RCN_Final">#REF!</definedName>
    <definedName name="CS_weightedage">#REF!</definedName>
    <definedName name="CTIM2">"122801"</definedName>
    <definedName name="cur_bal">#REF!</definedName>
    <definedName name="Cur_mth_trans">#REF!</definedName>
    <definedName name="cur_mth_transactions">#REF!</definedName>
    <definedName name="Current_1">#REF!</definedName>
    <definedName name="Current_2">#REF!</definedName>
    <definedName name="Current_3">#REF!</definedName>
    <definedName name="Current_Yr_LTD">#REF!</definedName>
    <definedName name="Cust3a">#REF!</definedName>
    <definedName name="CustomerAdministration">#REF!</definedName>
    <definedName name="cxl_lookup">#REF!</definedName>
    <definedName name="CXL_XCC_LOOKUP">#REF!</definedName>
    <definedName name="cy">#REF!</definedName>
    <definedName name="CY_TB">#REF!</definedName>
    <definedName name="CYCurrTaxStartRow">#REF!</definedName>
    <definedName name="CYData">#REF!</definedName>
    <definedName name="CYDefTaxStartRow">#REF!</definedName>
    <definedName name="CYTB">#REF!</definedName>
    <definedName name="d">#REF!</definedName>
    <definedName name="d027returntotop">#REF!</definedName>
    <definedName name="d027z1">#REF!</definedName>
    <definedName name="d027z2">#REF!</definedName>
    <definedName name="d027z3a">#REF!</definedName>
    <definedName name="d027z3b">#REF!</definedName>
    <definedName name="d027z4">#REF!</definedName>
    <definedName name="d027z5">#REF!</definedName>
    <definedName name="d027z6">#REF!</definedName>
    <definedName name="d027z7">#REF!</definedName>
    <definedName name="d043returntotop">#REF!</definedName>
    <definedName name="d043zone1">#REF!</definedName>
    <definedName name="d043zone2">#REF!</definedName>
    <definedName name="d043zone3a">#REF!</definedName>
    <definedName name="d043zone3b">#REF!</definedName>
    <definedName name="d043zone4">#REF!</definedName>
    <definedName name="d043zone5">#REF!</definedName>
    <definedName name="d043zone6">#REF!</definedName>
    <definedName name="d043zone7">#REF!</definedName>
    <definedName name="d044returntotop">#REF!</definedName>
    <definedName name="d044upreturntotop">#REF!</definedName>
    <definedName name="d044zone1">#REF!</definedName>
    <definedName name="d044zone2">#REF!</definedName>
    <definedName name="d044zone3a">#REF!</definedName>
    <definedName name="d044zone3b">#REF!</definedName>
    <definedName name="d044zone4">#REF!</definedName>
    <definedName name="d044zone5">#REF!</definedName>
    <definedName name="d044zone6">#REF!</definedName>
    <definedName name="d044zone7">#REF!</definedName>
    <definedName name="D045returntotop">#REF!</definedName>
    <definedName name="d045zone1">#REF!</definedName>
    <definedName name="d045zone2">#REF!</definedName>
    <definedName name="d045zone3a">#REF!</definedName>
    <definedName name="d045zone3b">#REF!</definedName>
    <definedName name="d045zone4">#REF!</definedName>
    <definedName name="d045zone5">#REF!</definedName>
    <definedName name="d045zone6">#REF!</definedName>
    <definedName name="d045zone7">#REF!</definedName>
    <definedName name="d046returntotop">#REF!</definedName>
    <definedName name="d046zone1">#REF!</definedName>
    <definedName name="d046zone2">#REF!</definedName>
    <definedName name="d046zone3a">#REF!</definedName>
    <definedName name="d046zone3b">#REF!</definedName>
    <definedName name="d046zone4">#REF!</definedName>
    <definedName name="d046zone5">#REF!</definedName>
    <definedName name="d046zone6">#REF!</definedName>
    <definedName name="d046zone7">#REF!</definedName>
    <definedName name="D046zone8">#REF!</definedName>
    <definedName name="d047zon8">#REF!</definedName>
    <definedName name="d070returntotop">#REF!</definedName>
    <definedName name="d070zone1">#REF!</definedName>
    <definedName name="d070zone2">#REF!</definedName>
    <definedName name="d070zone3a">#REF!</definedName>
    <definedName name="d070zone3b">#REF!</definedName>
    <definedName name="d070zone4">#REF!</definedName>
    <definedName name="d070zone5">#REF!</definedName>
    <definedName name="d070zone6">#REF!</definedName>
    <definedName name="d070zone7">#REF!</definedName>
    <definedName name="d093returntotop">#REF!</definedName>
    <definedName name="d093zone1">#REF!</definedName>
    <definedName name="d093zone2">#REF!</definedName>
    <definedName name="d093zone3a">#REF!</definedName>
    <definedName name="d093zone3b">#REF!</definedName>
    <definedName name="d093zone4">#REF!</definedName>
    <definedName name="d093zone5">#REF!</definedName>
    <definedName name="d093zone6">#REF!</definedName>
    <definedName name="d093zone7">#REF!</definedName>
    <definedName name="d27zone1">#REF!</definedName>
    <definedName name="d27zone2">#REF!</definedName>
    <definedName name="d27zone3">#REF!</definedName>
    <definedName name="d27zone3a">#REF!</definedName>
    <definedName name="d27zone4">#REF!</definedName>
    <definedName name="d27zone5">#REF!</definedName>
    <definedName name="d27zone6">#REF!</definedName>
    <definedName name="d27zone7">#REF!</definedName>
    <definedName name="d433one8">#REF!</definedName>
    <definedName name="d43returntotop">#REF!</definedName>
    <definedName name="d43zone1">#REF!</definedName>
    <definedName name="d43zone2">#REF!</definedName>
    <definedName name="d43zone3a">#REF!</definedName>
    <definedName name="d43zone3b">#REF!</definedName>
    <definedName name="d43zone4">#REF!</definedName>
    <definedName name="d43zone5">#REF!</definedName>
    <definedName name="d43zone6">#REF!</definedName>
    <definedName name="d43zone7">#REF!</definedName>
    <definedName name="d43zone8">#REF!</definedName>
    <definedName name="d44zone1">#REF!</definedName>
    <definedName name="d44zone2">#REF!</definedName>
    <definedName name="d44zone3a">#REF!</definedName>
    <definedName name="d44zone3b">#REF!</definedName>
    <definedName name="d44zone4">#REF!</definedName>
    <definedName name="d44zone5">#REF!</definedName>
    <definedName name="d44zone6">#REF!</definedName>
    <definedName name="d44zone7">#REF!</definedName>
    <definedName name="dad">#REF!</definedName>
    <definedName name="dasdfeeferfer">#REF!,#REF!,#REF!,#REF!,#REF!</definedName>
    <definedName name="DASH">""</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Choice">#REF!</definedName>
    <definedName name="DataTable">OFFSET(#REF!,0,0,COUNTA(#REF!),35)</definedName>
    <definedName name="datazero">#REF!</definedName>
    <definedName name="date">#REF!</definedName>
    <definedName name="DATEINC">#REF!</definedName>
    <definedName name="DateTable">#REF!</definedName>
    <definedName name="DC_L">#REF!</definedName>
    <definedName name="DCCommon">#REF!</definedName>
    <definedName name="DCDevelopment">#REF!</definedName>
    <definedName name="DCOperating">#REF!</definedName>
    <definedName name="DCSustainment">#REF!</definedName>
    <definedName name="DD">"07"</definedName>
    <definedName name="ddd">#REF!</definedName>
    <definedName name="dddd">#REF!</definedName>
    <definedName name="ddddd">39969.400462963</definedName>
    <definedName name="de">0.00154386574286036</definedName>
    <definedName name="dealview">#REF!</definedName>
    <definedName name="dealview1">#REF!</definedName>
    <definedName name="Debt_Financing">#REF!</definedName>
    <definedName name="debt_ratedBBB" hidden="1">{#N/A,#N/A,FALSE,"Aging Summary";#N/A,#N/A,FALSE,"Ratio Analysis";#N/A,#N/A,FALSE,"Test 120 Day Accts";#N/A,#N/A,FALSE,"Tickmarks"}</definedName>
    <definedName name="DEC">#REF!</definedName>
    <definedName name="Dec_02_Actual">#REF!</definedName>
    <definedName name="DECASSETS">#REF!</definedName>
    <definedName name="DECLIAB">#REF!</definedName>
    <definedName name="Dental_Esc_02">#REF!</definedName>
    <definedName name="Dental_Esc_03">#REF!</definedName>
    <definedName name="Dental_Esc_04">#REF!</definedName>
    <definedName name="Dental_Esc_05">#REF!</definedName>
    <definedName name="Dental_Esc_06">#REF!</definedName>
    <definedName name="Dental_Esc_07">#REF!</definedName>
    <definedName name="Dental_Esc_08">#REF!</definedName>
    <definedName name="Dental_Esc_09">#REF!</definedName>
    <definedName name="Dental_Esc_Rate">#REF!</definedName>
    <definedName name="DeptID">#REF!</definedName>
    <definedName name="Desc">#REF!</definedName>
    <definedName name="Descr">#REF!</definedName>
    <definedName name="dfdf">#REF!</definedName>
    <definedName name="dfdfdf">#REF!</definedName>
    <definedName name="dfe">37350.4474895833</definedName>
    <definedName name="dferererer">#REF!</definedName>
    <definedName name="dfjkldsk">#REF!</definedName>
    <definedName name="DirectLoad">#REF!</definedName>
    <definedName name="Director_Provincial_Lines">#REF!</definedName>
    <definedName name="DirectRate">#REF!</definedName>
    <definedName name="DisallowA">#REF!</definedName>
    <definedName name="DisallowR">#REF!</definedName>
    <definedName name="Disc_Rate">#REF!</definedName>
    <definedName name="DistRates">[4]Rates!$A$40:$L$51</definedName>
    <definedName name="DistRatesTable">[4]Rates!$B$7:$C$18</definedName>
    <definedName name="dkfopw">#REF!</definedName>
    <definedName name="DM_F">#REF!</definedName>
    <definedName name="DM_L">#REF!</definedName>
    <definedName name="DMCommon">#REF!</definedName>
    <definedName name="DMCustomer">#REF!</definedName>
    <definedName name="DMDevelopment">#REF!</definedName>
    <definedName name="DME_BeforeCloseCompleted">"False"</definedName>
    <definedName name="DMOperating">#REF!</definedName>
    <definedName name="DMSustainment">#REF!</definedName>
    <definedName name="DollarFormat">#REF!</definedName>
    <definedName name="DollarFormat_Area">#REF!</definedName>
    <definedName name="download">#REF!</definedName>
    <definedName name="DRC">#REF!</definedName>
    <definedName name="Driver_owners">#REF!</definedName>
    <definedName name="drop_zone">#REF!</definedName>
    <definedName name="dsa">"V920"</definedName>
    <definedName name="DVNAM">"QSYSPRT"</definedName>
    <definedName name="DVTYP">"PRINTER"</definedName>
    <definedName name="DxActualDep">#REF!</definedName>
    <definedName name="DxAsOf">#REF!</definedName>
    <definedName name="DxBase">#REF!</definedName>
    <definedName name="DxBudgetDep">#REF!</definedName>
    <definedName name="DxCriteria">#REF!</definedName>
    <definedName name="DxDepAccs">#REF!</definedName>
    <definedName name="DXDepr99">#REF!</definedName>
    <definedName name="DxMonthly">#REF!</definedName>
    <definedName name="DxOp">#REF!</definedName>
    <definedName name="DxRateBase">#REF!</definedName>
    <definedName name="DxTime">#REF!</definedName>
    <definedName name="DxTrending">#REF!</definedName>
    <definedName name="e">#REF!</definedName>
    <definedName name="EBNUMBER">#REF!</definedName>
    <definedName name="EBTAdjStartRow">#REF!</definedName>
    <definedName name="ed">#REF!</definedName>
    <definedName name="edbor">#REF!</definedName>
    <definedName name="ee">#REF!</definedName>
    <definedName name="eee">#REF!</definedName>
    <definedName name="eeeeee">#REF!</definedName>
    <definedName name="EFT">#REF!</definedName>
    <definedName name="eLDC_1505">#REF!</definedName>
    <definedName name="ELDCLoad">#REF!</definedName>
    <definedName name="ELDCRate">#REF!</definedName>
    <definedName name="EmpClass">#REF!</definedName>
    <definedName name="Energy_Source__OPA">#REF!</definedName>
    <definedName name="eng">#REF!</definedName>
    <definedName name="EngName">#REF!</definedName>
    <definedName name="Entegrus_SA">#REF!</definedName>
    <definedName name="EPAGE">"1"</definedName>
    <definedName name="EPMWorkbookOptions_1" hidden="1">"eSwAAB+LCAAAAAAABADsvQdgHEmWJSYvbcp7f0r1StfgdKEIgGATJNiQQBDswYjN5pLsHWlHIymrKoHKZVZlXWYWQMztnbz33nvvvffee++997o7nU4n99//P1xmZAFs9s5K2smeIYCqyB8/fnwfPyIe/x7vFmV6mddNUS0/+2h3vPNRmi+n1axYXnz20bo939799KPf4+g3Th5/t6rfTqrq7Zerlpo2Kb23bB69a4rPPpq37erR3btXV1fj"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"q3vjqr64u7ezs3v39/7i+evpPF9k28WyabPlNP/IvjW7+a2PqNc0fXxSLZf5FH2+qU7WdZ0v258s8iv+Mvj6adZm+il9/iJb5NKb7anNF6t1XXBXXzV5/bLOz3OCN83HhNBHR7//s5df/P5PXp68+O7uzu//PX1ptS5/8ODTnd3x/HpWV9UyH0+rxaOD/fs7d5tsdXeymt79/u//vW//Pk9ffbn7+598+eL1l89//5evTl/Sh4RaU5XFLAN2"</definedName>
    <definedName name="EPMWorkbookOptions_3" hidden="1">"9Pd5Vjb59x/fBWoO0ePVqiymmUfUWyNsYIRQvI+VDkcBJh0EhIqOsOndwa++Xcxm+fJpsciXDaM73NSh2gRtqNXreXVlYZxUZVUftfU6f3w38sWmV3kUkTd7o9MXiQht/q59ll1WddESXjwf8nLvu1u8/6yom9ZDIP59B5DFcphAt23lt/tqWfyidc4jPz45+fKrF28e3419uQmGUJzk/f7O7r2DXQ9AbC743S/rWV4f7Ty+K79EoTerMrt+"</definedName>
    <definedName name="EPMWorkbookOptions_4" hidden="1">"WVervG6vj3bvf3r/PJ+cb9//dLa/vb93/nD74H6eb+9k+d7+bPJg/8HkHnoO34oAfp417eu8JNHPZ1/kiwlpsEizkCmjDaiJvO+R6XtKxO+Pv/fy+NXpizff3qVf3+zoQzLce2UA9LeLvM7q6fzaNU1JZz5aFuVnH4F3PuoIkfduZAJv9+7ju5sH/fjubajnMcDPHrN+9fTsze//5tXx2fOvz7A7O/sHOzu359fd/x/yq6NjyLNnL15+9eb/"</definedName>
    <definedName name="EPMWorkbookOptions_5" hidden="1">"6/z6jVPl+Pnz35+/PHv6I9p0aPPku7//Vy+ff3n8/3nK/L9Hy5189YrIe/L7fG0Vd+/e/fv7+/u3V3F776Hisvzh5OHD/Yfbs8nk3vb+/d2D7cn5g2w7+3R2b/Lw3v29vfPZ/wtUnCEisSj97/nJ/9fZ85uhw8mP5DRsdqtWA3JKKvDszdeX0k8f7O4cHDy4vZTeew8p/f+IIyIk7Ftb/vzs9PX/15n1m6TL6S4lPH7/vd3/z8cTPwtE2dv7"</definedName>
    <definedName name="EPMWorkbookOptions_6" hidden="1">"EVE8ojx8SEShf35ElB5RDv4/T5T/9xjAZ8+//O7XNn8Uh3/66b177xGI7///z/6BgiGbPvv9T55/+SMW9ZvdqtUAi569eHP66uTLr8+l753evP//Py5VInZSRb//my/fHD//Eav6zW7VaoBVX598+fL0h8ion74Ho/5/JOhnEoZs+vr3f/Hli9P/r3PpN0iQb3/5I5kNmt2q1YDMvjn74ocpsg9+rkX2mxdZUDBk0L2d3U/H/7+wLd8wTXZ2"</definedName>
    <definedName name="EPMWorkbookOptions_7" hidden="1">"f0SQkCA/b6P+IYLc+xFBPILsj3cO/r9OkP/32LqfPH31+uzLFz9Ec3fwHubu/yOhlBJRVmOOT9589f99K/f/Hg794vT49VevTl//EFn04f//WNRQUXj093nzoxXD92oUYBNv9Pju8WpVFtOsJTj28+BT05ygVcslIU6fPc3ajD/2P3xTdQf/+FV+XufN/Mvll6t8eXSelU3++G74Ibc7KfOsBtAvl6+zy9y07H7Mbb9b1W8nVfWW2LJlMprW"</definedName>
    <definedName name="EPMWorkbookOptions_8" hidden="1">"/S/C9lcznbXHZ81PZnWRTcr8i7y+cBB6n//GiQP75Uqo8f8EAAD//5rWt0x5LAAA"</definedName>
    <definedName name="EPS">#REF!</definedName>
    <definedName name="Escalation_Status">#REF!</definedName>
    <definedName name="escape">#REF!</definedName>
    <definedName name="ESPCAhours">2080</definedName>
    <definedName name="ESPCAot">5.4655%</definedName>
    <definedName name="est">#REF!</definedName>
    <definedName name="ETR">#REF!</definedName>
    <definedName name="ETS_Taxable">#REF!</definedName>
    <definedName name="etswork0405">#REF!</definedName>
    <definedName name="etswork0408">#REF!</definedName>
    <definedName name="etswork0408b">#REF!</definedName>
    <definedName name="etswork0408c">#REF!</definedName>
    <definedName name="etsworkAll">#REF!</definedName>
    <definedName name="ev.Initialized" hidden="1">FALSE</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Event_Label">OFFSET(#REF!,1,0,COUNT(#REF!),1)</definedName>
    <definedName name="Event_Label_Series">OFFSET(#REF!,1,0,COUNT(#REF!),1)</definedName>
    <definedName name="Event_Series">OFFSET(#REF!,1,0,COUNT(#REF!),1)</definedName>
    <definedName name="exclude">#REF!</definedName>
    <definedName name="f">#REF!</definedName>
    <definedName name="FA_AccDep_Reconciliations_CA">#REF!</definedName>
    <definedName name="FA_CA">#REF!</definedName>
    <definedName name="FA_CURRENT_YEAR">#REF!</definedName>
    <definedName name="FA_GL_lookup">#REF!</definedName>
    <definedName name="FA_MJR_Minor_NORMAL_Special_RET_CA">#REF!</definedName>
    <definedName name="FA_PRIOR_YEAR">#REF!</definedName>
    <definedName name="FA_PSOFT_AM_ACCDEPN">#REF!</definedName>
    <definedName name="FA2a_lookup">#REF!</definedName>
    <definedName name="FA2c_lookup">#REF!</definedName>
    <definedName name="FA2c1_GLBAL_LOOKUP">#REF!</definedName>
    <definedName name="FA2d_accdep_lookup">#REF!</definedName>
    <definedName name="FA2d_COST_lookup">#REF!</definedName>
    <definedName name="FA2d_lookup">#REF!</definedName>
    <definedName name="FA2e_lookup">#REF!</definedName>
    <definedName name="factor">#REF!</definedName>
    <definedName name="FAR_Allocation_Cat">#REF!</definedName>
    <definedName name="FAR_Cap_Cost">#REF!</definedName>
    <definedName name="FAR_CRN_RCN">#REF!</definedName>
    <definedName name="FAR_DT_Deprn_Code">#REF!</definedName>
    <definedName name="FAR_FV_Final">#REF!</definedName>
    <definedName name="FAR_FV_Final_USD">#REF!</definedName>
    <definedName name="FAR_FV_Pre_Obs">#REF!</definedName>
    <definedName name="FAR_Location">#REF!</definedName>
    <definedName name="FAR_NBV">#REF!</definedName>
    <definedName name="FAR_PER_CLIENT_CODE">#REF!</definedName>
    <definedName name="FAR_RCN_Final">#REF!</definedName>
    <definedName name="FAR_Trended_CRN">#REF!</definedName>
    <definedName name="FAR_Trended_FV_Final">#REF!</definedName>
    <definedName name="FAR_Weighted_RUL">#REF!</definedName>
    <definedName name="FAR_weightedage">#REF!</definedName>
    <definedName name="FDMbudget">#REF!</definedName>
    <definedName name="Feb">#REF!</definedName>
    <definedName name="feb_lookup">#REF!</definedName>
    <definedName name="FebActRetail">#REF!</definedName>
    <definedName name="ff">#REF!</definedName>
    <definedName name="fff">#REF!</definedName>
    <definedName name="ffff">#REF!</definedName>
    <definedName name="Field_Administrative_Services">#REF!</definedName>
    <definedName name="Field_Meter_Services_Manager">#REF!</definedName>
    <definedName name="Fields">#REF!</definedName>
    <definedName name="figures">#REF!</definedName>
    <definedName name="Final_Budget_Print">#REF!</definedName>
    <definedName name="financials">#REF!</definedName>
    <definedName name="first">#REF!</definedName>
    <definedName name="First_Page">#REF!</definedName>
    <definedName name="firstTimeRunReport">0</definedName>
    <definedName name="FiscalYR">#REF!</definedName>
    <definedName name="FITA_Data">#REF!</definedName>
    <definedName name="FITA_LOAD">#REF!</definedName>
    <definedName name="fixed_assets">#REF!</definedName>
    <definedName name="FLAG">#N/A</definedName>
    <definedName name="FLAG1">#N/A</definedName>
    <definedName name="FLAG2">#N/A</definedName>
    <definedName name="FLAG3">#N/A</definedName>
    <definedName name="FLAG5">#N/A</definedName>
    <definedName name="FLAG6">#N/A</definedName>
    <definedName name="FMTYP">"SP1"</definedName>
    <definedName name="Footer">#REF!</definedName>
    <definedName name="ForCumOU">#REF!</definedName>
    <definedName name="fore_2009">#REF!</definedName>
    <definedName name="fore_2010">#REF!</definedName>
    <definedName name="Forecast">#REF!</definedName>
    <definedName name="Forecast_ECS">#REF!</definedName>
    <definedName name="Forecast_Points">#REF!</definedName>
    <definedName name="Forecast_Units">#REF!</definedName>
    <definedName name="forecast_wholesale_lineplus">#REF!</definedName>
    <definedName name="forecast_wholesale_network">#REF!</definedName>
    <definedName name="Forestry_Director">#REF!</definedName>
    <definedName name="Forestry_Operations_Eastern">#REF!</definedName>
    <definedName name="Forestry_Operations_Northern">#REF!</definedName>
    <definedName name="Forestry_Operations_Southern">#REF!</definedName>
    <definedName name="Forestry_Technicians">#REF!</definedName>
    <definedName name="FORMB">#N/A</definedName>
    <definedName name="Formulas">#REF!</definedName>
    <definedName name="ForYEOU">#REF!</definedName>
    <definedName name="Fringe_Rate">#REF!</definedName>
    <definedName name="Fringes">#REF!</definedName>
    <definedName name="FSSubTeams">#REF!</definedName>
    <definedName name="FVRate0">#REF!</definedName>
    <definedName name="FVRate1">#REF!</definedName>
    <definedName name="FVRate2">#REF!</definedName>
    <definedName name="FVRate3">#REF!</definedName>
    <definedName name="FVRate4">#REF!</definedName>
    <definedName name="FXF">#REF!</definedName>
    <definedName name="FY4nv">#REF!</definedName>
    <definedName name="g">#REF!</definedName>
    <definedName name="G1LD">#REF!</definedName>
    <definedName name="G1LDCBR">#REF!</definedName>
    <definedName name="ga_peak_dem_amt">'[5]Sch 09 - GA-PEAK'!$C$37</definedName>
    <definedName name="ga_peak_total">'[6]Sch 09 - GA-PEAK'!$C$36</definedName>
    <definedName name="GAP">#N/A</definedName>
    <definedName name="GARate">#REF!</definedName>
    <definedName name="GATOT">#N/A</definedName>
    <definedName name="GENADM">#N/A</definedName>
    <definedName name="GENADM2">#N/A</definedName>
    <definedName name="GeneralLedgerA">#REF!</definedName>
    <definedName name="GeneralLedgerC">#REF!</definedName>
    <definedName name="GeneralLedgerR">#REF!</definedName>
    <definedName name="ggg">#REF!</definedName>
    <definedName name="gggg">#REF!</definedName>
    <definedName name="GL">#REF!</definedName>
    <definedName name="GL_412010">#REF!</definedName>
    <definedName name="GL_412011">#REF!</definedName>
    <definedName name="GL_412018">#REF!</definedName>
    <definedName name="GL_412019">#REF!</definedName>
    <definedName name="GL_ACCDEPN_LOOKUP">#REF!</definedName>
    <definedName name="gl_acdepn_susp">#REF!</definedName>
    <definedName name="GL_bal">#REF!</definedName>
    <definedName name="GL_BAL_ALLBU_LOOKUP">#REF!</definedName>
    <definedName name="GL_Bal_summary">#REF!</definedName>
    <definedName name="GL_CAPEX_LOOKUP">#REF!</definedName>
    <definedName name="GL_COLUMN_NBR">#REF!</definedName>
    <definedName name="GL_cost_susp">#REF!</definedName>
    <definedName name="GL_Prior_Year">#REF!</definedName>
    <definedName name="gl_summary">'[7]4.  GL Summary'!$B$43:$S$84</definedName>
    <definedName name="gl_tb_lookup">#REF!</definedName>
    <definedName name="gl_txdx_amort_bal">#REF!</definedName>
    <definedName name="GL_TXDX_BAL">#REF!</definedName>
    <definedName name="glbal">#REF!</definedName>
    <definedName name="glbal_accdep">#REF!</definedName>
    <definedName name="glbal_cip">#REF!</definedName>
    <definedName name="glbal_fixedassets">#REF!</definedName>
    <definedName name="GLBAL_LOOKUP">#REF!</definedName>
    <definedName name="Goodwill">#REF!</definedName>
    <definedName name="GPSUM">#N/A</definedName>
    <definedName name="Grade_Levels">#REF!</definedName>
    <definedName name="Group">#REF!</definedName>
    <definedName name="Group1Desposing">#REF!</definedName>
    <definedName name="GSITable">#REF!</definedName>
    <definedName name="h">#REF!</definedName>
    <definedName name="H1_consol">#REF!</definedName>
    <definedName name="H1_dx">#REF!</definedName>
    <definedName name="H1_networks">#REF!</definedName>
    <definedName name="H1_other">#REF!</definedName>
    <definedName name="H1_tx">#REF!</definedName>
    <definedName name="HEADER1">"WORK ORDER ANALYSIS DETAIL  GAAP"</definedName>
    <definedName name="HEADER2">"2294"</definedName>
    <definedName name="HEADER3">"START DATE: JAN 2012     END DATE: FEB 2012"</definedName>
    <definedName name="HEADER4">""</definedName>
    <definedName name="HEADING">#N/A</definedName>
    <definedName name="Heads">#REF!</definedName>
    <definedName name="Health_Esc_02">#REF!</definedName>
    <definedName name="Health_Esc_03">#REF!</definedName>
    <definedName name="Health_Esc_04">#REF!</definedName>
    <definedName name="Health_Esc_05">#REF!</definedName>
    <definedName name="Health_Esc_06">#REF!</definedName>
    <definedName name="Health_Esc_07">#REF!</definedName>
    <definedName name="Health_Esc_08">#REF!</definedName>
    <definedName name="Health_esc_09">#REF!</definedName>
    <definedName name="Health_Esc_Rate">#REF!</definedName>
    <definedName name="HH">"12"</definedName>
    <definedName name="hhh">#REF!</definedName>
    <definedName name="hhhh">#REF!</definedName>
    <definedName name="histdate">#REF!</definedName>
    <definedName name="hn.ExtDb" hidden="1">FALSE</definedName>
    <definedName name="hn.ModelType" hidden="1">"DEAL"</definedName>
    <definedName name="hn.ModelVersion" hidden="1">1</definedName>
    <definedName name="hn.NoUpload" hidden="1">0</definedName>
    <definedName name="HOB_Reg_Assets">#REF!</definedName>
    <definedName name="HOI_HONI_">#REF!</definedName>
    <definedName name="HOI_HONI_Prior_Year">#REF!</definedName>
    <definedName name="HOLIDAYS">#N/A</definedName>
    <definedName name="HON_1505">#REF!</definedName>
    <definedName name="HONI_Budget_By_Investment">#REF!</definedName>
    <definedName name="Hours">#REF!</definedName>
    <definedName name="HTCSwitch">#REF!</definedName>
    <definedName name="HTML_CodePage" hidden="1">1252</definedName>
    <definedName name="HTML_Control" hidden="1">{"'2003 05 15'!$W$11:$AI$18","'2003 05 15'!$A$1:$V$30"}</definedName>
    <definedName name="HTML_Control_BIT">{"'2003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uh?_BIT">{"'2003 05 15'!$W$11:$AI$18","'2003 05 15'!$A$1:$V$30"}</definedName>
    <definedName name="Hydro_One">#REF!</definedName>
    <definedName name="Hydro_One_Brampton_Inc.">#REF!</definedName>
    <definedName name="Hydro_One_Remote_Communities_Inc.">#REF!</definedName>
    <definedName name="Hydro_One_Telecom_Inc.">#REF!</definedName>
    <definedName name="HydroOne_SA">#REF!</definedName>
    <definedName name="i">#REF!</definedName>
    <definedName name="IFRSTB">#REF!</definedName>
    <definedName name="ii">#REF!</definedName>
    <definedName name="iii">#REF!</definedName>
    <definedName name="iiiiii">#REF!</definedName>
    <definedName name="Imported">#REF!</definedName>
    <definedName name="IN_SERVICE_ADDS">#REF!</definedName>
    <definedName name="IncluDR3?">#REF!</definedName>
    <definedName name="Incr2000">#REF!</definedName>
    <definedName name="InergiTitle">#REF!</definedName>
    <definedName name="Inflation">#REF!</definedName>
    <definedName name="Input">#REF!</definedName>
    <definedName name="INSERV_LOOKUP">#REF!</definedName>
    <definedName name="inservice_lookup">#REF!</definedName>
    <definedName name="INSTALL">#N/A</definedName>
    <definedName name="Intangible_Costs_Distribution">#REF!</definedName>
    <definedName name="Intangible_pid_segment">#REF!</definedName>
    <definedName name="IPATH">"I:\Compleo\Compleo IDF"</definedName>
    <definedName name="IQ_ADDIN" hidden="1">"AUTO"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 hidden="1">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 hidden="1">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 hidden="1">10000</definedName>
    <definedName name="IQ_DAILY" hidden="1">500000</definedName>
    <definedName name="IQ_DNTM" hidden="1">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ENSE_CODE_" hidden="1">"0"</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 hidden="1">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 hidden="1">1000</definedName>
    <definedName name="IQ_LATESTQ" hidden="1">500</definedName>
    <definedName name="IQ_LTM" hidden="1">2000</definedName>
    <definedName name="IQ_LTMMONTH" hidden="1">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 hidden="1">15000</definedName>
    <definedName name="IQ_MTD" hidden="1">800000</definedName>
    <definedName name="IQ_NAMES_REVISION_DATE_" hidden="1">40821.6202662037</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 hidden="1">6000</definedName>
    <definedName name="IQ_OG_TOTAL_OIL_PRODUCTON">"c2059"</definedName>
    <definedName name="IQ_OPENED55" hidden="1">1</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 hidden="1">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 hidden="1">0</definedName>
    <definedName name="IQ_TOTAL_PENSION_OBLIGATION">"c1292"</definedName>
    <definedName name="IQ_WEEK" hidden="1">50000</definedName>
    <definedName name="IQ_YTD" hidden="1">3000</definedName>
    <definedName name="IQ_YTDMONTH" hidden="1">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IsColHidden" hidden="1">FALSE</definedName>
    <definedName name="IsLTMColHidden" hidden="1">FALSE</definedName>
    <definedName name="j">#REF!</definedName>
    <definedName name="JAN">#REF!</definedName>
    <definedName name="Jan_03_Estimate_p1">#REF!</definedName>
    <definedName name="Jan_03_Estimate_p2">#REF!</definedName>
    <definedName name="Jan_03_p3">#REF!</definedName>
    <definedName name="Jan_03_p4">#REF!</definedName>
    <definedName name="JBNAM">"WOANALYSIS"</definedName>
    <definedName name="JBNMB">"935083"</definedName>
    <definedName name="jj">#REF!</definedName>
    <definedName name="jjj">#REF!</definedName>
    <definedName name="jjjj">#REF!</definedName>
    <definedName name="jtemp">#REF!</definedName>
    <definedName name="JUL">#REF!</definedName>
    <definedName name="JUN">#REF!</definedName>
    <definedName name="June_02">#REF!</definedName>
    <definedName name="June_MEUs_Embedded_Variance">'[8]Jun-02 p2'!$A$51:$E$53</definedName>
    <definedName name="June_Retail_Variance">'[8]Jun-02 p2'!$A$9:$IV$50</definedName>
    <definedName name="k">#REF!</definedName>
    <definedName name="kk">#REF!</definedName>
    <definedName name="kkk">#REF!</definedName>
    <definedName name="kkkk">#REF!</definedName>
    <definedName name="l">#REF!</definedName>
    <definedName name="Labour_Esc_02">#REF!</definedName>
    <definedName name="Labour_Esc_03">#REF!</definedName>
    <definedName name="Labour_Esc_04">#REF!</definedName>
    <definedName name="Labour_Esc_05">#REF!</definedName>
    <definedName name="Labour_Esc_06">#REF!</definedName>
    <definedName name="Labour_Esc_07">#REF!</definedName>
    <definedName name="Labour_Esc_08">#REF!</definedName>
    <definedName name="Labour_Esc_09">#REF!</definedName>
    <definedName name="Lakeland_SA">#REF!</definedName>
    <definedName name="Language">#REF!</definedName>
    <definedName name="LAST">#N/A</definedName>
    <definedName name="Last_Year">#REF!</definedName>
    <definedName name="LDC">#REF!</definedName>
    <definedName name="LDCkWh">#REF!</definedName>
    <definedName name="LDCkWh2">#REF!</definedName>
    <definedName name="LDCkWh3">#REF!</definedName>
    <definedName name="LDCList">OFFSET(#REF!,0,0,COUNTA(#REF!),1)</definedName>
    <definedName name="LDCLoads">#REF!</definedName>
    <definedName name="LDCRates">#REF!</definedName>
    <definedName name="LDCRates2">#REF!</definedName>
    <definedName name="LEDGER">#REF!</definedName>
    <definedName name="LegalEntity">OFFSET(#REF!,0,0,1,COUNTA(#REF!,0)-2)</definedName>
    <definedName name="LegalEntityRR">OFFSET(#REF!,0,0,1,COUNTA(#REF!,0))</definedName>
    <definedName name="LegalEntityTAR">OFFSET(#REF!,0,0,1,COUNTA(#REF!,0))</definedName>
    <definedName name="LegalEntityTaxableIncome">OFFSET(#REF!,0,0,1,COUNTA(#REF!,0))</definedName>
    <definedName name="Lei">'[9]Revenue Forecast_Old'!#REF!</definedName>
    <definedName name="Levels">#REF!</definedName>
    <definedName name="Leveraged_Discount_Rate">#REF!</definedName>
    <definedName name="LIAB">#REF!</definedName>
    <definedName name="LIABJAN09">#REF!</definedName>
    <definedName name="LIMIT">#REF!</definedName>
    <definedName name="Lines_Technical_Services">#REF!</definedName>
    <definedName name="Lines_Zone_1">#REF!</definedName>
    <definedName name="Lines_Zone_2">#REF!</definedName>
    <definedName name="Lines_Zone_3A">#REF!</definedName>
    <definedName name="Lines_Zone_3B">#REF!</definedName>
    <definedName name="Lines_Zone_4">#REF!</definedName>
    <definedName name="Lines_Zone_5">#REF!</definedName>
    <definedName name="Lines_Zone_6">#REF!</definedName>
    <definedName name="Lines_Zone_7">#REF!</definedName>
    <definedName name="Lines_Zone_8">#REF!</definedName>
    <definedName name="Links_Page">#REF!</definedName>
    <definedName name="listdata">#REF!</definedName>
    <definedName name="ListOffset">1</definedName>
    <definedName name="ListOfLDC">OFFSET([10]List!$A$1,0,0,COUNTA([10]List!$A:$A),1)</definedName>
    <definedName name="ll">#REF!</definedName>
    <definedName name="llll">#REF!</definedName>
    <definedName name="LNPG1">#N/A</definedName>
    <definedName name="LNPG10">#N/A</definedName>
    <definedName name="LNPG11">#N/A</definedName>
    <definedName name="LNPG12">#N/A</definedName>
    <definedName name="LNPG13">#N/A</definedName>
    <definedName name="LNPG2">#N/A</definedName>
    <definedName name="LoadForecast">#REF!</definedName>
    <definedName name="Loads">#REF!</definedName>
    <definedName name="LOB">#REF!</definedName>
    <definedName name="Location">#REF!</definedName>
    <definedName name="LOOKUP">#REF!</definedName>
    <definedName name="lookup_1110190">#REF!</definedName>
    <definedName name="lookup_bu">#REF!</definedName>
    <definedName name="lookup_class">#REF!</definedName>
    <definedName name="lookup_table">#REF!</definedName>
    <definedName name="LOOPM">#N/A</definedName>
    <definedName name="LOOPX">#N/A</definedName>
    <definedName name="LossFactors">#REF!</definedName>
    <definedName name="LPK">#REF!</definedName>
    <definedName name="LTD_Data">#REF!</definedName>
    <definedName name="LU">#REF!</definedName>
    <definedName name="LUP">#REF!</definedName>
    <definedName name="LUP_Subset">#REF!</definedName>
    <definedName name="LYN">#REF!</definedName>
    <definedName name="MACRO">#REF!</definedName>
    <definedName name="MACROS">#REF!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#REF!</definedName>
    <definedName name="Manual_Prior_Year">#REF!</definedName>
    <definedName name="mapcss">#REF!</definedName>
    <definedName name="mapdss">#REF!</definedName>
    <definedName name="mapping">#REF!</definedName>
    <definedName name="MAR">#REF!</definedName>
    <definedName name="march">#REF!</definedName>
    <definedName name="MARCOS">#REF!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AY">#REF!</definedName>
    <definedName name="May_02">#REF!</definedName>
    <definedName name="May_2010">#REF!</definedName>
    <definedName name="MBRR">#REF!</definedName>
    <definedName name="meter_costs">#REF!</definedName>
    <definedName name="meter_installation_costs_by_type">#REF!</definedName>
    <definedName name="Meter_Readers_Zone_1">#REF!</definedName>
    <definedName name="Meter_Readers_Zone_2">#REF!</definedName>
    <definedName name="Meter_Readers_Zone_3">#REF!</definedName>
    <definedName name="Meter_Readers_Zone_4">#REF!</definedName>
    <definedName name="Meter_Readers_Zone_5">#REF!</definedName>
    <definedName name="Meter_Readers_Zone_6">#REF!</definedName>
    <definedName name="Meter_Readers_Zone_7">#REF!</definedName>
    <definedName name="Meter_Reading_Hiring_Hall">#REF!</definedName>
    <definedName name="meter_targets_by_program">#REF!</definedName>
    <definedName name="METS1_2___Rebate_Effective_Dates">#REF!</definedName>
    <definedName name="MEULoads">#REF!</definedName>
    <definedName name="MEUR">#REF!</definedName>
    <definedName name="MEURates">#REF!</definedName>
    <definedName name="MEURTXLoad">#REF!</definedName>
    <definedName name="MEURTXRate">#REF!</definedName>
    <definedName name="MEWarning">0</definedName>
    <definedName name="MFA_ADDS">#REF!</definedName>
    <definedName name="MFA_BU_CATG_LOOKUP">#REF!</definedName>
    <definedName name="MFA_Feed">#REF!</definedName>
    <definedName name="mgr">#REF!</definedName>
    <definedName name="MidPeak">#REF!</definedName>
    <definedName name="mil">#REF!</definedName>
    <definedName name="million">#REF!</definedName>
    <definedName name="milner" hidden="1">{#N/A,#N/A,FALSE,"Aging Summary";#N/A,#N/A,FALSE,"Ratio Analysis";#N/A,#N/A,FALSE,"Test 120 Day Accts";#N/A,#N/A,FALSE,"Tickmarks"}</definedName>
    <definedName name="MIN">"28"</definedName>
    <definedName name="MINOR_CONT_AM_LOOKUP">#REF!</definedName>
    <definedName name="misc1">#REF!</definedName>
    <definedName name="misc2">#REF!</definedName>
    <definedName name="misc3">#REF!</definedName>
    <definedName name="misc4">#REF!</definedName>
    <definedName name="misc5">#REF!</definedName>
    <definedName name="misc6">#REF!</definedName>
    <definedName name="MktVal">#REF!</definedName>
    <definedName name="mmm">#REF!</definedName>
    <definedName name="mmmm">#REF!</definedName>
    <definedName name="mmmmm">#REF!</definedName>
    <definedName name="Model_Accounts">#REF!</definedName>
    <definedName name="Monica">#REF!</definedName>
    <definedName name="Month">#REF!</definedName>
    <definedName name="Month_Flag">#REF!</definedName>
    <definedName name="Month_identifier">#REF!</definedName>
    <definedName name="Month_Prior">#REF!</definedName>
    <definedName name="MonthDates">#REF!</definedName>
    <definedName name="MONTHS">#REF!</definedName>
    <definedName name="mrr">#REF!</definedName>
    <definedName name="MSRates">#REF!</definedName>
    <definedName name="mwd">#REF!</definedName>
    <definedName name="mwdbor">#REF!</definedName>
    <definedName name="name">#REF!</definedName>
    <definedName name="NameTar">#REF!</definedName>
    <definedName name="NBV">#REF!</definedName>
    <definedName name="NBV_In_Scope">#REF!</definedName>
    <definedName name="NCV_IOWA_CURVE">#REF!</definedName>
    <definedName name="NCV_R2_OFFSET">#REF!</definedName>
    <definedName name="NCV_R3_OFFSET">#REF!</definedName>
    <definedName name="NCV_Round_Table">#REF!</definedName>
    <definedName name="NCV_RUL_Table">#REF!</definedName>
    <definedName name="nd_costs_other">#REF!</definedName>
    <definedName name="nd_hardware_costs">#REF!</definedName>
    <definedName name="nd_resource_costs">#REF!</definedName>
    <definedName name="NELDC_kWhs">#REF!</definedName>
    <definedName name="new">#REF!</definedName>
    <definedName name="New_Rate_Order_Effective_Date">#REF!</definedName>
    <definedName name="NewPensionBPERatio">#REF!</definedName>
    <definedName name="nmbmbm">"V2002-03-29"</definedName>
    <definedName name="nnbbmb">#REF!,#REF!,#REF!,#REF!</definedName>
    <definedName name="NNELDCkWhs">#REF!</definedName>
    <definedName name="nnnn">#REF!</definedName>
    <definedName name="nnnnn">#REF!</definedName>
    <definedName name="NON_Pensioners_ABO">#REF!</definedName>
    <definedName name="Non_Pensioners_PBO">#REF!</definedName>
    <definedName name="NonPayment">#REF!</definedName>
    <definedName name="nonzero">#REF!</definedName>
    <definedName name="NOPREC">#N/A</definedName>
    <definedName name="NoteStartRow">#REF!</definedName>
    <definedName name="NOV">#REF!</definedName>
    <definedName name="NOVASSETS">#REF!</definedName>
    <definedName name="NOVLIAB">#REF!</definedName>
    <definedName name="NPV">#REF!</definedName>
    <definedName name="NR_RPY_CI_HOI_02">#REF!</definedName>
    <definedName name="NR_RPY_CI_HOI_03">#REF!</definedName>
    <definedName name="NR_RPY_CI_HOI_04">#REF!</definedName>
    <definedName name="NR_RPY_CI_HOI_05">#REF!</definedName>
    <definedName name="NR_RPY_CI_HOI_06">#REF!</definedName>
    <definedName name="NR_RPY_CI_HOI_07">#REF!</definedName>
    <definedName name="NR_RPY_CI_HOI_08">#REF!</definedName>
    <definedName name="NR_RPY_CI_HOI_09">#REF!</definedName>
    <definedName name="NR_RPY_CI_Mkt_02">#REF!</definedName>
    <definedName name="NR_RPY_CI_Mkt_03">#REF!</definedName>
    <definedName name="NR_RPY_CI_Ntw_02">#REF!</definedName>
    <definedName name="NR_RPY_CI_Ntw_03">#REF!</definedName>
    <definedName name="NR_RPY_CI_Ntw_04">#REF!</definedName>
    <definedName name="NR_RPY_CI_Ntw_05">#REF!</definedName>
    <definedName name="NR_RPY_CI_Ntw_06">#REF!</definedName>
    <definedName name="NR_RPY_CI_Ntw_07">#REF!</definedName>
    <definedName name="NR_RPY_CI_Ntw_08">#REF!</definedName>
    <definedName name="NR_RPY_CI_Ntw_09">#REF!</definedName>
    <definedName name="NR_RPY_CI_OHE_02">#REF!</definedName>
    <definedName name="NR_RPY_CI_OHE_03">#REF!</definedName>
    <definedName name="NR_RPY_CI_OHE_04">#REF!</definedName>
    <definedName name="NR_RPY_CI_OHE_05">#REF!</definedName>
    <definedName name="NR_RPY_CI_OHE_06">#REF!</definedName>
    <definedName name="NR_RPY_CI_OHE_07">#REF!</definedName>
    <definedName name="NR_RPY_CI_OHE_08">#REF!</definedName>
    <definedName name="NR_RPY_CI_RC_02">#REF!</definedName>
    <definedName name="NR_RPY_CI_RC_03">#REF!</definedName>
    <definedName name="NR_RPY_CI_RC_04">#REF!</definedName>
    <definedName name="NR_RPY_CI_RC_05">#REF!</definedName>
    <definedName name="NR_RPY_CI_RC_06">#REF!</definedName>
    <definedName name="NR_RPY_CI_RC_07">#REF!</definedName>
    <definedName name="NR_RPY_CI_RC_08">#REF!</definedName>
    <definedName name="NR_RPY_CI_RC_09">#REF!</definedName>
    <definedName name="NR_RPY_CI_Tel_02">#REF!</definedName>
    <definedName name="NR_RPY_CI_Tel_03">#REF!</definedName>
    <definedName name="NR_RPY_CI_Tel_04">#REF!</definedName>
    <definedName name="NR_RPY_CI_Tel_05">#REF!</definedName>
    <definedName name="NR_RPY_CI_Tel_06">#REF!</definedName>
    <definedName name="NR_RPY_CI_Tel_07">#REF!</definedName>
    <definedName name="NR_RPY_CI_Tel_08">#REF!</definedName>
    <definedName name="NR_RPY_CI_Tel_09">#REF!</definedName>
    <definedName name="NRPAsOf">#REF!</definedName>
    <definedName name="NRPTrending">#REF!</definedName>
    <definedName name="NT">#REF!</definedName>
    <definedName name="NvsAnswerCol">"[Drill1]JRNLLAYOUT!$A$4:$A$79"</definedName>
    <definedName name="NvsASD">"V1999-12-29"</definedName>
    <definedName name="NvsAutoDrillOk">"VN"</definedName>
    <definedName name="NvsDateToNumber">"Y"</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#REF!</definedName>
    <definedName name="OCT">#REF!</definedName>
    <definedName name="OCTASSETS">#REF!</definedName>
    <definedName name="OCTLIAB">#REF!</definedName>
    <definedName name="October">#REF!</definedName>
    <definedName name="OEB">'[11]Input - Rates'!$C$3</definedName>
    <definedName name="OffPeak">#REF!</definedName>
    <definedName name="OFFSTAFFX">#N/A</definedName>
    <definedName name="OFPRDB01.OFPROD">#REF!</definedName>
    <definedName name="OH">#REF!</definedName>
    <definedName name="oh_wo">#REF!</definedName>
    <definedName name="OHSC_GC_S_BOARD_OF_DIRECTORS">#REF!</definedName>
    <definedName name="Old_Print_Area_A">#REF!</definedName>
    <definedName name="OLOL">#REF!</definedName>
    <definedName name="OMA">#REF!</definedName>
    <definedName name="OnPeak">#REF!</definedName>
    <definedName name="ont_total_MW">'[6]Sch 09 - GA-PEAK'!$C$37</definedName>
    <definedName name="oo">#REF!</definedName>
    <definedName name="ooo">#REF!</definedName>
    <definedName name="oooooo">#REF!</definedName>
    <definedName name="OPRB_Cum_Plan">#REF!</definedName>
    <definedName name="OPRB_Plan">#REF!</definedName>
    <definedName name="OPSUM">#N/A</definedName>
    <definedName name="OQLIB">"QUSRSYS"</definedName>
    <definedName name="OQNAM">"COMPLEO"</definedName>
    <definedName name="Order">#REF!</definedName>
    <definedName name="OrgTable">#REF!</definedName>
    <definedName name="origin_1d">#REF!</definedName>
    <definedName name="origin_id">#REF!</definedName>
    <definedName name="O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#REF!</definedName>
    <definedName name="OTHMENU">#N/A</definedName>
    <definedName name="othNYbud">#REF!</definedName>
    <definedName name="othPYACT">#REF!</definedName>
    <definedName name="OTHSTART">#REF!</definedName>
    <definedName name="overhead">#REF!</definedName>
    <definedName name="p">#REF!</definedName>
    <definedName name="Page_Count">#REF!</definedName>
    <definedName name="PAGE1">#REF!</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W">"132"</definedName>
    <definedName name="PAOrgs">#REF!</definedName>
    <definedName name="PARAM1">#N/A</definedName>
    <definedName name="PAT" hidden="1">#REF!</definedName>
    <definedName name="PATQ" hidden="1">#REF!</definedName>
    <definedName name="PC">#REF!</definedName>
    <definedName name="PC_CAP_PROJ_LTD_LOOKUP">#REF!</definedName>
    <definedName name="PC_Prior_Year">#REF!</definedName>
    <definedName name="PCDAT">"3/7/2012"</definedName>
    <definedName name="PCDAY">"07"</definedName>
    <definedName name="PCDT2">"20120307"</definedName>
    <definedName name="PCMON">"03"</definedName>
    <definedName name="PCTIM">"12:28:39 PM"</definedName>
    <definedName name="PCYEA">"2012"</definedName>
    <definedName name="PDStartRow">#REF!</definedName>
    <definedName name="PensionOPEBrate">#REF!</definedName>
    <definedName name="PER">#REF!</definedName>
    <definedName name="Percent_Area">#REF!,#REF!,#REF!,#REF!</definedName>
    <definedName name="pid_check">#REF!</definedName>
    <definedName name="PipeLine___CGA_Spread">#REF!</definedName>
    <definedName name="PipeLine___Hagler_Spread">#REF!</definedName>
    <definedName name="pivot">#REF!</definedName>
    <definedName name="pivot_110190">#REF!</definedName>
    <definedName name="pivot_174090">#REF!</definedName>
    <definedName name="PIVOT3_Green">{"'2003 05 15'!$W$11:$AI$18","'2003 05 15'!$A$1:$V$30"}</definedName>
    <definedName name="PLCGS">#N/A</definedName>
    <definedName name="PNL">#REF!</definedName>
    <definedName name="popoiuo">"V900"</definedName>
    <definedName name="pp">#REF!</definedName>
    <definedName name="PPI_factor_table">#REF!</definedName>
    <definedName name="ppp">#REF!</definedName>
    <definedName name="pppppp">#REF!</definedName>
    <definedName name="Price">OFFSET(#REF!,1,0,COUNT(#REF!),1)</definedName>
    <definedName name="_xlnm.Print_Area">#REF!</definedName>
    <definedName name="Print_Area_MI">#REF!</definedName>
    <definedName name="Print_Area2">#REF!</definedName>
    <definedName name="PRINT_BDCOMMSEC">#REF!</definedName>
    <definedName name="Print_Budget">#REF!</definedName>
    <definedName name="Print_Budget_PNL">#REF!</definedName>
    <definedName name="PRINT_DIRECTORATE">#REF!</definedName>
    <definedName name="print_end">#REF!</definedName>
    <definedName name="Print_EO_Consolid">#REF!</definedName>
    <definedName name="PRINT_EXEC.SUPP.">#REF!</definedName>
    <definedName name="Print_Fcst">#REF!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MENU">#N/A</definedName>
    <definedName name="PRIOR">" 5"</definedName>
    <definedName name="prior_mth">'[12]SAP Analysis May 16'!$B$8</definedName>
    <definedName name="processor_lookup">'[13]2.0 processor lookup '!$A:$D</definedName>
    <definedName name="Proj">#REF!</definedName>
    <definedName name="PROJECT_ID">#REF!</definedName>
    <definedName name="projectinfo0409">#REF!</definedName>
    <definedName name="projectinfo0502">#REF!</definedName>
    <definedName name="projectinfo0502a">#REF!</definedName>
    <definedName name="ProjectName">#REF!</definedName>
    <definedName name="ProjectPhase">#REF!</definedName>
    <definedName name="Projects">#REF!</definedName>
    <definedName name="ProjectStartDate">#REF!</definedName>
    <definedName name="ProrationBase">#REF!</definedName>
    <definedName name="Prudential_2002">#REF!</definedName>
    <definedName name="Prudential_2003">#REF!</definedName>
    <definedName name="PT_CCCE">#REF!,#REF!</definedName>
    <definedName name="PV_Rate">#REF!</definedName>
    <definedName name="PVModel_Rates_8.5percent">#REF!</definedName>
    <definedName name="PYCurrTaxStartRow">#REF!</definedName>
    <definedName name="PYData">#REF!</definedName>
    <definedName name="PYDefTaxStartRow">#REF!</definedName>
    <definedName name="PYInput">#REF!</definedName>
    <definedName name="PYTB">#REF!</definedName>
    <definedName name="q">#REF!</definedName>
    <definedName name="q1bpe">#REF!</definedName>
    <definedName name="q51_PC_354_Compare_with_AR_Flat_File_Credit_only">#REF!</definedName>
    <definedName name="QAP_EXTRACT_CA">#REF!</definedName>
    <definedName name="qq">#REF!</definedName>
    <definedName name="qqq">#REF!</definedName>
    <definedName name="qqqq">#REF!</definedName>
    <definedName name="qqqqqq">#REF!</definedName>
    <definedName name="Query1">#REF!</definedName>
    <definedName name="Query3">#REF!</definedName>
    <definedName name="R_GL_AD_N">#REF!</definedName>
    <definedName name="R_GL_AD_R">#REF!</definedName>
    <definedName name="R_GL_AD_S">#REF!</definedName>
    <definedName name="R_GL_COST_ACCT_TYPE">#REF!</definedName>
    <definedName name="Range_name__gl_accdepn_lookup_txdx">"1.'SUPPORT 6A - LEDGER BAL CONTROL'!$I$1:$P$55"</definedName>
    <definedName name="Range_name__Subledger_bal_by_bu___a9_to_f33">#REF!</definedName>
    <definedName name="RATE_CLASSES">#REF!</definedName>
    <definedName name="ratebase">#REF!</definedName>
    <definedName name="ratedescription">#REF!</definedName>
    <definedName name="RateLookup">#REF!</definedName>
    <definedName name="RateRecStartRow">#REF!</definedName>
    <definedName name="RatesScenarios">#REF!</definedName>
    <definedName name="rawdata">#REF!</definedName>
    <definedName name="RBN">#REF!</definedName>
    <definedName name="RBU">#REF!</definedName>
    <definedName name="rDeptCode">#REF!</definedName>
    <definedName name="rDeptYrly">#REF!</definedName>
    <definedName name="re">#REF!</definedName>
    <definedName name="RebaseYear">#REF!</definedName>
    <definedName name="Recalculation_Flag">#REF!</definedName>
    <definedName name="RecdTbl">#REF!</definedName>
    <definedName name="RECNOP">#N/A</definedName>
    <definedName name="RECRUITING">#N/A</definedName>
    <definedName name="REFLAG">#N/A</definedName>
    <definedName name="reg_act">#REF!</definedName>
    <definedName name="reg_bud">#REF!</definedName>
    <definedName name="Reg_Interest_Data_Input">#REF!</definedName>
    <definedName name="Reg_Summary">#REF!</definedName>
    <definedName name="regasset">#REF!</definedName>
    <definedName name="RegAssLiab">#REF!</definedName>
    <definedName name="region1">#REF!</definedName>
    <definedName name="regionx">#REF!</definedName>
    <definedName name="REGRateRecStartRow">#REF!</definedName>
    <definedName name="REGTaxCreditStartRow">#REF!</definedName>
    <definedName name="REGTDStartRow">#REF!</definedName>
    <definedName name="REPORT_DATA">#REF!</definedName>
    <definedName name="Report_Date">#REF!</definedName>
    <definedName name="Report_Month">#REF!</definedName>
    <definedName name="Reporting_Month_Accomp">#REF!</definedName>
    <definedName name="REPORTMENU">#N/A</definedName>
    <definedName name="RES_CAT">#REF!</definedName>
    <definedName name="RES_SUB_CAT">#REF!</definedName>
    <definedName name="RES_TYPE">#REF!</definedName>
    <definedName name="ResourceTypes">#REF!</definedName>
    <definedName name="ResultsData">#REF!</definedName>
    <definedName name="resultsyear">'[4]2011 OPA final results'!$B$4</definedName>
    <definedName name="Resultsyears">'[4]LRAMVA Register'!$O$118:$O$122</definedName>
    <definedName name="resultyear">'[4]2015 IESO final results'!$B$4</definedName>
    <definedName name="Retailers_1505">#REF!</definedName>
    <definedName name="RetailRates">#REF!</definedName>
    <definedName name="Return_to_Index">#REF!</definedName>
    <definedName name="REVERSAL_VAL">#REF!</definedName>
    <definedName name="Revised_PV_Rates">#REF!</definedName>
    <definedName name="rfff">#REF!</definedName>
    <definedName name="rFunc">#REF!</definedName>
    <definedName name="rfwejojkr">#REF!</definedName>
    <definedName name="rg">#REF!</definedName>
    <definedName name="rGroup">#REF!</definedName>
    <definedName name="rGroupCode">#REF!</definedName>
    <definedName name="RID">#REF!</definedName>
    <definedName name="rIndex">#REF!</definedName>
    <definedName name="RMDepr">#REF!</definedName>
    <definedName name="rngAccount">#REF!</definedName>
    <definedName name="rngAddNewCYCurrTax">#REF!</definedName>
    <definedName name="rngAddNewCYDefTax">#REF!</definedName>
    <definedName name="rngAddNewEBTAdj">#REF!</definedName>
    <definedName name="rngAddNewNote">#REF!</definedName>
    <definedName name="rngAddNewPD">#REF!</definedName>
    <definedName name="rngAddNewPYCurrTax">#REF!</definedName>
    <definedName name="rngAddNewPYDefTax">#REF!</definedName>
    <definedName name="rngAddNewREGRR">#REF!</definedName>
    <definedName name="rngAddNewREGTaxCredit">#REF!</definedName>
    <definedName name="rngAddNewREGTD">#REF!</definedName>
    <definedName name="rngAddNewRR">#REF!</definedName>
    <definedName name="rngAddNewTaxCredit">#REF!</definedName>
    <definedName name="rngAddNewTaxLoss">#REF!</definedName>
    <definedName name="rngAddNewTD">#REF!</definedName>
    <definedName name="rngAttribute">#REF!</definedName>
    <definedName name="rngCategory">#REF!</definedName>
    <definedName name="rngCurrency">#REF!</definedName>
    <definedName name="rngJurisdiction">#REF!</definedName>
    <definedName name="rngOrg">#REF!</definedName>
    <definedName name="rngRefer">#REF!</definedName>
    <definedName name="rngTaxType">#REF!</definedName>
    <definedName name="rngYear">#REF!</definedName>
    <definedName name="rollup_code">#REF!</definedName>
    <definedName name="rOUTGroup">#REF!</definedName>
    <definedName name="RoySwitch">#REF!</definedName>
    <definedName name="RptDate">#REF!</definedName>
    <definedName name="RPY_CI_Reg_HOI_02">#REF!</definedName>
    <definedName name="RPY_CI_Reg_HOI_03">#REF!</definedName>
    <definedName name="RPY_CI_Reg_HOI_04">#REF!</definedName>
    <definedName name="RPY_CI_Reg_HOI_05">#REF!</definedName>
    <definedName name="RPY_CI_Reg_HOI_06">#REF!</definedName>
    <definedName name="RPY_CI_Reg_HOI_07">#REF!</definedName>
    <definedName name="RPY_CI_Reg_HOI_08">#REF!</definedName>
    <definedName name="RPY_CI_Reg_HOI_09">#REF!</definedName>
    <definedName name="RPY_CI_Reg_Mkt_02">#REF!</definedName>
    <definedName name="RPY_CI_Reg_Mkt_03">#REF!</definedName>
    <definedName name="RPY_CI_Reg_Ntw_02">#REF!</definedName>
    <definedName name="RPY_CI_Reg_Ntw_03">#REF!</definedName>
    <definedName name="RPY_CI_Reg_Ntw_04">#REF!</definedName>
    <definedName name="RPY_CI_Reg_Ntw_05">#REF!</definedName>
    <definedName name="RPY_CI_Reg_Ntw_06">#REF!</definedName>
    <definedName name="RPY_CI_Reg_Ntw_07">#REF!</definedName>
    <definedName name="RPY_CI_Reg_Ntw_08">#REF!</definedName>
    <definedName name="RPY_CI_Reg_Ntw_09">#REF!</definedName>
    <definedName name="RPY_CI_Reg_OHE_02">#REF!</definedName>
    <definedName name="RPY_CI_Reg_OHE_03">#REF!</definedName>
    <definedName name="RPY_CI_Reg_OHE_04">#REF!</definedName>
    <definedName name="RPY_CI_Reg_OHE_05">#REF!</definedName>
    <definedName name="RPY_CI_Reg_OHE_06">#REF!</definedName>
    <definedName name="RPY_CI_Reg_OHE_07">#REF!</definedName>
    <definedName name="RPY_CI_Reg_OHE_08">#REF!</definedName>
    <definedName name="RPY_CI_Reg_RC_02">#REF!</definedName>
    <definedName name="RPY_CI_Reg_RC_03">#REF!</definedName>
    <definedName name="RPY_CI_Reg_RC_04">#REF!</definedName>
    <definedName name="RPY_CI_Reg_RC_05">#REF!</definedName>
    <definedName name="RPY_CI_Reg_RC_06">#REF!</definedName>
    <definedName name="RPY_CI_Reg_RC_07">#REF!</definedName>
    <definedName name="RPY_CI_Reg_RC_08">#REF!</definedName>
    <definedName name="RPY_CI_Reg_RC_09">#REF!</definedName>
    <definedName name="RPY_CI_Reg_Tel_02">#REF!</definedName>
    <definedName name="RPY_CI_Reg_Tel_03">#REF!</definedName>
    <definedName name="RPY_CI_Reg_Tel_04">#REF!</definedName>
    <definedName name="RPY_CI_Reg_Tel_05">#REF!</definedName>
    <definedName name="RPY_CI_Reg_Tel_06">#REF!</definedName>
    <definedName name="RPY_CI_Reg_Tel_07">#REF!</definedName>
    <definedName name="RPY_CI_Reg_Tel_08">#REF!</definedName>
    <definedName name="RPY_CI_Reg_Tel_09">#REF!</definedName>
    <definedName name="rr">#REF!</definedName>
    <definedName name="rrr">#REF!</definedName>
    <definedName name="rrrrrr">#REF!</definedName>
    <definedName name="rSCS">#REF!</definedName>
    <definedName name="rSMS">#REF!</definedName>
    <definedName name="RTT">#REF!</definedName>
    <definedName name="rundate">#REF!</definedName>
    <definedName name="rYrlyGroup">#REF!</definedName>
    <definedName name="s">#REF!</definedName>
    <definedName name="S1_Acquired_MEUs">#REF!</definedName>
    <definedName name="S1_All_Customers">#REF!</definedName>
    <definedName name="S1_Embedded_Directs">#REF!</definedName>
    <definedName name="S1_Embedded_LDCs">#REF!</definedName>
    <definedName name="S1_Retail">#REF!</definedName>
    <definedName name="S2_ALL">#REF!</definedName>
    <definedName name="S3_Month">#REF!</definedName>
    <definedName name="S3_ytd">#REF!</definedName>
    <definedName name="S4_ALL">#REF!</definedName>
    <definedName name="S8data">#REF!</definedName>
    <definedName name="sACCOMP">#REF!</definedName>
    <definedName name="Salary">#REF!</definedName>
    <definedName name="SALBENF">#REF!</definedName>
    <definedName name="SALCTL">#N/A</definedName>
    <definedName name="SALFUTR">#N/A</definedName>
    <definedName name="salreg">#REF!</definedName>
    <definedName name="SALREGF">#REF!</definedName>
    <definedName name="SALSTAFF">#N/A</definedName>
    <definedName name="SALTEMP">#N/A</definedName>
    <definedName name="Savings_Factor">#REF!</definedName>
    <definedName name="sCC">#REF!</definedName>
    <definedName name="SCD">#REF!</definedName>
    <definedName name="SCH9SCS">#REF!</definedName>
    <definedName name="Schedule">#REF!</definedName>
    <definedName name="SCN">#REF!</definedName>
    <definedName name="Scope">#REF!</definedName>
    <definedName name="Scope_Inflation">#REF!</definedName>
    <definedName name="SD">#REF!</definedName>
    <definedName name="SDBOR">#REF!</definedName>
    <definedName name="sdrtyhjr">#REF!</definedName>
    <definedName name="Seg220ProrationBase">#REF!</definedName>
    <definedName name="Seg222ProrationBase">#REF!</definedName>
    <definedName name="SELLING">#N/A</definedName>
    <definedName name="SensBreak">#REF!</definedName>
    <definedName name="SEP">#REF!</definedName>
    <definedName name="Serv_Cat">#REF!</definedName>
    <definedName name="servco_switch">#REF!</definedName>
    <definedName name="Service">#REF!</definedName>
    <definedName name="ServiceLines">#REF!</definedName>
    <definedName name="set_hdr_dates">#REF!</definedName>
    <definedName name="SFD">#REF!</definedName>
    <definedName name="SFDBU">#REF!</definedName>
    <definedName name="SFDDEPT">#REF!</definedName>
    <definedName name="SFN">#REF!</definedName>
    <definedName name="SFNDEPT">#REF!</definedName>
    <definedName name="SFV">#REF!</definedName>
    <definedName name="SFVBU">#REF!</definedName>
    <definedName name="SFVDEPT">#REF!</definedName>
    <definedName name="sGross">#REF!</definedName>
    <definedName name="sINSERADD">#REF!</definedName>
    <definedName name="Skill_LOB">#REF!</definedName>
    <definedName name="Skill_Type">#REF!</definedName>
    <definedName name="SkillLOBs">#REF!</definedName>
    <definedName name="SkillTypes">#REF!</definedName>
    <definedName name="SKIP">#N/A</definedName>
    <definedName name="SKIP3">#N/A</definedName>
    <definedName name="SKIP4">#N/A</definedName>
    <definedName name="SLD">#REF!</definedName>
    <definedName name="SME">#REF!</definedName>
    <definedName name="sNet">#REF!</definedName>
    <definedName name="Sorted">#REF!</definedName>
    <definedName name="source">#REF!</definedName>
    <definedName name="source1">#REF!</definedName>
    <definedName name="source2">#REF!</definedName>
    <definedName name="source3">#REF!</definedName>
    <definedName name="source4">#REF!</definedName>
    <definedName name="source5">#REF!</definedName>
    <definedName name="source6">#REF!</definedName>
    <definedName name="source7">#REF!</definedName>
    <definedName name="source8">#REF!</definedName>
    <definedName name="SOW">#REF!</definedName>
    <definedName name="SPATH">"S1042357:\QUSRSYS\COMPLEO"</definedName>
    <definedName name="SPDAT">"3/7/2012"</definedName>
    <definedName name="SPDAY">"07"</definedName>
    <definedName name="SPDT2">"20120307"</definedName>
    <definedName name="SPEED">#N/A</definedName>
    <definedName name="SPEEDX">#N/A</definedName>
    <definedName name="SPEEDZ">#N/A</definedName>
    <definedName name="Split_kWh_First___Balance_040212b_Summary_Query">#REF!</definedName>
    <definedName name="SPMON">"03"</definedName>
    <definedName name="SPNAM">"QSYSPRT"</definedName>
    <definedName name="SPNMB">"1"</definedName>
    <definedName name="SPS_Active">#REF!</definedName>
    <definedName name="SPTIM">"12:28:01"</definedName>
    <definedName name="SPTM2">"122839"</definedName>
    <definedName name="SPYEA">"2012"</definedName>
    <definedName name="sRemoval">#REF!</definedName>
    <definedName name="ss">{"'2003 05 15'!$W$11:$AI$18","'2003 05 15'!$A$1:$V$30"}</definedName>
    <definedName name="sss">#REF!</definedName>
    <definedName name="ssss">#REF!</definedName>
    <definedName name="staff">#REF!</definedName>
    <definedName name="START_YR">#REF!</definedName>
    <definedName name="StartEnd">#REF!</definedName>
    <definedName name="STAT_CODE">#REF!</definedName>
    <definedName name="STATE">"*READY"</definedName>
    <definedName name="Status">[14]Board!$A$26:$A$29</definedName>
    <definedName name="STD_TEXT_LOOKUP">#REF!</definedName>
    <definedName name="StreamAcronym">#REF!</definedName>
    <definedName name="STRIP">#N/A</definedName>
    <definedName name="STRIPK">#N/A</definedName>
    <definedName name="STRIPL">#N/A</definedName>
    <definedName name="STRIPM">#N/A</definedName>
    <definedName name="STRIPN">#N/A</definedName>
    <definedName name="STRIPP">#N/A</definedName>
    <definedName name="STRIPQ">#N/A</definedName>
    <definedName name="STRIPR">#N/A</definedName>
    <definedName name="STRIPS">#N/A</definedName>
    <definedName name="STRIPT">#N/A</definedName>
    <definedName name="STRIPU">#N/A</definedName>
    <definedName name="STRIPV">#N/A</definedName>
    <definedName name="STRIPW">#N/A</definedName>
    <definedName name="STRIPX">#N/A</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bRelease">#REF!</definedName>
    <definedName name="Sum_Allocation_Table">#REF!</definedName>
    <definedName name="Sum_of_Sum_Amount">#REF!</definedName>
    <definedName name="Summary">#REF!</definedName>
    <definedName name="Summary_Forestry">#REF!</definedName>
    <definedName name="Summary_Meter_Readers">#REF!</definedName>
    <definedName name="Summary_Provincial_Lines">#REF!</definedName>
    <definedName name="susp_name">#REF!</definedName>
    <definedName name="t">#REF!</definedName>
    <definedName name="t258areturntotop">#REF!</definedName>
    <definedName name="t258azone1">#REF!</definedName>
    <definedName name="t258azone2">#REF!</definedName>
    <definedName name="t258azone3a">#REF!</definedName>
    <definedName name="t258azone3b">#REF!</definedName>
    <definedName name="t258azone4">#REF!</definedName>
    <definedName name="t258azone5">#REF!</definedName>
    <definedName name="t258azone6">#REF!</definedName>
    <definedName name="t258azone7">#REF!</definedName>
    <definedName name="t258breturntotop">#REF!</definedName>
    <definedName name="t258bzone1">#REF!</definedName>
    <definedName name="t258bzone2">#REF!</definedName>
    <definedName name="t258bzone3a">#REF!</definedName>
    <definedName name="t258bzone3b">#REF!</definedName>
    <definedName name="t258bzone5">#REF!</definedName>
    <definedName name="t258bzone6">#REF!</definedName>
    <definedName name="t258bzone7">#REF!</definedName>
    <definedName name="t258zone4">#REF!</definedName>
    <definedName name="Table_1_b.__Annual_LRAMVA_Breakdown_by_Year_and_Rate_Class">#REF!</definedName>
    <definedName name="Targets">#REF!</definedName>
    <definedName name="Tax">#REF!</definedName>
    <definedName name="Tax_Class">#REF!</definedName>
    <definedName name="Tax_Provision">#REF!</definedName>
    <definedName name="TaxCreditStartRow">#REF!</definedName>
    <definedName name="Taxesbudref">#REF!</definedName>
    <definedName name="TaxLossStartRow">#REF!</definedName>
    <definedName name="TaxProv1">#REF!</definedName>
    <definedName name="TaxProv2">#REF!</definedName>
    <definedName name="TaxProv3">#REF!</definedName>
    <definedName name="TaxProv4">#REF!</definedName>
    <definedName name="TaxProv5">#REF!</definedName>
    <definedName name="TaxProv6">#REF!</definedName>
    <definedName name="taxrate06">#REF!</definedName>
    <definedName name="taxrate08">#REF!</definedName>
    <definedName name="taxrate09">#REF!</definedName>
    <definedName name="taxrate10">#REF!</definedName>
    <definedName name="TB">#REF!</definedName>
    <definedName name="tb_data">#REF!</definedName>
    <definedName name="tb_data_dec_04">#REF!</definedName>
    <definedName name="tb_data_dec_05">#REF!</definedName>
    <definedName name="tb_data_mar_06">#REF!</definedName>
    <definedName name="tb_data_sep_05">#REF!</definedName>
    <definedName name="TB_TAX">#REF!</definedName>
    <definedName name="TBAUG">#REF!</definedName>
    <definedName name="tblBudget">#REF!</definedName>
    <definedName name="tblCCCMAct">#REF!</definedName>
    <definedName name="tblCCCMBudget">#REF!</definedName>
    <definedName name="tblCCCMTime">#REF!</definedName>
    <definedName name="tblCCCMTimeact">#REF!</definedName>
    <definedName name="tblDrivers">#REF!</definedName>
    <definedName name="tblLabor">#REF!</definedName>
    <definedName name="tblNonLabor">#REF!</definedName>
    <definedName name="tblOtherBP">#REF!</definedName>
    <definedName name="tblOutYrly">#REF!</definedName>
    <definedName name="TC_L">#REF!</definedName>
    <definedName name="TC202PrintArea">#REF!</definedName>
    <definedName name="TC212PrintArea">#REF!</definedName>
    <definedName name="TCCommon">#REF!</definedName>
    <definedName name="TCDevelopment">#REF!</definedName>
    <definedName name="TCOperating">#REF!</definedName>
    <definedName name="TCSustainment">#REF!</definedName>
    <definedName name="TDStartRow">#REF!</definedName>
    <definedName name="team10">#REF!</definedName>
    <definedName name="team11">#REF!</definedName>
    <definedName name="team12">#REF!</definedName>
    <definedName name="team2">#REF!</definedName>
    <definedName name="team3">#REF!</definedName>
    <definedName name="team4">#REF!</definedName>
    <definedName name="team5">#REF!</definedName>
    <definedName name="team6">#REF!</definedName>
    <definedName name="team7">#REF!</definedName>
    <definedName name="team8">#REF!</definedName>
    <definedName name="team9">#REF!</definedName>
    <definedName name="TECHAMS">#N/A</definedName>
    <definedName name="temp">#REF!</definedName>
    <definedName name="TEMPA">#REF!</definedName>
    <definedName name="Temps">#REF!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stYear">#REF!</definedName>
    <definedName name="TextRefCopyRangeCount">38</definedName>
    <definedName name="This_Year">#REF!</definedName>
    <definedName name="thou">#REF!</definedName>
    <definedName name="thousand">#REF!</definedName>
    <definedName name="Thousands">#REF!</definedName>
    <definedName name="Tier2_Lookup">#REF!</definedName>
    <definedName name="Tier2_reference">#REF!</definedName>
    <definedName name="Title">#REF!</definedName>
    <definedName name="Title1">#REF!</definedName>
    <definedName name="Title2">#REF!</definedName>
    <definedName name="Title3">#REF!</definedName>
    <definedName name="TM_F">#REF!</definedName>
    <definedName name="TM_L">#REF!</definedName>
    <definedName name="TMCommon">#REF!</definedName>
    <definedName name="TMCustomer">#REF!</definedName>
    <definedName name="TMDevelopment">#REF!</definedName>
    <definedName name="TMOperating">#REF!</definedName>
    <definedName name="TMSustaintment">#REF!</definedName>
    <definedName name="TOTAL">#REF!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otalBudCapOH">#REF!</definedName>
    <definedName name="TOTPG">"1"</definedName>
    <definedName name="TPATH">"C:\Documents and Settings\All Users\Application Data\Symtrax\Compleo Suite 4\Temp\e28ba150-e788-403e-a1b0-986113841a4f"</definedName>
    <definedName name="Trade_Month">#REF!</definedName>
    <definedName name="TRANBUD">#REF!</definedName>
    <definedName name="TRANEND">#REF!</definedName>
    <definedName name="trans_clsfy_110190">#REF!</definedName>
    <definedName name="transportation_costs">#REF!</definedName>
    <definedName name="TRANSTART">#REF!</definedName>
    <definedName name="Trend">#REF!</definedName>
    <definedName name="TrendName">#REF!</definedName>
    <definedName name="TRENDS">#N/A</definedName>
    <definedName name="trendy">#REF!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t">#REF!</definedName>
    <definedName name="ttt">#REF!</definedName>
    <definedName name="tttttt">#REF!</definedName>
    <definedName name="ttype_lookup">#REF!</definedName>
    <definedName name="TWE_adds__fr_MFA_worksheet">#REF!</definedName>
    <definedName name="TxAsOf">#REF!</definedName>
    <definedName name="TxBase">#REF!</definedName>
    <definedName name="TxCriteria">#REF!</definedName>
    <definedName name="TxDx">#REF!</definedName>
    <definedName name="txdx_acdepn_cont_sched">#REF!+#REF!:#REF!</definedName>
    <definedName name="txdx_cip_cont_sched_LTD2006">#REF!</definedName>
    <definedName name="TXDX_CIP_CONT_SCHED_YTD">#REF!</definedName>
    <definedName name="TXDX_CONT_LOOKUP">#REF!</definedName>
    <definedName name="txdx_cost_cont">#REF!</definedName>
    <definedName name="txdx_cost_cont300">#REF!</definedName>
    <definedName name="TXLDCLoad">#REF!</definedName>
    <definedName name="TXLDCRate">#REF!</definedName>
    <definedName name="TxMonthly">#REF!</definedName>
    <definedName name="TxOp">#REF!</definedName>
    <definedName name="TXProrationBase">#REF!</definedName>
    <definedName name="TxTrending">#REF!</definedName>
    <definedName name="u">#REF!</definedName>
    <definedName name="unassigned">#REF!</definedName>
    <definedName name="Union">#REF!</definedName>
    <definedName name="unit_bud">#REF!</definedName>
    <definedName name="unit_fcs">#REF!</definedName>
    <definedName name="Units1">#REF!</definedName>
    <definedName name="Units2">#REF!</definedName>
    <definedName name="Untitled">#REF!</definedName>
    <definedName name="UPDATE">#N/A</definedName>
    <definedName name="Update_Date">#REF!</definedName>
    <definedName name="USDAT">"GRWO19B_1"</definedName>
    <definedName name="usdcad">#REF!</definedName>
    <definedName name="USNAM">"SPRESSEAUL"</definedName>
    <definedName name="usofa">#REF!</definedName>
    <definedName name="Utility">#REF!</definedName>
    <definedName name="utitliy1">#REF!</definedName>
    <definedName name="uu">#REF!</definedName>
    <definedName name="uuu">#REF!</definedName>
    <definedName name="uuuuuu">#REF!</definedName>
    <definedName name="V_Client">#REF!</definedName>
    <definedName name="V_FX_at_Val_Date">#REF!</definedName>
    <definedName name="V_Index_Name">#REF!</definedName>
    <definedName name="V_Index_Table">#REF!</definedName>
    <definedName name="V_Location_Factor_Table">#REF!</definedName>
    <definedName name="V_LOM_Table">#REF!</definedName>
    <definedName name="V_Val_Date">#REF!</definedName>
    <definedName name="V_Val_Period">#REF!</definedName>
    <definedName name="V_Val_Year">#REF!</definedName>
    <definedName name="V_Variable_Table2">#REF!</definedName>
    <definedName name="Volume">OFFSET(#REF!,1,0,COUNT(#REF!),1)</definedName>
    <definedName name="vvvv">#REF!</definedName>
    <definedName name="vvvvv">#REF!</definedName>
    <definedName name="w">#REF!</definedName>
    <definedName name="WAGBENF">#REF!</definedName>
    <definedName name="wagdob">#REF!</definedName>
    <definedName name="wagdobf">#REF!</definedName>
    <definedName name="wageinfl06">#REF!</definedName>
    <definedName name="wageinfl08">#REF!</definedName>
    <definedName name="wageinfl09">#REF!</definedName>
    <definedName name="wageinfl10">#REF!</definedName>
    <definedName name="wageinfla09">#REF!</definedName>
    <definedName name="wageinfla10">#REF!</definedName>
    <definedName name="wagreg">#REF!</definedName>
    <definedName name="wagregf">#REF!</definedName>
    <definedName name="WANG">#N/A</definedName>
    <definedName name="wbs">#REF!</definedName>
    <definedName name="WBSA">#REF!</definedName>
    <definedName name="WBSR">#REF!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IPEOUT">#N/A</definedName>
    <definedName name="WNMENU">#N/A</definedName>
    <definedName name="wo_check">#REF!</definedName>
    <definedName name="Work_Force_Deployment">#REF!</definedName>
    <definedName name="Workforce_Acquisition">#REF!</definedName>
    <definedName name="WorkstreamNames">#REF!</definedName>
    <definedName name="wrn.Aging._.and._.Trend._.Analysis." hidden="1">{#N/A,#N/A,FALSE,"Aging Summary";#N/A,#N/A,FALSE,"Ratio Analysis";#N/A,#N/A,FALSE,"Test 120 Day Accts";#N/A,#N/A,FALSE,"Tickmarks"}</definedName>
    <definedName name="wrn.All._.Total._.Costsl." hidden="1">{"Help Desk",#N/A,FALSE,"Total Costs";"Server Management",#N/A,FALSE,"Total Costs";"Application Management",#N/A,FALSE,"Total Costs"}</definedName>
    <definedName name="wrn.Application._.Management._.Total._.Costs." hidden="1">{"Application Management",#N/A,FALSE,"Total Costs"}</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fdb1_Imprime_Print." hidden="1">{"fdb1_Rapport_Report",#N/A,FALSE,"Report"}</definedName>
    <definedName name="wrn.fdb2_print_rpt." hidden="1">{"fdb2_print",#N/A,FALSE,"Report"}</definedName>
    <definedName name="wrn.FREELANCER." hidden="1">{#N/A,#N/A,FALSE,"712";#N/A,#N/A,FALSE,"_718";#N/A,#N/A,FALSE,"724";#N/A,#N/A,FALSE,"_751";#N/A,#N/A,FALSE,"_752";#N/A,#N/A,FALSE,"753";#N/A,#N/A,FALSE,"754";#N/A,#N/A,FALSE,"758";#N/A,#N/A,FALSE,"_761";#N/A,#N/A,FALSE,"_769"}</definedName>
    <definedName name="wrn.Help._.Desk._.Total._.Costs." hidden="1">{"Help Desk",#N/A,FALSE,"Total Costs"}</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Server._.Management._.Total._.Costs." hidden="1">{"Server Management",#N/A,FALSE,"Total Costs"}</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#REF!</definedName>
    <definedName name="wwww">#REF!</definedName>
    <definedName name="wwwwww">#REF!</definedName>
    <definedName name="x">#REF!</definedName>
    <definedName name="XCSEDRAW">#N/A</definedName>
    <definedName name="xcvbc">#REF!</definedName>
    <definedName name="XLOAD">#N/A</definedName>
    <definedName name="XPSSBONUS">#N/A</definedName>
    <definedName name="XPSSDRAW">#N/A</definedName>
    <definedName name="xx">#REF!</definedName>
    <definedName name="xxxx">#REF!</definedName>
    <definedName name="xxxxx">#REF!</definedName>
    <definedName name="y">#REF!</definedName>
    <definedName name="Y1_p1a">#REF!</definedName>
    <definedName name="Y1_p2a">#REF!</definedName>
    <definedName name="y2_p1">#REF!</definedName>
    <definedName name="Y2p2">#REF!</definedName>
    <definedName name="Year">#REF!</definedName>
    <definedName name="Year98">#REF!</definedName>
    <definedName name="Year99">!$Z$8:$AN$540</definedName>
    <definedName name="YEB2MAsOf">#REF!</definedName>
    <definedName name="YEB2MTrend">#REF!</definedName>
    <definedName name="YEDxAsOf">#REF!</definedName>
    <definedName name="YEDxTrend">#REF!</definedName>
    <definedName name="YENRPAsOf">#REF!</definedName>
    <definedName name="YENRPTrend">#REF!</definedName>
    <definedName name="YesorNo">#REF!</definedName>
    <definedName name="YETrending">#REF!</definedName>
    <definedName name="YETxAsOf">#REF!</definedName>
    <definedName name="YeTxTrend">#REF!</definedName>
    <definedName name="YRS_LEFT">#REF!</definedName>
    <definedName name="YTD">#REF!</definedName>
    <definedName name="Ytd_620260_620264_in_BMO_tapes">#REF!</definedName>
    <definedName name="YTDBI">#REF!</definedName>
    <definedName name="yy">#REF!</definedName>
    <definedName name="yyy">#REF!</definedName>
    <definedName name="YYYY">"2012"</definedName>
    <definedName name="yyyyyy">#REF!</definedName>
    <definedName name="z">#REF!</definedName>
    <definedName name="ZLOAD">#N/A</definedName>
    <definedName name="zone1">#REF!</definedName>
    <definedName name="zxzxz">#REF!</definedName>
    <definedName name="zz">#REF!</definedName>
    <definedName name="zzzz">#REF!</definedName>
    <definedName name="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35" i="1" l="1"/>
  <c r="AJ35" i="1"/>
  <c r="AJ31" i="1"/>
  <c r="E13" i="2"/>
  <c r="E12" i="2"/>
  <c r="U41" i="1"/>
  <c r="U44" i="1" s="1"/>
  <c r="U46" i="1" s="1"/>
  <c r="AI33" i="1"/>
  <c r="AH33" i="1"/>
  <c r="AF33" i="1"/>
  <c r="AE33" i="1"/>
  <c r="Z33" i="1"/>
  <c r="V33" i="1"/>
  <c r="U33" i="1"/>
  <c r="Q33" i="1"/>
  <c r="P33" i="1"/>
  <c r="L33" i="1"/>
  <c r="K33" i="1"/>
  <c r="J33" i="1"/>
  <c r="I33" i="1"/>
  <c r="F33" i="1"/>
  <c r="E33" i="1"/>
  <c r="D33" i="1"/>
  <c r="AE32" i="1"/>
  <c r="Q32" i="1"/>
  <c r="K32" i="1"/>
  <c r="J32" i="1"/>
  <c r="I32" i="1"/>
  <c r="AI31" i="1"/>
  <c r="AF31" i="1"/>
  <c r="AE31" i="1"/>
  <c r="AE41" i="1" s="1"/>
  <c r="AE44" i="1" s="1"/>
  <c r="AE46" i="1" s="1"/>
  <c r="V31" i="1"/>
  <c r="V32" i="1" s="1"/>
  <c r="U31" i="1"/>
  <c r="U32" i="1" s="1"/>
  <c r="Q31" i="1"/>
  <c r="Q41" i="1" s="1"/>
  <c r="Q44" i="1" s="1"/>
  <c r="Q46" i="1" s="1"/>
  <c r="P31" i="1"/>
  <c r="P41" i="1" s="1"/>
  <c r="P44" i="1" s="1"/>
  <c r="P46" i="1" s="1"/>
  <c r="K31" i="1"/>
  <c r="J31" i="1"/>
  <c r="I31" i="1"/>
  <c r="F31" i="1"/>
  <c r="F32" i="1" s="1"/>
  <c r="E31" i="1"/>
  <c r="E32" i="1" s="1"/>
  <c r="D31" i="1"/>
  <c r="D32" i="1" s="1"/>
  <c r="M27" i="1"/>
  <c r="S27" i="1" s="1"/>
  <c r="W27" i="1" s="1"/>
  <c r="AC27" i="1" s="1"/>
  <c r="AG27" i="1" s="1"/>
  <c r="AK27" i="1" s="1"/>
  <c r="AM27" i="1" s="1"/>
  <c r="H27" i="1"/>
  <c r="N27" i="1" s="1"/>
  <c r="R27" i="1" s="1"/>
  <c r="X27" i="1" s="1"/>
  <c r="AB27" i="1" s="1"/>
  <c r="AK26" i="1"/>
  <c r="AG26" i="1"/>
  <c r="AC26" i="1"/>
  <c r="W26" i="1"/>
  <c r="M26" i="1"/>
  <c r="S26" i="1" s="1"/>
  <c r="H26" i="1"/>
  <c r="N26" i="1" s="1"/>
  <c r="R26" i="1" s="1"/>
  <c r="X26" i="1" s="1"/>
  <c r="AB26" i="1" s="1"/>
  <c r="AK25" i="1"/>
  <c r="AG25" i="1"/>
  <c r="AC25" i="1"/>
  <c r="W25" i="1"/>
  <c r="R25" i="1"/>
  <c r="X25" i="1" s="1"/>
  <c r="AB25" i="1" s="1"/>
  <c r="M25" i="1"/>
  <c r="S25" i="1" s="1"/>
  <c r="H25" i="1"/>
  <c r="N25" i="1" s="1"/>
  <c r="AC24" i="1"/>
  <c r="AG24" i="1" s="1"/>
  <c r="AK24" i="1" s="1"/>
  <c r="W24" i="1"/>
  <c r="R24" i="1"/>
  <c r="X24" i="1" s="1"/>
  <c r="AB24" i="1" s="1"/>
  <c r="M24" i="1"/>
  <c r="S24" i="1" s="1"/>
  <c r="H24" i="1"/>
  <c r="N24" i="1" s="1"/>
  <c r="AC23" i="1"/>
  <c r="AG23" i="1" s="1"/>
  <c r="AK23" i="1" s="1"/>
  <c r="W23" i="1"/>
  <c r="R23" i="1"/>
  <c r="X23" i="1" s="1"/>
  <c r="AB23" i="1" s="1"/>
  <c r="M23" i="1"/>
  <c r="S23" i="1" s="1"/>
  <c r="H23" i="1"/>
  <c r="N23" i="1" s="1"/>
  <c r="AG22" i="1"/>
  <c r="AK22" i="1" s="1"/>
  <c r="AC22" i="1"/>
  <c r="W22" i="1"/>
  <c r="R22" i="1"/>
  <c r="X22" i="1" s="1"/>
  <c r="AB22" i="1" s="1"/>
  <c r="M22" i="1"/>
  <c r="S22" i="1" s="1"/>
  <c r="H22" i="1"/>
  <c r="N22" i="1" s="1"/>
  <c r="Z31" i="1"/>
  <c r="S21" i="1"/>
  <c r="W21" i="1" s="1"/>
  <c r="AC21" i="1" s="1"/>
  <c r="AG21" i="1" s="1"/>
  <c r="AK21" i="1" s="1"/>
  <c r="M21" i="1"/>
  <c r="H21" i="1"/>
  <c r="N21" i="1" s="1"/>
  <c r="R21" i="1" s="1"/>
  <c r="X21" i="1" s="1"/>
  <c r="AB21" i="1" s="1"/>
  <c r="AG20" i="1"/>
  <c r="AK20" i="1" s="1"/>
  <c r="X20" i="1"/>
  <c r="AB20" i="1" s="1"/>
  <c r="W20" i="1"/>
  <c r="AG19" i="1"/>
  <c r="AK19" i="1" s="1"/>
  <c r="X19" i="1"/>
  <c r="AB19" i="1" s="1"/>
  <c r="W19" i="1"/>
  <c r="AG18" i="1"/>
  <c r="AK18" i="1" s="1"/>
  <c r="AB18" i="1"/>
  <c r="AP18" i="1" s="1"/>
  <c r="X18" i="1"/>
  <c r="W18" i="1"/>
  <c r="AG17" i="1"/>
  <c r="AK17" i="1" s="1"/>
  <c r="AB17" i="1"/>
  <c r="X17" i="1"/>
  <c r="W17" i="1"/>
  <c r="AA33" i="1"/>
  <c r="M16" i="1"/>
  <c r="G16" i="1"/>
  <c r="G33" i="1" s="1"/>
  <c r="AA31" i="1"/>
  <c r="M15" i="1"/>
  <c r="S15" i="1" s="1"/>
  <c r="G15" i="1"/>
  <c r="H15" i="1" s="1"/>
  <c r="N15" i="1" s="1"/>
  <c r="N14" i="1"/>
  <c r="O14" i="1" s="1"/>
  <c r="R14" i="1" s="1"/>
  <c r="X14" i="1" s="1"/>
  <c r="M14" i="1"/>
  <c r="S14" i="1" s="1"/>
  <c r="H14" i="1"/>
  <c r="G14" i="1"/>
  <c r="M13" i="1"/>
  <c r="S13" i="1" s="1"/>
  <c r="H13" i="1"/>
  <c r="N13" i="1" s="1"/>
  <c r="G13" i="1"/>
  <c r="M12" i="1"/>
  <c r="S12" i="1" s="1"/>
  <c r="W12" i="1" s="1"/>
  <c r="AC12" i="1" s="1"/>
  <c r="H12" i="1"/>
  <c r="N12" i="1" s="1"/>
  <c r="AB11" i="1"/>
  <c r="X11" i="1"/>
  <c r="R11" i="1"/>
  <c r="N11" i="1"/>
  <c r="M11" i="1"/>
  <c r="S11" i="1" s="1"/>
  <c r="W11" i="1" s="1"/>
  <c r="AC11" i="1" s="1"/>
  <c r="AG11" i="1" s="1"/>
  <c r="AK11" i="1" s="1"/>
  <c r="H11" i="1"/>
  <c r="W10" i="1"/>
  <c r="AC10" i="1" s="1"/>
  <c r="S10" i="1"/>
  <c r="M10" i="1"/>
  <c r="H10" i="1"/>
  <c r="N10" i="1" s="1"/>
  <c r="M9" i="1"/>
  <c r="S9" i="1" s="1"/>
  <c r="G9" i="1"/>
  <c r="H9" i="1" s="1"/>
  <c r="N8" i="1"/>
  <c r="M8" i="1"/>
  <c r="S8" i="1" s="1"/>
  <c r="L31" i="1"/>
  <c r="L32" i="1" s="1"/>
  <c r="H8" i="1"/>
  <c r="G8" i="1"/>
  <c r="G31" i="1" s="1"/>
  <c r="G32" i="1" s="1"/>
  <c r="AP17" i="1" l="1"/>
  <c r="AJ18" i="1"/>
  <c r="AL18" i="1" s="1"/>
  <c r="AM18" i="1" s="1"/>
  <c r="AN18" i="1" s="1"/>
  <c r="AK36" i="1"/>
  <c r="W14" i="1"/>
  <c r="AC14" i="1" s="1"/>
  <c r="AQ25" i="1"/>
  <c r="AJ25" i="1"/>
  <c r="AL25" i="1" s="1"/>
  <c r="AM25" i="1" s="1"/>
  <c r="O13" i="1"/>
  <c r="R13" i="1" s="1"/>
  <c r="X13" i="1" s="1"/>
  <c r="W13" i="1"/>
  <c r="AC13" i="1" s="1"/>
  <c r="AJ26" i="1"/>
  <c r="AL26" i="1" s="1"/>
  <c r="AM26" i="1" s="1"/>
  <c r="AQ26" i="1"/>
  <c r="W9" i="1"/>
  <c r="AC9" i="1" s="1"/>
  <c r="AH21" i="1"/>
  <c r="AH31" i="1" s="1"/>
  <c r="AP21" i="1"/>
  <c r="AQ21" i="1" s="1"/>
  <c r="O10" i="1"/>
  <c r="R10" i="1" s="1"/>
  <c r="X10" i="1" s="1"/>
  <c r="AP20" i="1"/>
  <c r="AJ20" i="1"/>
  <c r="AG10" i="1"/>
  <c r="AK10" i="1" s="1"/>
  <c r="O15" i="1"/>
  <c r="R15" i="1" s="1"/>
  <c r="X15" i="1" s="1"/>
  <c r="W15" i="1"/>
  <c r="AC15" i="1" s="1"/>
  <c r="AJ19" i="1"/>
  <c r="AL19" i="1" s="1"/>
  <c r="AM19" i="1" s="1"/>
  <c r="AP19" i="1"/>
  <c r="AJ23" i="1"/>
  <c r="AQ23" i="1"/>
  <c r="AJ27" i="1"/>
  <c r="AN27" i="1" s="1"/>
  <c r="AQ27" i="1"/>
  <c r="W8" i="1"/>
  <c r="S16" i="1"/>
  <c r="M33" i="1"/>
  <c r="N9" i="1"/>
  <c r="AB14" i="1"/>
  <c r="Z32" i="1"/>
  <c r="Z41" i="1"/>
  <c r="Z44" i="1" s="1"/>
  <c r="Z46" i="1" s="1"/>
  <c r="AJ24" i="1"/>
  <c r="AN24" i="1" s="1"/>
  <c r="AQ24" i="1"/>
  <c r="AP11" i="1"/>
  <c r="AQ11" i="1" s="1"/>
  <c r="AA32" i="1"/>
  <c r="AA41" i="1"/>
  <c r="AA44" i="1" s="1"/>
  <c r="AA46" i="1" s="1"/>
  <c r="O12" i="1"/>
  <c r="R12" i="1" s="1"/>
  <c r="X12" i="1" s="1"/>
  <c r="AG12" i="1"/>
  <c r="AK12" i="1" s="1"/>
  <c r="AP22" i="1"/>
  <c r="AQ22" i="1" s="1"/>
  <c r="AJ22" i="1"/>
  <c r="P32" i="1"/>
  <c r="AF32" i="1"/>
  <c r="V41" i="1"/>
  <c r="V44" i="1" s="1"/>
  <c r="V46" i="1" s="1"/>
  <c r="AI32" i="1"/>
  <c r="AL11" i="1"/>
  <c r="AM11" i="1" s="1"/>
  <c r="AJ17" i="1"/>
  <c r="H16" i="1"/>
  <c r="H31" i="1" s="1"/>
  <c r="H32" i="1" s="1"/>
  <c r="AJ11" i="1"/>
  <c r="M31" i="1"/>
  <c r="M32" i="1" s="1"/>
  <c r="O8" i="1"/>
  <c r="AJ14" i="1" l="1"/>
  <c r="AL14" i="1" s="1"/>
  <c r="AB10" i="1"/>
  <c r="AB13" i="1"/>
  <c r="AB12" i="1"/>
  <c r="AB15" i="1"/>
  <c r="AG9" i="1"/>
  <c r="AK9" i="1" s="1"/>
  <c r="AG13" i="1"/>
  <c r="AK13" i="1" s="1"/>
  <c r="AG15" i="1"/>
  <c r="AK15" i="1" s="1"/>
  <c r="AL22" i="1"/>
  <c r="AM22" i="1" s="1"/>
  <c r="AN22" i="1" s="1"/>
  <c r="AN19" i="1"/>
  <c r="AJ21" i="1"/>
  <c r="AL21" i="1" s="1"/>
  <c r="AM21" i="1" s="1"/>
  <c r="AL17" i="1"/>
  <c r="AM17" i="1" s="1"/>
  <c r="AN17" i="1" s="1"/>
  <c r="O9" i="1"/>
  <c r="R9" i="1"/>
  <c r="X9" i="1" s="1"/>
  <c r="AH32" i="1"/>
  <c r="N31" i="1"/>
  <c r="T33" i="1"/>
  <c r="S33" i="1"/>
  <c r="AC8" i="1"/>
  <c r="R8" i="1"/>
  <c r="AG14" i="1"/>
  <c r="AK14" i="1" s="1"/>
  <c r="AN11" i="1"/>
  <c r="S31" i="1"/>
  <c r="AN26" i="1"/>
  <c r="AJ36" i="1"/>
  <c r="AL24" i="1"/>
  <c r="AL20" i="1"/>
  <c r="AL23" i="1"/>
  <c r="AM23" i="1" s="1"/>
  <c r="AN23" i="1" s="1"/>
  <c r="AN25" i="1"/>
  <c r="H33" i="1"/>
  <c r="N16" i="1"/>
  <c r="AN36" i="1" l="1"/>
  <c r="AJ15" i="1"/>
  <c r="AP15" i="1"/>
  <c r="AQ15" i="1" s="1"/>
  <c r="AL15" i="1"/>
  <c r="AJ10" i="1"/>
  <c r="AP10" i="1"/>
  <c r="AQ10" i="1" s="1"/>
  <c r="AL10" i="1"/>
  <c r="AM10" i="1" s="1"/>
  <c r="AM15" i="1"/>
  <c r="AP13" i="1"/>
  <c r="AQ13" i="1" s="1"/>
  <c r="AJ13" i="1"/>
  <c r="AL13" i="1" s="1"/>
  <c r="AM13" i="1" s="1"/>
  <c r="AL36" i="1"/>
  <c r="AM20" i="1"/>
  <c r="AM36" i="1" s="1"/>
  <c r="W16" i="1"/>
  <c r="S41" i="1"/>
  <c r="S44" i="1" s="1"/>
  <c r="S46" i="1" s="1"/>
  <c r="S32" i="1"/>
  <c r="AB9" i="1"/>
  <c r="AP12" i="1"/>
  <c r="AQ12" i="1" s="1"/>
  <c r="AJ12" i="1"/>
  <c r="AM14" i="1"/>
  <c r="AN14" i="1" s="1"/>
  <c r="X8" i="1"/>
  <c r="O16" i="1"/>
  <c r="O33" i="1" s="1"/>
  <c r="N33" i="1"/>
  <c r="N41" i="1"/>
  <c r="N44" i="1" s="1"/>
  <c r="N46" i="1" s="1"/>
  <c r="N32" i="1"/>
  <c r="T31" i="1"/>
  <c r="AG8" i="1"/>
  <c r="AP14" i="1"/>
  <c r="AQ14" i="1" s="1"/>
  <c r="AJ9" i="1" l="1"/>
  <c r="AP9" i="1"/>
  <c r="AQ9" i="1" s="1"/>
  <c r="AL9" i="1"/>
  <c r="AM9" i="1" s="1"/>
  <c r="R16" i="1"/>
  <c r="AL12" i="1"/>
  <c r="AM12" i="1" s="1"/>
  <c r="AN12" i="1" s="1"/>
  <c r="AB8" i="1"/>
  <c r="AK8" i="1"/>
  <c r="AN13" i="1"/>
  <c r="O31" i="1"/>
  <c r="AN10" i="1"/>
  <c r="AN15" i="1"/>
  <c r="T32" i="1"/>
  <c r="T41" i="1"/>
  <c r="T44" i="1" s="1"/>
  <c r="T46" i="1" s="1"/>
  <c r="W33" i="1"/>
  <c r="AC16" i="1"/>
  <c r="W31" i="1"/>
  <c r="O32" i="1" l="1"/>
  <c r="O41" i="1"/>
  <c r="O44" i="1" s="1"/>
  <c r="O46" i="1" s="1"/>
  <c r="W32" i="1"/>
  <c r="W41" i="1"/>
  <c r="W44" i="1" s="1"/>
  <c r="W46" i="1" s="1"/>
  <c r="AG16" i="1"/>
  <c r="AC33" i="1"/>
  <c r="AC31" i="1"/>
  <c r="AP8" i="1"/>
  <c r="AQ8" i="1" s="1"/>
  <c r="AJ8" i="1"/>
  <c r="R33" i="1"/>
  <c r="X16" i="1"/>
  <c r="R31" i="1"/>
  <c r="AN9" i="1"/>
  <c r="AG33" i="1" l="1"/>
  <c r="AK16" i="1"/>
  <c r="AG31" i="1"/>
  <c r="AC32" i="1"/>
  <c r="AC41" i="1"/>
  <c r="AC44" i="1" s="1"/>
  <c r="AC46" i="1" s="1"/>
  <c r="AD33" i="1"/>
  <c r="AD31" i="1"/>
  <c r="AL8" i="1"/>
  <c r="R41" i="1"/>
  <c r="R44" i="1" s="1"/>
  <c r="R46" i="1" s="1"/>
  <c r="R32" i="1"/>
  <c r="X33" i="1"/>
  <c r="AB16" i="1"/>
  <c r="X31" i="1"/>
  <c r="AP16" i="1" l="1"/>
  <c r="AQ16" i="1" s="1"/>
  <c r="AJ16" i="1"/>
  <c r="AB33" i="1"/>
  <c r="AB31" i="1"/>
  <c r="Y33" i="1"/>
  <c r="Y31" i="1"/>
  <c r="AM8" i="1"/>
  <c r="AD41" i="1"/>
  <c r="AD44" i="1" s="1"/>
  <c r="AD46" i="1" s="1"/>
  <c r="AD32" i="1"/>
  <c r="AK33" i="1"/>
  <c r="AK35" i="1"/>
  <c r="AK31" i="1"/>
  <c r="AG32" i="1"/>
  <c r="X32" i="1"/>
  <c r="X41" i="1"/>
  <c r="X44" i="1" s="1"/>
  <c r="X46" i="1" s="1"/>
  <c r="Y32" i="1" l="1"/>
  <c r="Y41" i="1"/>
  <c r="Y44" i="1" s="1"/>
  <c r="Y46" i="1" s="1"/>
  <c r="AN8" i="1"/>
  <c r="AB32" i="1"/>
  <c r="AB41" i="1"/>
  <c r="AB44" i="1" s="1"/>
  <c r="AB46" i="1" s="1"/>
  <c r="AJ33" i="1"/>
  <c r="AL16" i="1"/>
  <c r="AK32" i="1"/>
  <c r="AL33" i="1" l="1"/>
  <c r="AL35" i="1"/>
  <c r="AM16" i="1"/>
  <c r="AL31" i="1"/>
  <c r="AJ32" i="1"/>
  <c r="AL32" i="1" l="1"/>
  <c r="AM33" i="1"/>
  <c r="AM31" i="1"/>
  <c r="AN16" i="1"/>
  <c r="AM35" i="1"/>
  <c r="AN33" i="1" l="1"/>
  <c r="AN31" i="1"/>
  <c r="AM32" i="1"/>
  <c r="AN32" i="1" l="1"/>
</calcChain>
</file>

<file path=xl/sharedStrings.xml><?xml version="1.0" encoding="utf-8"?>
<sst xmlns="http://schemas.openxmlformats.org/spreadsheetml/2006/main" count="135" uniqueCount="114">
  <si>
    <t>Projected Interest on Dec-31-24 Balances</t>
  </si>
  <si>
    <t>2.1.7 RRR</t>
  </si>
  <si>
    <t>Account Descriptions</t>
  </si>
  <si>
    <t>Account Number</t>
  </si>
  <si>
    <t>Opening Principal Amounts as of Jan-1-22</t>
  </si>
  <si>
    <t>Transactions(1) Debit / (Credit) during 2022</t>
  </si>
  <si>
    <t>OEB-Approved Disposition during 2022</t>
  </si>
  <si>
    <t>Principal Adjustments during 2022</t>
  </si>
  <si>
    <t>Closing Principal Balance as of Dec-31-22</t>
  </si>
  <si>
    <t>Opening Interest Amounts as of Jan-1-22</t>
  </si>
  <si>
    <t>Interest Jan-1 to Dec-31-22</t>
  </si>
  <si>
    <t>Interest Adjustments(1) during 2022</t>
  </si>
  <si>
    <t>Closing Interest Amounts as of Dec-31-22</t>
  </si>
  <si>
    <t>Opening Principal Amounts as of Jan-1-23</t>
  </si>
  <si>
    <t>Transactions Debit / (Credit) during 2023</t>
  </si>
  <si>
    <t>OEB-Approved Disposition during 2023</t>
  </si>
  <si>
    <t>Principal Adjustments(1) for 2023</t>
  </si>
  <si>
    <t>Closing Principal Balance as of Dec-31-23</t>
  </si>
  <si>
    <t>Opening Interest Amounts as of Jan-1-23</t>
  </si>
  <si>
    <t>Interest Jan-1 to Dec-31-23</t>
  </si>
  <si>
    <t>Interest Adjustments(1) during 2023</t>
  </si>
  <si>
    <t>Closing Interest Amounts as of Dec-31-23</t>
  </si>
  <si>
    <t>Opening Principal Amounts as of Jan-1-24</t>
  </si>
  <si>
    <t>Transactions Debit / (Credit) during 2024</t>
  </si>
  <si>
    <t>Board-Approved Disposition during 2024</t>
  </si>
  <si>
    <t>Principal Adjustments during 2024</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</si>
  <si>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</si>
  <si>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</si>
  <si>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</si>
  <si>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</si>
  <si>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</si>
  <si>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</si>
  <si>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</si>
  <si>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</si>
  <si>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</si>
  <si>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</si>
  <si>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</si>
  <si>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t>
  </si>
  <si>
    <t>Accounts To Dispose
Yes/No</t>
  </si>
  <si>
    <t>As of Dec 31-24</t>
  </si>
  <si>
    <t>Variance                           RRR vs. 2024 Balance                        (Principal + Interest)</t>
  </si>
  <si>
    <t>Claim before Forecasted Transactions</t>
  </si>
  <si>
    <t>Group 1 Accounts</t>
  </si>
  <si>
    <t>LV Variance Account</t>
  </si>
  <si>
    <t>Yes</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</si>
  <si>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</si>
  <si>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</si>
  <si>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</si>
  <si>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t>No</t>
  </si>
  <si>
    <r>
      <t>Variance WMS – Sub-account CBR Class B</t>
    </r>
    <r>
      <rPr>
        <vertAlign val="superscript"/>
        <sz val="11"/>
        <rFont val="Arial"/>
        <family val="2"/>
      </rPr>
      <t>5</t>
    </r>
  </si>
  <si>
    <t>RSVA - Retail Transmission Network Charge</t>
  </si>
  <si>
    <t>RSVA - Retail Transmission Connection Charge</t>
  </si>
  <si>
    <r>
      <t>RSVA - Power (excluding Global Adjustment)</t>
    </r>
    <r>
      <rPr>
        <vertAlign val="superscript"/>
        <sz val="11"/>
        <rFont val="Arial"/>
        <family val="2"/>
      </rPr>
      <t>4</t>
    </r>
  </si>
  <si>
    <r>
      <t xml:space="preserve">RSVA - Global Adjustment </t>
    </r>
    <r>
      <rPr>
        <vertAlign val="superscript"/>
        <sz val="11"/>
        <rFont val="Arial"/>
        <family val="2"/>
      </rPr>
      <t>4</t>
    </r>
  </si>
  <si>
    <t>Disposition and Recovery/Refund of Regulatory Balances (2019) CPUC</t>
  </si>
  <si>
    <t>Disposition and Recovery/Refund of Regulatory Balances (2020) CPUC</t>
  </si>
  <si>
    <t>Disposition and Recovery/Refund of Regulatory Balances (2022) CPUC</t>
  </si>
  <si>
    <t>Disposition and Recovery/Refund of Regulatory Balances (2023) CPUC</t>
  </si>
  <si>
    <t>Disposition and Recovery/Refund of Regulatory Balances (2024) CPUC</t>
  </si>
  <si>
    <t>Refer to the Filing Requirements for disposition eligibility.</t>
  </si>
  <si>
    <t>Group 1 Sub-Total (including Account 1589 - Global Adjustment)</t>
  </si>
  <si>
    <t>Group 1 Sub-Total (excluding Account 1589 - Global Adjustment)</t>
  </si>
  <si>
    <t xml:space="preserve">RSVA - Global Adjustment </t>
  </si>
  <si>
    <t>Total Regulatory Accounts Seeking Disposition – Group 1</t>
  </si>
  <si>
    <t xml:space="preserve">Total Regulatory Accounts Not Seeking Disposition – Group 1 </t>
  </si>
  <si>
    <t>For all OEB-Approved dispositions, please ensure that the disposition amount has the same sign (e.g: debit balances are to have a positive figure and credit balance are to have a negative figure) as per the related OEB decision.</t>
  </si>
  <si>
    <t xml:space="preserve"> Please provide explanations for the nature of the adjustments.  If the adjustment relates to previously OEB-Approved disposed balances, please provide amounts for adjustments and include supporting documentations.</t>
  </si>
  <si>
    <t xml:space="preserve"> 1) If the LDC’s rate year begins on January 1, 2021, the projected interest is recorded from January 1, 2020 to December 31, 2020 on the December 31, 2019 balances adjusted to remove balances approved for disposition in the 2020 rate decision. 
 2) If the LDC’s rate year begins on May 1, 2021, the projected interest is recorded from January 1, 2020 to April 30, 2021 on the December 31, 2019 balances adjusted to remove balances approved for disposition in the 2020 rate decision. </t>
  </si>
  <si>
    <t>diff is due to Chapleau and 2021 OPDC/PDI rider</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</si>
  <si>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(2018) and (2019) will not be eligilble for disposition in the 2021 rate application.</t>
  </si>
  <si>
    <t>2021 OPDC/PDI rider on consolidated (not on OPDC and PDI)</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</si>
  <si>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</si>
  <si>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s/d Chapleau</t>
  </si>
  <si>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as at Dec. 31, 2018, the balance must be explained.</t>
  </si>
  <si>
    <t>RRR balance for Account 1580 RSVA - Wholesale Market Service Charge should equal to the control account as reported in the RRR. This would include the balance for Account 1580,Variance WMS – Sub-account CBR Class B.</t>
  </si>
  <si>
    <t xml:space="preserve">Accounts that produced a variance on the  continuity schedule are listed below. </t>
  </si>
  <si>
    <t>Please provide a detailed explanation for each variance below.</t>
  </si>
  <si>
    <t>Explanation</t>
  </si>
  <si>
    <t>RSVA - Power (excluding Global Adjustment)</t>
  </si>
  <si>
    <t>Please refer to the Commodity Accounts workform for an explanation</t>
  </si>
  <si>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</si>
  <si>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</si>
  <si>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</si>
  <si>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</si>
  <si>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</si>
  <si>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</si>
  <si>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</si>
  <si>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</si>
  <si>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Brantford Power Inc.</t>
  </si>
  <si>
    <t>Burlington Hydro Inc.</t>
  </si>
  <si>
    <t>Canadian Niagara Power Inc.</t>
  </si>
  <si>
    <t>version 1.0</t>
  </si>
  <si>
    <t>Centre Wellington Hydro Ltd.</t>
  </si>
  <si>
    <t>Chapleau Public Utilities Corporation</t>
  </si>
  <si>
    <t xml:space="preserve">Utility Name   </t>
  </si>
  <si>
    <t>Hydro One Networks Inc.</t>
  </si>
  <si>
    <t>Cooperative Hydro Embrun Inc.</t>
  </si>
  <si>
    <t>E.L.K. Energy Inc.</t>
  </si>
  <si>
    <t>Service Territory</t>
  </si>
  <si>
    <t>Elexicon Energy Inc.-Whitby Rate Zone</t>
  </si>
  <si>
    <t>Elexicon Energy Inc.-Veridian Rate Zone</t>
  </si>
  <si>
    <t>Assigned EB Number</t>
  </si>
  <si>
    <t>Energy+ Inc.</t>
  </si>
  <si>
    <t>Entegrus Powerlines Inc.-For Entegrus-Main Rate Zone</t>
  </si>
  <si>
    <t>Name of Contact and Title</t>
  </si>
  <si>
    <t>Entegrus Powerlines Inc.-For Former St. Thomas Energy Rate Zone</t>
  </si>
  <si>
    <t>ENWIN Utilities Ltd.</t>
  </si>
  <si>
    <t xml:space="preserve">Phone Number   </t>
  </si>
  <si>
    <t>EPCOR Electricity Distribution Ontario Inc.</t>
  </si>
  <si>
    <t>ERTH Power Corporation - ERTH Power Main Rate Zone</t>
  </si>
  <si>
    <t xml:space="preserve">Email Address   </t>
  </si>
  <si>
    <t>ERTH POWER CORPORATION – GODERICH RATE ZONE</t>
  </si>
  <si>
    <t>Essex Powerlines Corporation</t>
  </si>
  <si>
    <t>Chapleau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</si>
</sst>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3" formatCode="_(* #,##0.00_);_(* \(#,##0.00\);_(* &quot;-&quot;??_);_(@_)"/>
    <numFmt numFmtId="164" formatCode="_(* #,##0_);_(* \(#,##0\);_(* &quot;-&quot;??_);_(@_)"/>
    <numFmt numFmtId="165" formatCode="&quot;$&quot;#,##0;[Red]\-&quot;$&quot;#,##0"/>
    <numFmt numFmtId="166" formatCode="&quot;$&quot;#,##0.00;[Red]\-&quot;$&quot;#,##0.00"/>
    <numFmt numFmtId="167" formatCode="0.0"/>
  </numFmts>
  <fonts count="32"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color rgb="FFFF0000"/>
      <name val="Arial"/>
      <family val="2"/>
    </font>
    <font>
      <b/>
      <sz val="11"/>
      <name val="Arial"/>
      <family val="2"/>
    </font>
    <font>
      <b/>
      <sz val="22"/>
      <name val="Book Antiqua"/>
      <family val="1"/>
    </font>
    <font>
      <sz val="22"/>
      <name val="Book Antiqua"/>
      <family val="1"/>
    </font>
    <font>
      <sz val="10"/>
      <color rgb="FFFF0000"/>
      <name val="Arial"/>
      <family val="2"/>
    </font>
    <font>
      <b/>
      <sz val="16"/>
      <name val="Book Antiqua"/>
      <family val="1"/>
    </font>
    <font>
      <b/>
      <sz val="10"/>
      <name val="Book Antiqua"/>
      <family val="1"/>
    </font>
    <font>
      <b/>
      <sz val="11"/>
      <name val="Book Antiqua"/>
      <family val="1"/>
    </font>
    <font>
      <sz val="10"/>
      <name val="Book Antiqua"/>
      <family val="1"/>
    </font>
    <font>
      <sz val="11"/>
      <name val="Book Antiqua"/>
      <family val="1"/>
    </font>
    <font>
      <b/>
      <sz val="18"/>
      <name val="Arial"/>
      <family val="2"/>
    </font>
    <font>
      <sz val="11"/>
      <name val="Arial"/>
      <family val="2"/>
    </font>
    <font>
      <b/>
      <sz val="11"/>
      <color theme="1"/>
      <name val="Arial"/>
      <family val="2"/>
    </font>
    <font>
      <vertAlign val="superscript"/>
      <sz val="11"/>
      <name val="Arial"/>
      <family val="2"/>
    </font>
    <font>
      <i/>
      <sz val="11"/>
      <color rgb="FFFF0000"/>
      <name val="Arial"/>
      <family val="2"/>
    </font>
    <font>
      <b/>
      <sz val="10"/>
      <color rgb="FFFF0000"/>
      <name val="Arial"/>
      <family val="2"/>
    </font>
    <font>
      <sz val="11"/>
      <color rgb="FFFF0000"/>
      <name val="Arial"/>
      <family val="2"/>
    </font>
    <font>
      <b/>
      <sz val="10"/>
      <name val="Arial"/>
      <family val="2"/>
    </font>
    <font>
      <sz val="11"/>
      <color rgb="FFFF0000"/>
      <name val="Aptos Narrow"/>
      <family val="2"/>
      <scheme val="minor"/>
    </font>
    <font>
      <sz val="11"/>
      <color rgb="FF000000"/>
      <name val="Aptos Narrow"/>
      <family val="2"/>
      <scheme val="minor"/>
    </font>
    <font>
      <sz val="11"/>
      <color rgb="FF000000"/>
      <name val="Arial"/>
      <family val="2"/>
    </font>
    <font>
      <sz val="12"/>
      <color rgb="FF000000"/>
      <name val="Aptos Narrow"/>
      <family val="2"/>
      <scheme val="minor"/>
    </font>
    <font>
      <sz val="12"/>
      <color rgb="FFFF0000"/>
      <name val="Aptos Narrow"/>
      <family val="2"/>
      <scheme val="minor"/>
    </font>
    <font>
      <sz val="8"/>
      <color rgb="FF000000"/>
      <name val="Tahoma"/>
      <family val="2"/>
    </font>
    <font>
      <b/>
      <sz val="11"/>
      <color theme="3"/>
      <name val="Aptos Narrow"/>
      <family val="2"/>
      <scheme val="minor"/>
    </font>
    <font>
      <sz val="11"/>
      <color theme="1"/>
      <name val="Arial"/>
      <family val="2"/>
    </font>
    <font>
      <i/>
      <sz val="11"/>
      <color theme="0" tint="-0.34998626667073579"/>
      <name val="Arial"/>
      <family val="2"/>
    </font>
    <font>
      <sz val="12"/>
      <color theme="1"/>
      <name val="Arial"/>
      <family val="2"/>
    </font>
  </fonts>
  <fills count="8">
    <fill>
      <patternFill patternType="none"/>
    </fill>
    <fill>
      <patternFill patternType="gray125"/>
    </fill>
    <fill>
      <patternFill patternType="solid">
        <fgColor rgb="FFEBF1DE"/>
        <bgColor indexed="64"/>
      </patternFill>
    </fill>
    <fill>
      <patternFill patternType="solid">
        <fgColor rgb="FFA6A6A6"/>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style="thin">
        <color indexed="64"/>
      </left>
      <right/>
      <top/>
      <bottom/>
      <diagonal/>
    </border>
    <border>
      <left style="thin">
        <color auto="1"/>
      </left>
      <right/>
      <top/>
      <bottom style="medium">
        <color indexed="12"/>
      </bottom>
      <diagonal/>
    </border>
    <border>
      <left/>
      <right/>
      <top/>
      <bottom style="medium">
        <color indexed="12"/>
      </bottom>
      <diagonal/>
    </border>
    <border>
      <left style="medium">
        <color indexed="64"/>
      </left>
      <right/>
      <top/>
      <bottom style="medium">
        <color indexed="12"/>
      </bottom>
      <diagonal/>
    </border>
    <border>
      <left/>
      <right style="medium">
        <color indexed="64"/>
      </right>
      <top/>
      <bottom style="medium">
        <color indexed="12"/>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auto="1"/>
      </bottom>
      <diagonal/>
    </border>
    <border>
      <left/>
      <right style="medium">
        <color indexed="64"/>
      </right>
      <top/>
      <bottom style="medium">
        <color indexed="39"/>
      </bottom>
      <diagonal/>
    </border>
    <border>
      <left style="thin">
        <color auto="1"/>
      </left>
      <right/>
      <top style="medium">
        <color indexed="12"/>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12"/>
      </top>
      <bottom/>
      <diagonal/>
    </border>
    <border>
      <left style="thin">
        <color indexed="64"/>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9"/>
      </left>
      <right style="medium">
        <color indexed="9"/>
      </right>
      <top style="medium">
        <color indexed="9"/>
      </top>
      <bottom style="medium">
        <color indexed="9"/>
      </bottom>
      <diagonal/>
    </border>
    <border>
      <left style="medium">
        <color indexed="64"/>
      </left>
      <right style="medium">
        <color indexed="9"/>
      </right>
      <top style="medium">
        <color indexed="9"/>
      </top>
      <bottom style="medium">
        <color indexed="9"/>
      </bottom>
      <diagonal/>
    </border>
    <border>
      <left/>
      <right/>
      <top style="thin">
        <color theme="0"/>
      </top>
      <bottom style="thin">
        <color theme="0"/>
      </bottom>
      <diagonal/>
    </border>
    <border>
      <left style="medium">
        <color indexed="64"/>
      </left>
      <right style="medium">
        <color indexed="64"/>
      </right>
      <top style="medium">
        <color indexed="9"/>
      </top>
      <bottom style="medium">
        <color indexed="9"/>
      </bottom>
      <diagonal/>
    </border>
    <border>
      <left style="medium">
        <color indexed="9"/>
      </left>
      <right style="medium">
        <color indexed="9"/>
      </right>
      <top style="medium">
        <color indexed="9"/>
      </top>
      <bottom/>
      <diagonal/>
    </border>
    <border>
      <left style="thin">
        <color indexed="64"/>
      </left>
      <right style="medium">
        <color indexed="9"/>
      </right>
      <top style="medium">
        <color indexed="9"/>
      </top>
      <bottom style="medium">
        <color indexed="9"/>
      </bottom>
      <diagonal/>
    </border>
    <border>
      <left style="medium">
        <color indexed="64"/>
      </left>
      <right style="medium">
        <color indexed="9"/>
      </right>
      <top style="medium">
        <color indexed="9"/>
      </top>
      <bottom/>
      <diagonal/>
    </border>
    <border>
      <left style="thin">
        <color indexed="64"/>
      </left>
      <right/>
      <top style="medium">
        <color indexed="9"/>
      </top>
      <bottom style="medium">
        <color auto="1"/>
      </bottom>
      <diagonal/>
    </border>
    <border>
      <left style="medium">
        <color indexed="64"/>
      </left>
      <right/>
      <top style="medium">
        <color indexed="9"/>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s>
  <cellStyleXfs count="8">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3" fillId="0" borderId="0"/>
    <xf numFmtId="0" fontId="1" fillId="0" borderId="0"/>
  </cellStyleXfs>
  <cellXfs count="231">
    <xf numFmtId="0" fontId="0" fillId="0" borderId="0" xfId="0"/>
    <xf numFmtId="164" fontId="0" fillId="0" borderId="0" xfId="0" applyNumberFormat="1"/>
    <xf numFmtId="165" fontId="0" fillId="0" borderId="0" xfId="0" applyNumberFormat="1"/>
    <xf numFmtId="43" fontId="0" fillId="0" borderId="0" xfId="0" applyNumberFormat="1"/>
    <xf numFmtId="0" fontId="4" fillId="0" borderId="0" xfId="2" applyFont="1"/>
    <xf numFmtId="0" fontId="5" fillId="0" borderId="0" xfId="2" applyFont="1" applyAlignment="1">
      <alignment wrapText="1"/>
    </xf>
    <xf numFmtId="0" fontId="7" fillId="0" borderId="3" xfId="2" applyFont="1" applyBorder="1" applyAlignment="1">
      <alignment horizontal="center"/>
    </xf>
    <xf numFmtId="0" fontId="7" fillId="0" borderId="4" xfId="2" applyFont="1" applyBorder="1" applyAlignment="1">
      <alignment horizontal="center"/>
    </xf>
    <xf numFmtId="0" fontId="7" fillId="0" borderId="3" xfId="2" applyFont="1" applyBorder="1"/>
    <xf numFmtId="0" fontId="8" fillId="0" borderId="0" xfId="2" applyFont="1"/>
    <xf numFmtId="0" fontId="3" fillId="0" borderId="0" xfId="2"/>
    <xf numFmtId="0" fontId="14" fillId="0" borderId="5" xfId="2" applyFont="1" applyBorder="1" applyAlignment="1">
      <alignment vertical="center"/>
    </xf>
    <xf numFmtId="0" fontId="15" fillId="0" borderId="6" xfId="2" applyFont="1" applyBorder="1"/>
    <xf numFmtId="43" fontId="15" fillId="0" borderId="20" xfId="1" applyFont="1" applyFill="1" applyBorder="1" applyProtection="1"/>
    <xf numFmtId="43" fontId="15" fillId="0" borderId="0" xfId="1" applyFont="1" applyFill="1" applyBorder="1" applyProtection="1"/>
    <xf numFmtId="43" fontId="3" fillId="0" borderId="0" xfId="1" applyFont="1" applyFill="1" applyBorder="1" applyAlignment="1" applyProtection="1">
      <alignment wrapText="1"/>
    </xf>
    <xf numFmtId="43" fontId="5" fillId="0" borderId="0" xfId="1" applyFont="1" applyFill="1" applyBorder="1" applyAlignment="1" applyProtection="1">
      <alignment horizontal="center" vertical="center" wrapText="1"/>
    </xf>
    <xf numFmtId="43" fontId="15" fillId="0" borderId="9" xfId="1" applyFont="1" applyFill="1" applyBorder="1" applyProtection="1"/>
    <xf numFmtId="43" fontId="5" fillId="0" borderId="10" xfId="1" applyFont="1" applyFill="1" applyBorder="1" applyAlignment="1" applyProtection="1">
      <alignment horizontal="center" vertical="center" wrapText="1"/>
    </xf>
    <xf numFmtId="43" fontId="3" fillId="0" borderId="5" xfId="1" applyFont="1" applyFill="1" applyBorder="1" applyAlignment="1" applyProtection="1">
      <alignment wrapText="1"/>
    </xf>
    <xf numFmtId="43" fontId="3" fillId="0" borderId="8" xfId="1" applyFont="1" applyFill="1" applyBorder="1" applyAlignment="1" applyProtection="1">
      <alignment wrapText="1"/>
    </xf>
    <xf numFmtId="43" fontId="3" fillId="0" borderId="6" xfId="1" applyFont="1" applyFill="1" applyBorder="1" applyAlignment="1" applyProtection="1">
      <alignment wrapText="1"/>
    </xf>
    <xf numFmtId="43" fontId="3" fillId="0" borderId="21" xfId="1" applyFont="1" applyFill="1" applyBorder="1" applyProtection="1"/>
    <xf numFmtId="43" fontId="3" fillId="0" borderId="8" xfId="1" applyFont="1" applyBorder="1" applyProtection="1"/>
    <xf numFmtId="43" fontId="3" fillId="0" borderId="6" xfId="1" applyFont="1" applyBorder="1" applyProtection="1"/>
    <xf numFmtId="166" fontId="3" fillId="0" borderId="0" xfId="2" applyNumberFormat="1"/>
    <xf numFmtId="165" fontId="3" fillId="0" borderId="22" xfId="2" applyNumberFormat="1" applyBorder="1" applyProtection="1">
      <protection locked="0"/>
    </xf>
    <xf numFmtId="165" fontId="15" fillId="0" borderId="23" xfId="2" applyNumberFormat="1" applyFont="1" applyBorder="1"/>
    <xf numFmtId="165" fontId="8" fillId="0" borderId="0" xfId="2" applyNumberFormat="1" applyFont="1"/>
    <xf numFmtId="0" fontId="15" fillId="0" borderId="9" xfId="2" applyFont="1" applyBorder="1" applyAlignment="1">
      <alignment horizontal="left"/>
    </xf>
    <xf numFmtId="0" fontId="15" fillId="0" borderId="10" xfId="2" applyFont="1" applyBorder="1" applyAlignment="1">
      <alignment horizontal="center"/>
    </xf>
    <xf numFmtId="164" fontId="15" fillId="3" borderId="24" xfId="1" applyNumberFormat="1" applyFont="1" applyFill="1" applyBorder="1" applyProtection="1"/>
    <xf numFmtId="164" fontId="15" fillId="3" borderId="25" xfId="1" applyNumberFormat="1" applyFont="1" applyFill="1" applyBorder="1" applyProtection="1"/>
    <xf numFmtId="164" fontId="15" fillId="3" borderId="26" xfId="1" applyNumberFormat="1" applyFont="1" applyFill="1" applyBorder="1" applyProtection="1"/>
    <xf numFmtId="164" fontId="15" fillId="2" borderId="26" xfId="1" applyNumberFormat="1" applyFont="1" applyFill="1" applyBorder="1" applyProtection="1">
      <protection locked="0"/>
    </xf>
    <xf numFmtId="164" fontId="15" fillId="0" borderId="0" xfId="1" applyNumberFormat="1" applyFont="1" applyFill="1" applyBorder="1" applyProtection="1"/>
    <xf numFmtId="164" fontId="15" fillId="0" borderId="9" xfId="1" applyNumberFormat="1" applyFont="1" applyFill="1" applyBorder="1" applyProtection="1"/>
    <xf numFmtId="164" fontId="15" fillId="0" borderId="26" xfId="1" applyNumberFormat="1" applyFont="1" applyFill="1" applyBorder="1" applyProtection="1"/>
    <xf numFmtId="164" fontId="15" fillId="0" borderId="10" xfId="1" applyNumberFormat="1" applyFont="1" applyFill="1" applyBorder="1" applyProtection="1"/>
    <xf numFmtId="164" fontId="15" fillId="2" borderId="27" xfId="1" applyNumberFormat="1" applyFont="1" applyFill="1" applyBorder="1" applyProtection="1">
      <protection locked="0"/>
    </xf>
    <xf numFmtId="164" fontId="15" fillId="0" borderId="10" xfId="1" applyNumberFormat="1" applyFont="1" applyBorder="1" applyProtection="1"/>
    <xf numFmtId="164" fontId="16" fillId="4" borderId="28" xfId="1" applyNumberFormat="1" applyFont="1" applyFill="1" applyBorder="1" applyAlignment="1" applyProtection="1">
      <alignment horizontal="center" vertical="center"/>
      <protection locked="0"/>
    </xf>
    <xf numFmtId="37" fontId="15" fillId="2" borderId="29" xfId="2" applyNumberFormat="1" applyFont="1" applyFill="1" applyBorder="1" applyProtection="1">
      <protection locked="0"/>
    </xf>
    <xf numFmtId="164" fontId="1" fillId="0" borderId="10" xfId="1" applyNumberFormat="1" applyFont="1" applyBorder="1"/>
    <xf numFmtId="164" fontId="8" fillId="0" borderId="0" xfId="1" applyNumberFormat="1" applyFont="1"/>
    <xf numFmtId="164" fontId="0" fillId="0" borderId="0" xfId="1" applyNumberFormat="1" applyFont="1"/>
    <xf numFmtId="164" fontId="15" fillId="3" borderId="30" xfId="1" applyNumberFormat="1" applyFont="1" applyFill="1" applyBorder="1" applyProtection="1"/>
    <xf numFmtId="164" fontId="15" fillId="3" borderId="31" xfId="1" applyNumberFormat="1" applyFont="1" applyFill="1" applyBorder="1" applyProtection="1"/>
    <xf numFmtId="0" fontId="15" fillId="0" borderId="9" xfId="4" applyFont="1" applyBorder="1" applyAlignment="1">
      <alignment horizontal="left" wrapText="1"/>
    </xf>
    <xf numFmtId="0" fontId="15" fillId="0" borderId="10" xfId="2" applyFont="1" applyBorder="1" applyAlignment="1">
      <alignment horizontal="center" vertical="top"/>
    </xf>
    <xf numFmtId="0" fontId="16" fillId="4" borderId="0" xfId="2" applyFont="1" applyFill="1" applyAlignment="1" applyProtection="1">
      <alignment horizontal="center" vertical="center"/>
      <protection locked="0"/>
    </xf>
    <xf numFmtId="43" fontId="15" fillId="3" borderId="31" xfId="1" applyFont="1" applyFill="1" applyBorder="1" applyProtection="1"/>
    <xf numFmtId="43" fontId="15" fillId="3" borderId="26" xfId="1" applyFont="1" applyFill="1" applyBorder="1" applyProtection="1"/>
    <xf numFmtId="43" fontId="15" fillId="2" borderId="26" xfId="1" applyFont="1" applyFill="1" applyBorder="1" applyProtection="1">
      <protection locked="0"/>
    </xf>
    <xf numFmtId="0" fontId="8" fillId="0" borderId="0" xfId="5" applyFont="1"/>
    <xf numFmtId="165" fontId="15" fillId="2" borderId="29" xfId="2" applyNumberFormat="1" applyFont="1" applyFill="1" applyBorder="1" applyProtection="1">
      <protection locked="0"/>
    </xf>
    <xf numFmtId="164" fontId="15" fillId="2" borderId="32" xfId="1" applyNumberFormat="1" applyFont="1" applyFill="1" applyBorder="1" applyProtection="1">
      <protection locked="0"/>
    </xf>
    <xf numFmtId="164" fontId="15" fillId="2" borderId="30" xfId="1" applyNumberFormat="1" applyFont="1" applyFill="1" applyBorder="1" applyProtection="1">
      <protection locked="0"/>
    </xf>
    <xf numFmtId="164" fontId="15" fillId="2" borderId="9" xfId="1" applyNumberFormat="1" applyFont="1" applyFill="1" applyBorder="1" applyProtection="1">
      <protection locked="0"/>
    </xf>
    <xf numFmtId="164" fontId="15" fillId="2" borderId="0" xfId="1" applyNumberFormat="1" applyFont="1" applyFill="1" applyBorder="1" applyProtection="1">
      <protection locked="0"/>
    </xf>
    <xf numFmtId="43" fontId="15" fillId="0" borderId="11" xfId="1" applyFont="1" applyFill="1" applyBorder="1" applyProtection="1"/>
    <xf numFmtId="43" fontId="15" fillId="0" borderId="10" xfId="1" applyFont="1" applyFill="1" applyBorder="1" applyProtection="1"/>
    <xf numFmtId="43" fontId="15" fillId="0" borderId="27" xfId="1" applyFont="1" applyFill="1" applyBorder="1" applyProtection="1">
      <protection locked="0"/>
    </xf>
    <xf numFmtId="43" fontId="15" fillId="0" borderId="26" xfId="1" applyFont="1" applyFill="1" applyBorder="1" applyProtection="1">
      <protection locked="0"/>
    </xf>
    <xf numFmtId="43" fontId="15" fillId="0" borderId="9" xfId="1" applyFont="1" applyFill="1" applyBorder="1" applyProtection="1">
      <protection locked="0"/>
    </xf>
    <xf numFmtId="43" fontId="15" fillId="0" borderId="0" xfId="1" applyFont="1" applyFill="1" applyBorder="1" applyProtection="1">
      <protection locked="0"/>
    </xf>
    <xf numFmtId="166" fontId="3" fillId="0" borderId="0" xfId="2" applyNumberFormat="1" applyAlignment="1">
      <alignment horizontal="center"/>
    </xf>
    <xf numFmtId="165" fontId="15" fillId="0" borderId="29" xfId="2" applyNumberFormat="1" applyFont="1" applyBorder="1" applyProtection="1">
      <protection locked="0"/>
    </xf>
    <xf numFmtId="165" fontId="1" fillId="0" borderId="10" xfId="0" applyNumberFormat="1" applyFont="1" applyBorder="1"/>
    <xf numFmtId="0" fontId="18" fillId="0" borderId="9" xfId="2" applyFont="1" applyBorder="1" applyAlignment="1">
      <alignment horizontal="left"/>
    </xf>
    <xf numFmtId="43" fontId="15" fillId="0" borderId="11" xfId="1" applyFont="1" applyFill="1" applyBorder="1" applyProtection="1">
      <protection locked="0"/>
    </xf>
    <xf numFmtId="165" fontId="15" fillId="0" borderId="10" xfId="2" applyNumberFormat="1" applyFont="1" applyBorder="1"/>
    <xf numFmtId="0" fontId="15" fillId="0" borderId="9" xfId="2" applyFont="1" applyBorder="1"/>
    <xf numFmtId="0" fontId="15" fillId="0" borderId="10" xfId="2" applyFont="1" applyBorder="1"/>
    <xf numFmtId="43" fontId="3" fillId="0" borderId="9" xfId="1" applyFont="1" applyBorder="1" applyProtection="1"/>
    <xf numFmtId="43" fontId="3" fillId="0" borderId="0" xfId="1" applyFont="1" applyFill="1" applyBorder="1" applyProtection="1"/>
    <xf numFmtId="43" fontId="15" fillId="0" borderId="10" xfId="1" applyFont="1" applyBorder="1" applyProtection="1"/>
    <xf numFmtId="0" fontId="5" fillId="0" borderId="9" xfId="2" applyFont="1" applyBorder="1"/>
    <xf numFmtId="0" fontId="5" fillId="0" borderId="10" xfId="2" applyFont="1" applyBorder="1"/>
    <xf numFmtId="43" fontId="5" fillId="0" borderId="11" xfId="1" applyFont="1" applyFill="1" applyBorder="1" applyProtection="1"/>
    <xf numFmtId="164" fontId="5" fillId="0" borderId="11" xfId="1" applyNumberFormat="1" applyFont="1" applyFill="1" applyBorder="1" applyProtection="1"/>
    <xf numFmtId="164" fontId="5" fillId="0" borderId="9" xfId="1" applyNumberFormat="1" applyFont="1" applyFill="1" applyBorder="1" applyProtection="1"/>
    <xf numFmtId="164" fontId="5" fillId="0" borderId="21" xfId="1" applyNumberFormat="1" applyFont="1" applyFill="1" applyBorder="1" applyProtection="1"/>
    <xf numFmtId="164" fontId="5" fillId="0" borderId="0" xfId="1" applyNumberFormat="1" applyFont="1" applyFill="1" applyBorder="1" applyProtection="1"/>
    <xf numFmtId="164" fontId="5" fillId="0" borderId="10" xfId="1" applyNumberFormat="1" applyFont="1" applyFill="1" applyBorder="1" applyProtection="1"/>
    <xf numFmtId="166" fontId="3" fillId="0" borderId="10" xfId="2" applyNumberFormat="1" applyBorder="1"/>
    <xf numFmtId="165" fontId="5" fillId="0" borderId="29" xfId="2" applyNumberFormat="1" applyFont="1" applyBorder="1" applyProtection="1">
      <protection locked="0"/>
    </xf>
    <xf numFmtId="165" fontId="5" fillId="0" borderId="10" xfId="2" applyNumberFormat="1" applyFont="1" applyBorder="1"/>
    <xf numFmtId="164" fontId="19" fillId="0" borderId="0" xfId="5" applyNumberFormat="1" applyFont="1"/>
    <xf numFmtId="0" fontId="2" fillId="0" borderId="0" xfId="0" applyFont="1"/>
    <xf numFmtId="166" fontId="15" fillId="0" borderId="0" xfId="2" applyNumberFormat="1" applyFont="1"/>
    <xf numFmtId="0" fontId="5" fillId="0" borderId="9" xfId="2" applyFont="1" applyBorder="1" applyAlignment="1">
      <alignment horizontal="left"/>
    </xf>
    <xf numFmtId="0" fontId="5" fillId="0" borderId="10" xfId="2" applyFont="1" applyBorder="1" applyAlignment="1">
      <alignment horizontal="center"/>
    </xf>
    <xf numFmtId="165" fontId="15" fillId="0" borderId="21" xfId="2" applyNumberFormat="1" applyFont="1" applyBorder="1" applyProtection="1">
      <protection locked="0"/>
    </xf>
    <xf numFmtId="43" fontId="5" fillId="0" borderId="0" xfId="1" applyFont="1" applyFill="1" applyBorder="1" applyProtection="1"/>
    <xf numFmtId="43" fontId="5" fillId="0" borderId="10" xfId="1" applyFont="1" applyFill="1" applyBorder="1" applyProtection="1"/>
    <xf numFmtId="43" fontId="5" fillId="0" borderId="9" xfId="1" applyFont="1" applyFill="1" applyBorder="1" applyProtection="1"/>
    <xf numFmtId="166" fontId="5" fillId="0" borderId="0" xfId="2" applyNumberFormat="1" applyFont="1"/>
    <xf numFmtId="165" fontId="5" fillId="0" borderId="21" xfId="2" applyNumberFormat="1" applyFont="1" applyBorder="1" applyProtection="1">
      <protection locked="0"/>
    </xf>
    <xf numFmtId="0" fontId="4" fillId="0" borderId="0" xfId="5" applyFont="1"/>
    <xf numFmtId="0" fontId="20" fillId="0" borderId="0" xfId="5" applyFont="1"/>
    <xf numFmtId="0" fontId="15" fillId="0" borderId="16" xfId="2" applyFont="1" applyBorder="1"/>
    <xf numFmtId="0" fontId="15" fillId="0" borderId="18" xfId="2" applyFont="1" applyBorder="1" applyAlignment="1">
      <alignment horizontal="center"/>
    </xf>
    <xf numFmtId="165" fontId="15" fillId="0" borderId="33" xfId="2" applyNumberFormat="1" applyFont="1" applyBorder="1"/>
    <xf numFmtId="165" fontId="15" fillId="0" borderId="17" xfId="2" applyNumberFormat="1" applyFont="1" applyBorder="1"/>
    <xf numFmtId="165" fontId="15" fillId="0" borderId="34" xfId="2" applyNumberFormat="1" applyFont="1" applyBorder="1"/>
    <xf numFmtId="165" fontId="15" fillId="0" borderId="18" xfId="2" applyNumberFormat="1" applyFont="1" applyBorder="1"/>
    <xf numFmtId="165" fontId="15" fillId="0" borderId="16" xfId="2" applyNumberFormat="1" applyFont="1" applyBorder="1"/>
    <xf numFmtId="166" fontId="3" fillId="0" borderId="17" xfId="2" applyNumberFormat="1" applyBorder="1"/>
    <xf numFmtId="166" fontId="3" fillId="0" borderId="35" xfId="2" applyNumberFormat="1" applyBorder="1" applyProtection="1">
      <protection locked="0"/>
    </xf>
    <xf numFmtId="0" fontId="1" fillId="0" borderId="0" xfId="0" applyFont="1"/>
    <xf numFmtId="0" fontId="21" fillId="0" borderId="0" xfId="6" applyFont="1"/>
    <xf numFmtId="164" fontId="0" fillId="5" borderId="0" xfId="0" applyNumberFormat="1" applyFill="1"/>
    <xf numFmtId="0" fontId="17" fillId="0" borderId="0" xfId="6" applyFont="1" applyAlignment="1">
      <alignment vertical="top"/>
    </xf>
    <xf numFmtId="0" fontId="3" fillId="0" borderId="0" xfId="6" applyAlignment="1">
      <alignment horizontal="left" vertical="top" wrapText="1"/>
    </xf>
    <xf numFmtId="166" fontId="3" fillId="0" borderId="0" xfId="6" applyNumberFormat="1" applyAlignment="1">
      <alignment vertical="top"/>
    </xf>
    <xf numFmtId="0" fontId="3" fillId="0" borderId="0" xfId="6" applyAlignment="1">
      <alignment vertical="top" wrapText="1"/>
    </xf>
    <xf numFmtId="8" fontId="0" fillId="0" borderId="0" xfId="0" applyNumberFormat="1"/>
    <xf numFmtId="0" fontId="23" fillId="0" borderId="0" xfId="0" applyFont="1"/>
    <xf numFmtId="0" fontId="24" fillId="0" borderId="0" xfId="0" applyFont="1"/>
    <xf numFmtId="0" fontId="25" fillId="0" borderId="0" xfId="0" applyFont="1"/>
    <xf numFmtId="0" fontId="15" fillId="0" borderId="0" xfId="0" applyFont="1"/>
    <xf numFmtId="0" fontId="15" fillId="0" borderId="4" xfId="0" applyFont="1" applyBorder="1"/>
    <xf numFmtId="0" fontId="15" fillId="0" borderId="3" xfId="0" applyFont="1" applyBorder="1"/>
    <xf numFmtId="0" fontId="26" fillId="0" borderId="0" xfId="0" applyFont="1"/>
    <xf numFmtId="0" fontId="15" fillId="0" borderId="21" xfId="0" applyFont="1" applyBorder="1" applyAlignment="1">
      <alignment horizontal="left"/>
    </xf>
    <xf numFmtId="0" fontId="15" fillId="0" borderId="10" xfId="0" applyFont="1" applyBorder="1"/>
    <xf numFmtId="3" fontId="15" fillId="0" borderId="21" xfId="0" applyNumberFormat="1" applyFont="1" applyBorder="1"/>
    <xf numFmtId="0" fontId="15" fillId="0" borderId="21" xfId="0" applyFont="1" applyBorder="1"/>
    <xf numFmtId="0" fontId="24" fillId="0" borderId="21" xfId="0" applyFont="1" applyBorder="1" applyAlignment="1">
      <alignment horizontal="left"/>
    </xf>
    <xf numFmtId="0" fontId="15" fillId="0" borderId="21" xfId="0" applyFont="1" applyBorder="1" applyAlignment="1">
      <alignment wrapText="1"/>
    </xf>
    <xf numFmtId="0" fontId="22" fillId="0" borderId="0" xfId="0" applyFont="1"/>
    <xf numFmtId="0" fontId="15" fillId="0" borderId="35" xfId="0" applyFont="1" applyBorder="1"/>
    <xf numFmtId="0" fontId="15" fillId="0" borderId="18" xfId="0" applyFont="1" applyBorder="1"/>
    <xf numFmtId="0" fontId="1" fillId="0" borderId="0" xfId="4"/>
    <xf numFmtId="0" fontId="1" fillId="0" borderId="0" xfId="4" applyAlignment="1">
      <alignment horizontal="center"/>
    </xf>
    <xf numFmtId="0" fontId="0" fillId="0" borderId="36" xfId="0" applyBorder="1"/>
    <xf numFmtId="0" fontId="1" fillId="6" borderId="0" xfId="4" applyFill="1" applyAlignment="1">
      <alignment horizontal="left"/>
    </xf>
    <xf numFmtId="0" fontId="2" fillId="0" borderId="0" xfId="4" applyFont="1"/>
    <xf numFmtId="167" fontId="28" fillId="0" borderId="0" xfId="4" applyNumberFormat="1" applyFont="1" applyAlignment="1">
      <alignment horizontal="left"/>
    </xf>
    <xf numFmtId="0" fontId="16" fillId="0" borderId="0" xfId="4" applyFont="1" applyAlignment="1">
      <alignment horizontal="right" vertical="center"/>
    </xf>
    <xf numFmtId="0" fontId="1" fillId="0" borderId="0" xfId="4" applyAlignment="1">
      <alignment horizontal="right" vertical="center"/>
    </xf>
    <xf numFmtId="0" fontId="1" fillId="0" borderId="0" xfId="4" applyAlignment="1">
      <alignment vertical="center"/>
    </xf>
    <xf numFmtId="0" fontId="16" fillId="0" borderId="0" xfId="4" applyFont="1" applyAlignment="1">
      <alignment horizontal="right" vertical="center" indent="1"/>
    </xf>
    <xf numFmtId="0" fontId="29" fillId="0" borderId="0" xfId="4" applyFont="1"/>
    <xf numFmtId="0" fontId="29" fillId="0" borderId="0" xfId="4" applyFont="1" applyAlignment="1">
      <alignment horizontal="right" vertical="center"/>
    </xf>
    <xf numFmtId="0" fontId="31" fillId="0" borderId="0" xfId="0" applyFont="1" applyAlignment="1">
      <alignment vertical="top"/>
    </xf>
    <xf numFmtId="0" fontId="31" fillId="0" borderId="0" xfId="0" applyFont="1" applyAlignment="1">
      <alignment vertical="center"/>
    </xf>
    <xf numFmtId="0" fontId="29" fillId="7" borderId="37" xfId="7" applyFont="1" applyFill="1" applyBorder="1" applyAlignment="1" applyProtection="1">
      <alignment horizontal="left" vertical="center"/>
      <protection locked="0"/>
    </xf>
    <xf numFmtId="0" fontId="29" fillId="7" borderId="38" xfId="7" applyFont="1" applyFill="1" applyBorder="1" applyAlignment="1" applyProtection="1">
      <alignment horizontal="left" vertical="center"/>
      <protection locked="0"/>
    </xf>
    <xf numFmtId="0" fontId="29" fillId="7" borderId="39" xfId="7" applyFont="1" applyFill="1" applyBorder="1" applyAlignment="1" applyProtection="1">
      <alignment horizontal="left" vertical="center"/>
      <protection locked="0"/>
    </xf>
    <xf numFmtId="0" fontId="29" fillId="4" borderId="37" xfId="4" applyFont="1" applyFill="1" applyBorder="1" applyAlignment="1" applyProtection="1">
      <alignment horizontal="left" vertical="center" wrapText="1"/>
      <protection locked="0"/>
    </xf>
    <xf numFmtId="0" fontId="29" fillId="4" borderId="38" xfId="4" applyFont="1" applyFill="1" applyBorder="1" applyAlignment="1" applyProtection="1">
      <alignment horizontal="left" vertical="center" wrapText="1"/>
      <protection locked="0"/>
    </xf>
    <xf numFmtId="0" fontId="29" fillId="4" borderId="39" xfId="4" applyFont="1" applyFill="1" applyBorder="1" applyAlignment="1" applyProtection="1">
      <alignment horizontal="left" vertical="center" wrapText="1"/>
      <protection locked="0"/>
    </xf>
    <xf numFmtId="0" fontId="30" fillId="7" borderId="37" xfId="4" applyFont="1" applyFill="1" applyBorder="1" applyAlignment="1" applyProtection="1">
      <alignment horizontal="left" vertical="center"/>
      <protection locked="0"/>
    </xf>
    <xf numFmtId="0" fontId="30" fillId="7" borderId="38" xfId="4" applyFont="1" applyFill="1" applyBorder="1" applyAlignment="1" applyProtection="1">
      <alignment horizontal="left" vertical="center"/>
      <protection locked="0"/>
    </xf>
    <xf numFmtId="0" fontId="30" fillId="7" borderId="39" xfId="4" applyFont="1" applyFill="1" applyBorder="1" applyAlignment="1" applyProtection="1">
      <alignment horizontal="left" vertical="center"/>
      <protection locked="0"/>
    </xf>
    <xf numFmtId="0" fontId="3" fillId="0" borderId="0" xfId="6" applyAlignment="1">
      <alignment horizontal="left" vertical="top" wrapText="1"/>
    </xf>
    <xf numFmtId="166" fontId="11" fillId="0" borderId="6"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166" fontId="11" fillId="0" borderId="18" xfId="2" applyNumberFormat="1" applyFont="1" applyBorder="1" applyAlignment="1">
      <alignment horizontal="center" vertical="center" wrapText="1"/>
    </xf>
    <xf numFmtId="0" fontId="5" fillId="0" borderId="0" xfId="6" applyFont="1" applyAlignment="1">
      <alignment horizontal="left" vertical="top" wrapText="1"/>
    </xf>
    <xf numFmtId="166" fontId="11" fillId="0" borderId="5" xfId="2" applyNumberFormat="1" applyFont="1" applyBorder="1" applyAlignment="1">
      <alignment horizontal="center" vertical="center" wrapText="1"/>
    </xf>
    <xf numFmtId="166" fontId="11" fillId="0" borderId="9" xfId="2" applyNumberFormat="1" applyFont="1" applyBorder="1" applyAlignment="1">
      <alignment horizontal="center" vertical="center" wrapText="1"/>
    </xf>
    <xf numFmtId="166" fontId="11" fillId="0" borderId="16" xfId="2" applyNumberFormat="1" applyFont="1" applyBorder="1" applyAlignment="1">
      <alignment horizontal="center" vertical="center" wrapText="1"/>
    </xf>
    <xf numFmtId="166" fontId="10" fillId="0" borderId="8" xfId="2" applyNumberFormat="1" applyFont="1" applyBorder="1" applyAlignment="1">
      <alignment horizontal="center" vertical="center" wrapText="1"/>
    </xf>
    <xf numFmtId="166" fontId="10" fillId="0" borderId="0" xfId="2" applyNumberFormat="1" applyFont="1" applyAlignment="1">
      <alignment horizontal="center" vertical="center" wrapText="1"/>
    </xf>
    <xf numFmtId="166" fontId="10" fillId="0" borderId="6" xfId="2" applyNumberFormat="1" applyFont="1" applyBorder="1" applyAlignment="1">
      <alignment horizontal="center" vertical="center" wrapText="1"/>
    </xf>
    <xf numFmtId="166" fontId="10" fillId="0" borderId="10" xfId="2" applyNumberFormat="1" applyFont="1" applyBorder="1" applyAlignment="1">
      <alignment horizontal="center" vertical="center" wrapText="1"/>
    </xf>
    <xf numFmtId="166" fontId="10" fillId="0" borderId="19" xfId="2" applyNumberFormat="1" applyFont="1" applyBorder="1" applyAlignment="1">
      <alignment horizontal="center" vertical="center" wrapText="1"/>
    </xf>
    <xf numFmtId="166" fontId="11" fillId="0" borderId="8" xfId="2" applyNumberFormat="1" applyFont="1" applyBorder="1" applyAlignment="1">
      <alignment horizontal="center" vertical="center" wrapText="1"/>
    </xf>
    <xf numFmtId="166" fontId="11" fillId="0" borderId="0" xfId="2" applyNumberFormat="1" applyFont="1" applyAlignment="1">
      <alignment horizontal="center" vertical="center" wrapText="1"/>
    </xf>
    <xf numFmtId="166" fontId="11" fillId="0" borderId="17" xfId="2" applyNumberFormat="1" applyFont="1" applyBorder="1" applyAlignment="1">
      <alignment horizontal="center" vertical="center" wrapText="1"/>
    </xf>
    <xf numFmtId="164" fontId="11" fillId="0" borderId="8" xfId="3" applyNumberFormat="1" applyFont="1" applyFill="1" applyBorder="1" applyAlignment="1" applyProtection="1">
      <alignment horizontal="center" vertical="center" wrapText="1"/>
    </xf>
    <xf numFmtId="164" fontId="13" fillId="0" borderId="0" xfId="3" applyNumberFormat="1" applyFont="1" applyFill="1" applyBorder="1" applyAlignment="1" applyProtection="1">
      <alignment horizontal="center" vertical="center" wrapText="1"/>
    </xf>
    <xf numFmtId="164" fontId="13" fillId="0" borderId="17" xfId="3" applyNumberFormat="1" applyFont="1" applyFill="1" applyBorder="1" applyAlignment="1" applyProtection="1">
      <alignment horizontal="center" vertical="center" wrapText="1"/>
    </xf>
    <xf numFmtId="166" fontId="13" fillId="0" borderId="0" xfId="2" applyNumberFormat="1" applyFont="1" applyAlignment="1">
      <alignment horizontal="center" vertical="center" wrapText="1"/>
    </xf>
    <xf numFmtId="166" fontId="13" fillId="0" borderId="17" xfId="2" applyNumberFormat="1" applyFont="1" applyBorder="1" applyAlignment="1">
      <alignment horizontal="center" vertical="center" wrapText="1"/>
    </xf>
    <xf numFmtId="164" fontId="11" fillId="0" borderId="6" xfId="3" applyNumberFormat="1" applyFont="1" applyFill="1" applyBorder="1" applyAlignment="1" applyProtection="1">
      <alignment horizontal="center" vertical="center" wrapText="1"/>
    </xf>
    <xf numFmtId="164" fontId="11" fillId="0" borderId="10" xfId="3" applyNumberFormat="1" applyFont="1" applyFill="1" applyBorder="1" applyAlignment="1" applyProtection="1">
      <alignment horizontal="center" vertical="center" wrapText="1"/>
    </xf>
    <xf numFmtId="164" fontId="11" fillId="0" borderId="18" xfId="3" applyNumberFormat="1" applyFont="1" applyFill="1" applyBorder="1" applyAlignment="1" applyProtection="1">
      <alignment horizontal="center" vertical="center" wrapText="1"/>
    </xf>
    <xf numFmtId="164" fontId="11" fillId="0" borderId="0" xfId="3" applyNumberFormat="1" applyFont="1" applyFill="1" applyBorder="1" applyAlignment="1" applyProtection="1">
      <alignment horizontal="center" vertical="center" wrapText="1"/>
    </xf>
    <xf numFmtId="164" fontId="11" fillId="0" borderId="17" xfId="3" applyNumberFormat="1" applyFont="1" applyFill="1" applyBorder="1" applyAlignment="1" applyProtection="1">
      <alignment horizontal="center" vertical="center" wrapText="1"/>
    </xf>
    <xf numFmtId="164" fontId="11" fillId="0" borderId="5" xfId="3" applyNumberFormat="1" applyFont="1" applyFill="1" applyBorder="1" applyAlignment="1" applyProtection="1">
      <alignment horizontal="center" vertical="center" wrapText="1"/>
    </xf>
    <xf numFmtId="164" fontId="11" fillId="0" borderId="9" xfId="3" applyNumberFormat="1" applyFont="1" applyFill="1" applyBorder="1" applyAlignment="1" applyProtection="1">
      <alignment horizontal="center" vertical="center" wrapText="1"/>
    </xf>
    <xf numFmtId="164" fontId="11" fillId="0" borderId="16" xfId="3" applyNumberFormat="1" applyFont="1" applyFill="1" applyBorder="1" applyAlignment="1" applyProtection="1">
      <alignment horizontal="center" vertical="center" wrapText="1"/>
    </xf>
    <xf numFmtId="166" fontId="10" fillId="0" borderId="13" xfId="2" applyNumberFormat="1" applyFont="1" applyBorder="1" applyAlignment="1">
      <alignment horizontal="center" vertical="center" wrapText="1"/>
    </xf>
    <xf numFmtId="166" fontId="10" fillId="0" borderId="5" xfId="2" applyNumberFormat="1" applyFont="1" applyBorder="1" applyAlignment="1">
      <alignment horizontal="center" vertical="center" wrapText="1"/>
    </xf>
    <xf numFmtId="166" fontId="10" fillId="0" borderId="9" xfId="2" applyNumberFormat="1" applyFont="1" applyBorder="1" applyAlignment="1">
      <alignment horizontal="center" vertical="center" wrapText="1"/>
    </xf>
    <xf numFmtId="166" fontId="10" fillId="0" borderId="14" xfId="2" applyNumberFormat="1" applyFont="1" applyBorder="1" applyAlignment="1">
      <alignment horizontal="center" vertical="center" wrapText="1"/>
    </xf>
    <xf numFmtId="166" fontId="10" fillId="2" borderId="0" xfId="2" applyNumberFormat="1" applyFont="1" applyFill="1" applyAlignment="1">
      <alignment horizontal="center" vertical="center" wrapText="1"/>
    </xf>
    <xf numFmtId="166" fontId="10" fillId="2" borderId="13" xfId="2" applyNumberFormat="1" applyFont="1" applyFill="1" applyBorder="1" applyAlignment="1">
      <alignment horizontal="center" vertical="center" wrapText="1"/>
    </xf>
    <xf numFmtId="166" fontId="12" fillId="2" borderId="0" xfId="2" applyNumberFormat="1" applyFont="1" applyFill="1" applyAlignment="1">
      <alignment horizontal="center" vertical="center" wrapText="1"/>
    </xf>
    <xf numFmtId="166" fontId="12" fillId="2" borderId="13" xfId="2" applyNumberFormat="1" applyFont="1" applyFill="1" applyBorder="1" applyAlignment="1">
      <alignment horizontal="center" vertical="center" wrapText="1"/>
    </xf>
    <xf numFmtId="166" fontId="12" fillId="0" borderId="0" xfId="2" applyNumberFormat="1" applyFont="1" applyAlignment="1">
      <alignment horizontal="center" vertical="center" wrapText="1"/>
    </xf>
    <xf numFmtId="166" fontId="12" fillId="0" borderId="13" xfId="2" applyNumberFormat="1" applyFont="1" applyBorder="1" applyAlignment="1">
      <alignment horizontal="center" vertical="center" wrapText="1"/>
    </xf>
    <xf numFmtId="166" fontId="10" fillId="0" borderId="15" xfId="2" applyNumberFormat="1" applyFont="1" applyBorder="1" applyAlignment="1">
      <alignment horizontal="center" vertical="center" wrapText="1"/>
    </xf>
    <xf numFmtId="0" fontId="7" fillId="0" borderId="1" xfId="2" applyFont="1" applyBorder="1" applyAlignment="1">
      <alignment horizontal="center" wrapText="1"/>
    </xf>
    <xf numFmtId="0" fontId="7" fillId="0" borderId="2" xfId="2" applyFont="1" applyBorder="1" applyAlignment="1">
      <alignment horizontal="center" wrapText="1"/>
    </xf>
    <xf numFmtId="0" fontId="7" fillId="0" borderId="3" xfId="2" applyFont="1" applyBorder="1" applyAlignment="1">
      <alignment horizontal="center" wrapText="1"/>
    </xf>
    <xf numFmtId="0" fontId="9" fillId="0" borderId="5" xfId="2" applyFont="1" applyBorder="1" applyAlignment="1">
      <alignment horizontal="left" vertical="center"/>
    </xf>
    <xf numFmtId="0" fontId="9" fillId="0" borderId="9" xfId="2" applyFont="1" applyBorder="1" applyAlignment="1">
      <alignment horizontal="left" vertical="center"/>
    </xf>
    <xf numFmtId="0" fontId="10" fillId="0" borderId="6" xfId="2" applyFont="1" applyBorder="1" applyAlignment="1">
      <alignment horizontal="center" vertical="center" wrapText="1"/>
    </xf>
    <xf numFmtId="0" fontId="10" fillId="0" borderId="10" xfId="2" applyFont="1" applyBorder="1" applyAlignment="1">
      <alignment horizontal="center" vertical="center" wrapText="1"/>
    </xf>
    <xf numFmtId="166" fontId="10" fillId="0" borderId="7" xfId="2" applyNumberFormat="1" applyFont="1" applyBorder="1" applyAlignment="1">
      <alignment horizontal="center" vertical="center" wrapText="1"/>
    </xf>
    <xf numFmtId="166" fontId="10" fillId="2" borderId="11" xfId="2" applyNumberFormat="1" applyFont="1" applyFill="1" applyBorder="1" applyAlignment="1">
      <alignment horizontal="center" vertical="center" wrapText="1"/>
    </xf>
    <xf numFmtId="166" fontId="10" fillId="2" borderId="12" xfId="2" applyNumberFormat="1" applyFont="1" applyFill="1" applyBorder="1" applyAlignment="1">
      <alignment horizontal="center" vertical="center" wrapText="1"/>
    </xf>
    <xf numFmtId="0" fontId="6" fillId="0" borderId="1" xfId="2" applyFont="1" applyBorder="1" applyAlignment="1" applyProtection="1">
      <alignment horizontal="center" vertical="center"/>
      <protection locked="0"/>
    </xf>
    <xf numFmtId="0" fontId="6" fillId="0" borderId="2" xfId="2" applyFont="1" applyBorder="1" applyAlignment="1" applyProtection="1">
      <alignment horizontal="center" vertical="center"/>
      <protection locked="0"/>
    </xf>
    <xf numFmtId="0" fontId="6" fillId="0" borderId="3" xfId="2" applyFont="1" applyBorder="1" applyAlignment="1" applyProtection="1">
      <alignment horizontal="center" vertical="center"/>
      <protection locked="0"/>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23" fillId="0" borderId="0" xfId="0" applyFont="1"/>
    <xf numFmtId="0" fontId="23" fillId="0" borderId="0" xfId="0" applyFont="1" applyAlignment="1">
      <alignment vertical="center"/>
    </xf>
    <xf numFmtId="0" fontId="25" fillId="0" borderId="0" xfId="0" applyFont="1" applyAlignment="1">
      <alignment vertical="center"/>
    </xf>
    <xf numFmtId="0" fontId="25" fillId="0" borderId="10" xfId="0" applyFont="1" applyBorder="1" applyAlignment="1">
      <alignment vertical="center"/>
    </xf>
    <xf numFmtId="0" fontId="5" fillId="0" borderId="0" xfId="0" applyFont="1" applyAlignment="1">
      <alignment horizontal="left" vertical="top" wrapText="1"/>
    </xf>
    <xf numFmtId="0" fontId="5" fillId="0" borderId="22" xfId="0" applyFont="1" applyBorder="1" applyAlignment="1">
      <alignment horizontal="center" vertical="center" wrapText="1"/>
    </xf>
    <xf numFmtId="0" fontId="5" fillId="0" borderId="21" xfId="0" applyFont="1" applyBorder="1" applyAlignment="1">
      <alignment horizontal="center" vertical="center" wrapText="1"/>
    </xf>
    <xf numFmtId="0" fontId="24" fillId="0" borderId="0" xfId="0" applyFont="1"/>
    <xf numFmtId="0" fontId="25" fillId="0" borderId="0" xfId="0" applyFont="1"/>
    <xf numFmtId="0" fontId="25" fillId="0" borderId="10" xfId="0" applyFont="1" applyBorder="1"/>
    <xf numFmtId="0" fontId="5" fillId="0" borderId="22" xfId="0" applyFont="1" applyBorder="1" applyAlignment="1">
      <alignment horizontal="left" vertical="center" wrapText="1"/>
    </xf>
    <xf numFmtId="0" fontId="5" fillId="0" borderId="21" xfId="0" applyFont="1" applyBorder="1" applyAlignment="1">
      <alignment horizontal="left" vertical="center" wrapText="1"/>
    </xf>
    <xf numFmtId="0" fontId="26" fillId="0" borderId="0" xfId="0" applyFont="1" applyAlignment="1">
      <alignment vertical="center"/>
    </xf>
    <xf numFmtId="0" fontId="26" fillId="0" borderId="10" xfId="0" applyFont="1" applyBorder="1" applyAlignment="1">
      <alignment vertical="center"/>
    </xf>
    <xf numFmtId="0" fontId="26" fillId="0" borderId="0" xfId="0" applyFont="1"/>
    <xf numFmtId="0" fontId="26" fillId="0" borderId="10" xfId="0" applyFont="1" applyBorder="1"/>
    <xf numFmtId="0" fontId="22" fillId="0" borderId="0" xfId="0" applyFont="1"/>
    <xf numFmtId="0" fontId="22" fillId="0" borderId="10" xfId="0" applyFont="1" applyBorder="1"/>
  </cellXfs>
  <cellStyles count="8">
    <cellStyle name="Comma" xfId="1" builtinId="3"/>
    <cellStyle name="Comma 3" xfId="3" xr:uid="{EFB15BE4-18F0-44AD-9677-04617A9F08C9}"/>
    <cellStyle name="Normal" xfId="0" builtinId="0"/>
    <cellStyle name="Normal 10 12" xfId="6" xr:uid="{2E3248DC-2D2D-4730-B3AD-8F937A4BBA14}"/>
    <cellStyle name="Normal 2" xfId="4" xr:uid="{795D5A90-C6FB-48F1-8015-56FC20041B7E}"/>
    <cellStyle name="Normal 2 2" xfId="7" xr:uid="{DE1351FB-4607-4674-9A89-3410CE1A6929}"/>
    <cellStyle name="Normal 2 5" xfId="5" xr:uid="{56F4409B-6E11-4684-BEA7-BF7499FBA9AF}"/>
    <cellStyle name="Normal 33" xfId="2" xr:uid="{637058E3-E6E9-4ED9-B9F6-8F6D39EAA8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fmlaLink="DB23"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DB25" lockText="1" noThreeD="1"/>
</file>

<file path=xl/ctrlProps/ctrlProp12.xml><?xml version="1.0" encoding="utf-8"?>
<formControlPr xmlns="http://schemas.microsoft.com/office/spreadsheetml/2009/9/main" objectType="CheckBox" fmlaLink="DB26"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DB25" lockText="1" noThreeD="1"/>
</file>

<file path=xl/ctrlProps/ctrlProp15.xml><?xml version="1.0" encoding="utf-8"?>
<formControlPr xmlns="http://schemas.microsoft.com/office/spreadsheetml/2009/9/main" objectType="CheckBox" fmlaLink="DB26" lockText="1" noThreeD="1"/>
</file>

<file path=xl/ctrlProps/ctrlProp16.xml><?xml version="1.0" encoding="utf-8"?>
<formControlPr xmlns="http://schemas.microsoft.com/office/spreadsheetml/2009/9/main" objectType="CheckBox" fmlaLink="DB27" lockText="1" noThreeD="1"/>
</file>

<file path=xl/ctrlProps/ctrlProp17.xml><?xml version="1.0" encoding="utf-8"?>
<formControlPr xmlns="http://schemas.microsoft.com/office/spreadsheetml/2009/9/main" objectType="CheckBox" fmlaLink="DB25" lockText="1" noThreeD="1"/>
</file>

<file path=xl/ctrlProps/ctrlProp18.xml><?xml version="1.0" encoding="utf-8"?>
<formControlPr xmlns="http://schemas.microsoft.com/office/spreadsheetml/2009/9/main" objectType="CheckBox" fmlaLink="DB26" lockText="1" noThreeD="1"/>
</file>

<file path=xl/ctrlProps/ctrlProp19.xml><?xml version="1.0" encoding="utf-8"?>
<formControlPr xmlns="http://schemas.microsoft.com/office/spreadsheetml/2009/9/main" objectType="CheckBox" fmlaLink="DB27" lockText="1" noThreeD="1"/>
</file>

<file path=xl/ctrlProps/ctrlProp2.xml><?xml version="1.0" encoding="utf-8"?>
<formControlPr xmlns="http://schemas.microsoft.com/office/spreadsheetml/2009/9/main" objectType="CheckBox" fmlaLink="DB24" lockText="1" noThreeD="1"/>
</file>

<file path=xl/ctrlProps/ctrlProp20.xml><?xml version="1.0" encoding="utf-8"?>
<formControlPr xmlns="http://schemas.microsoft.com/office/spreadsheetml/2009/9/main" objectType="CheckBox" fmlaLink="DB28" lockText="1" noThreeD="1"/>
</file>

<file path=xl/ctrlProps/ctrlProp21.xml><?xml version="1.0" encoding="utf-8"?>
<formControlPr xmlns="http://schemas.microsoft.com/office/spreadsheetml/2009/9/main" objectType="CheckBox" fmlaLink="DB26" lockText="1" noThreeD="1"/>
</file>

<file path=xl/ctrlProps/ctrlProp22.xml><?xml version="1.0" encoding="utf-8"?>
<formControlPr xmlns="http://schemas.microsoft.com/office/spreadsheetml/2009/9/main" objectType="CheckBox" fmlaLink="DB27" lockText="1" noThreeD="1"/>
</file>

<file path=xl/ctrlProps/ctrlProp23.xml><?xml version="1.0" encoding="utf-8"?>
<formControlPr xmlns="http://schemas.microsoft.com/office/spreadsheetml/2009/9/main" objectType="CheckBox" fmlaLink="DB29" lockText="1" noThreeD="1"/>
</file>

<file path=xl/ctrlProps/ctrlProp24.xml><?xml version="1.0" encoding="utf-8"?>
<formControlPr xmlns="http://schemas.microsoft.com/office/spreadsheetml/2009/9/main" objectType="CheckBox" fmlaLink="DB28" lockText="1" noThreeD="1"/>
</file>

<file path=xl/ctrlProps/ctrlProp25.xml><?xml version="1.0" encoding="utf-8"?>
<formControlPr xmlns="http://schemas.microsoft.com/office/spreadsheetml/2009/9/main" objectType="CheckBox" fmlaLink="DB27" lockText="1" noThreeD="1"/>
</file>

<file path=xl/ctrlProps/ctrlProp26.xml><?xml version="1.0" encoding="utf-8"?>
<formControlPr xmlns="http://schemas.microsoft.com/office/spreadsheetml/2009/9/main" objectType="CheckBox" fmlaLink="DB28" lockText="1" noThreeD="1"/>
</file>

<file path=xl/ctrlProps/ctrlProp27.xml><?xml version="1.0" encoding="utf-8"?>
<formControlPr xmlns="http://schemas.microsoft.com/office/spreadsheetml/2009/9/main" objectType="CheckBox" fmlaLink="DB29"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DB29"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DB28"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DB30" lockText="1" noThreeD="1"/>
</file>

<file path=xl/ctrlProps/ctrlProp33.xml><?xml version="1.0" encoding="utf-8"?>
<formControlPr xmlns="http://schemas.microsoft.com/office/spreadsheetml/2009/9/main" objectType="CheckBox" fmlaLink="DB29" lockText="1" noThreeD="1"/>
</file>

<file path=xl/ctrlProps/ctrlProp34.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DB23" lockText="1" noThreeD="1"/>
</file>

<file path=xl/ctrlProps/ctrlProp6.xml><?xml version="1.0" encoding="utf-8"?>
<formControlPr xmlns="http://schemas.microsoft.com/office/spreadsheetml/2009/9/main" objectType="CheckBox" fmlaLink="DB24"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DB25" lockText="1" noThreeD="1"/>
</file>

<file path=xl/ctrlProps/ctrlProp9.xml><?xml version="1.0" encoding="utf-8"?>
<formControlPr xmlns="http://schemas.microsoft.com/office/spreadsheetml/2009/9/main" objectType="CheckBox" fmlaLink="DB24"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182217</xdr:colOff>
      <xdr:row>25</xdr:row>
      <xdr:rowOff>0</xdr:rowOff>
    </xdr:from>
    <xdr:to>
      <xdr:col>14</xdr:col>
      <xdr:colOff>157368</xdr:colOff>
      <xdr:row>26</xdr:row>
      <xdr:rowOff>24838</xdr:rowOff>
    </xdr:to>
    <xdr:sp macro="" textlink="">
      <xdr:nvSpPr>
        <xdr:cNvPr id="2" name="Text Box 50">
          <a:extLst>
            <a:ext uri="{FF2B5EF4-FFF2-40B4-BE49-F238E27FC236}">
              <a16:creationId xmlns:a16="http://schemas.microsoft.com/office/drawing/2014/main" id="{72263D00-7EFB-4EDF-B324-3F82571F2E19}"/>
            </a:ext>
          </a:extLst>
        </xdr:cNvPr>
        <xdr:cNvSpPr txBox="1">
          <a:spLocks noChangeArrowheads="1"/>
        </xdr:cNvSpPr>
      </xdr:nvSpPr>
      <xdr:spPr bwMode="auto">
        <a:xfrm>
          <a:off x="182217" y="4686300"/>
          <a:ext cx="9500151" cy="208988"/>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16</xdr:col>
      <xdr:colOff>325438</xdr:colOff>
      <xdr:row>10</xdr:row>
      <xdr:rowOff>7591</xdr:rowOff>
    </xdr:to>
    <xdr:grpSp>
      <xdr:nvGrpSpPr>
        <xdr:cNvPr id="3" name="Group 2">
          <a:extLst>
            <a:ext uri="{FF2B5EF4-FFF2-40B4-BE49-F238E27FC236}">
              <a16:creationId xmlns:a16="http://schemas.microsoft.com/office/drawing/2014/main" id="{B0202C03-B85D-41BF-BE8F-AF7A778149C1}"/>
            </a:ext>
          </a:extLst>
        </xdr:cNvPr>
        <xdr:cNvGrpSpPr/>
      </xdr:nvGrpSpPr>
      <xdr:grpSpPr>
        <a:xfrm>
          <a:off x="0" y="0"/>
          <a:ext cx="10612438" cy="1912591"/>
          <a:chOff x="0" y="0"/>
          <a:chExt cx="8857420" cy="1915766"/>
        </a:xfrm>
      </xdr:grpSpPr>
      <xdr:pic>
        <xdr:nvPicPr>
          <xdr:cNvPr id="4" name="Picture 3">
            <a:extLst>
              <a:ext uri="{FF2B5EF4-FFF2-40B4-BE49-F238E27FC236}">
                <a16:creationId xmlns:a16="http://schemas.microsoft.com/office/drawing/2014/main" id="{60CAFD41-2814-9E51-B804-5207212FA16A}"/>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5" name="Rectangle 4">
            <a:extLst>
              <a:ext uri="{FF2B5EF4-FFF2-40B4-BE49-F238E27FC236}">
                <a16:creationId xmlns:a16="http://schemas.microsoft.com/office/drawing/2014/main" id="{56D98436-8CFB-3661-1FC0-B4792DAA356F}"/>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Chapleau DVA Continuity Schedule</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E0B06FBF-9ED9-8021-B8F6-961C78983A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E5440E80-EDCE-A737-1853-3DA4E33CF297}"/>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2003%20Dx%20Tariff%20021202.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Back%20Up\Copy%20of%202026_Commodity_Accounts_Analysis_Workform_1.0_%20-%2020250527.xlsb" TargetMode="External"/><Relationship Id="rId1" Type="http://schemas.openxmlformats.org/officeDocument/2006/relationships/externalLinkPath" Target="file:///Z:\Rate%20Applications\10%20-%20Annual%20updates\2026%20Annual%20Update-DX\Back%20Up\Copy%20of%202026_Commodity_Accounts_Analysis_Workform_1.0_%20-%2020250527.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ortex-ho1\RegFinance\Business%20Plan\Businesss%20Plan%202020-2025\2020-25%20BP%20and%20Trending%20-%20Regulatory%20Accounts%20%20DO%20NOT%20USE%20%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rp\ho\Users\180728\AppData\Local\Temp\Temp1_~2013%2005%20OCEB%20Credit%20Analysis%20and%20Summary%20for%20IESO%20Filing%20-%20CSS%20and%20CIS.zip\~2013%2005%20OCEB%20Credit%20Analysis%20and%20Summary%20for%20IESO%20Filing%20-%20CSS%20and%20CI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COE-AccountAnalysis\CIS%20Working%20Files\Reconciliation\299997%20CIS%20Transfers%20Clearing\2013%2011%20Nov\299997%20CIS%20Tansfers%20Clearing%20Dec%20%202013-%20backup%20e-mail%20request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rp\ho\Users\203301\AppData\Local\Microsoft\Windows\Temporary%20Internet%20Files\Content.Outlook\O4TW0LJ4\Embedded%20Retail%20Generators\New%20ERGs\2015%2004%20APR%20Master%20File%20of%20all%20Non-MF%20GENP%20Accounts%20Cycle%2024.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Z:\Rate%20Applications\11%20-%20CPUC%20(Chapleau)\2026%20Annual%20Update\Chapleau_2026%20DVA%20Schedule%20v3.xlsx" TargetMode="External"/><Relationship Id="rId1" Type="http://schemas.openxmlformats.org/officeDocument/2006/relationships/externalLinkPath" Target="file:///Z:\Rate%20Applications\11%20-%20CPUC%20(Chapleau)\2026%20Annual%20Update\Chapleau_2026%20DVA%20Schedule%20v3.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HONI_Dx_2026%20Annual%20Update_DVA%20Continuity%20v2.xlsx" TargetMode="External"/><Relationship Id="rId1" Type="http://schemas.openxmlformats.org/officeDocument/2006/relationships/externalLinkPath" Target="file:///Z:\Rate%20Applications\10%20-%20Annual%20updates\2026%20Annual%20Update-DX\HONI_Dx_2026%20Annual%20Update_DVA%20Continuity%20v2.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Z:\Rate%20Applications\7%20-%20Peterborough%20and%20Orillia\2026%20Rates\Orillia_2026%20DVA%20Schedule%20v2.xlsx" TargetMode="External"/><Relationship Id="rId1" Type="http://schemas.openxmlformats.org/officeDocument/2006/relationships/externalLinkPath" Target="file:///Z:\Rate%20Applications\7%20-%20Peterborough%20and%20Orillia\2026%20Rates\Orillia_2026%20DVA%20Schedule%20v2.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Z:\Rate%20Applications\7%20-%20Peterborough%20and%20Orillia\2026%20Rates\PDI_2026%20DVA%20Schedule%20v2.xlsx" TargetMode="External"/><Relationship Id="rId1" Type="http://schemas.openxmlformats.org/officeDocument/2006/relationships/externalLinkPath" Target="file:///Z:\Rate%20Applications\7%20-%20Peterborough%20and%20Orillia\2026%20Rates\PDI_2026%20DVA%20Schedule%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Old%20011022/BIG%20DX%20010629a%20010719a%20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s.hydroone.com/DOCUME~1/185056/LOCALS~1/Temp/Temporary%20Directory%201%20for%20RMTx%20BP061208a.zip/BP%20-%20RMTx/Old%20011022/BIG%20DX%20010629a%20010719a%20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ho\Users\207561\AppData\Local\Microsoft\Windows\Temporary%20Internet%20Files\Content.Outlook\N7CMW0UI\HCH%202013-2016%20LRAMVA%20calculator-v5-01%20(2).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8%20IESO-Reg%20Clea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7%20IESO-Reg%20Clearing%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rp\ho\Users\180728\AppData\Local\Temp\Temp1_2013%2007%20OCEB%20Credit%20Analysis%20and%20Summary%20for%20IESO%20Filing%20and%20MOF%20filing.zip\2013%2007%20OCEB%20Credit%20Analysis%20and%20Summary%20for%20IESO%20Filing%20and%20MOF%20filin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E7A26\(12-Sep-02)%20Aug-02%20COP%20Variance%20for%20Financial%20Report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rp\ho\TEMP\2003%20Dx%20Tariff%20021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6"/>
      <sheetName val="GA 2015"/>
      <sheetName val="GA 2020"/>
      <sheetName val="GA 2021"/>
      <sheetName val="GA 2022"/>
      <sheetName val="GA 2023"/>
      <sheetName val="GA 2024"/>
      <sheetName val="Account 1588"/>
      <sheetName val="Principal Adjustments"/>
      <sheetName val="GA Rates"/>
      <sheetName val="4705"/>
      <sheetName val="RRR_2017"/>
      <sheetName val="RRR_2018"/>
      <sheetName val="RRR_2020"/>
      <sheetName val="RRR_2021"/>
      <sheetName val="RRR_2023"/>
      <sheetName val="RRR_2022"/>
    </sheetNames>
    <sheetDataSet>
      <sheetData sheetId="0" refreshError="1"/>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row>
        <row r="26">
          <cell r="A26" t="str">
            <v>Festival Hydro Inc.</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 Rates"/>
      <sheetName val="Provincial Green Energy"/>
      <sheetName val="Dx"/>
      <sheetName val="Dx Trending"/>
      <sheetName val="Dx - base"/>
      <sheetName val="Dx - variance"/>
      <sheetName val="DX decision "/>
      <sheetName val="Tx"/>
      <sheetName val="Tx Trending"/>
      <sheetName val="Tx - base"/>
      <sheetName val="Tx - variance"/>
      <sheetName val="TX decision "/>
      <sheetName val="Dec'18 USofA TB by Seg"/>
      <sheetName val="Seg 222 SAP TB Dec '18"/>
      <sheetName val="B2M"/>
      <sheetName val="B2M Trending"/>
      <sheetName val="B2M - base"/>
      <sheetName val="B2M - variance"/>
      <sheetName val="LDCs"/>
      <sheetName val="LDCs Trending"/>
      <sheetName val="LDCs - base"/>
      <sheetName val="LDCs - 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Comparative Summary Amounts"/>
      <sheetName val="FAT Extract Analysis"/>
      <sheetName val="OCEB Report Analysis"/>
      <sheetName val="WPD Analysis"/>
      <sheetName val="SAP Analysis May 16"/>
      <sheetName val="SAP Analysis May 31"/>
      <sheetName val="Ex01a - Write-off Details"/>
      <sheetName val="Ex01b - Reinstate Details"/>
      <sheetName val="Ex02 - Trans_ST Accounts"/>
      <sheetName val="Ex03a - MicroFIT YTD"/>
      <sheetName val="Ex05a 900-901 Apr"/>
      <sheetName val="Ex05b-Manual 0352-0111"/>
      <sheetName val="Ex06 - CSS GL Mapping Issues"/>
      <sheetName val="Ex06a-GL Mapping 530000"/>
      <sheetName val="Ex07 Cat Lake Adjustment"/>
      <sheetName val="DGEN outstanding LTD May 16,201"/>
      <sheetName val="DGEN All"/>
      <sheetName val="Journal cat lake"/>
      <sheetName val="Ex 08 CIS RA-310 Network"/>
      <sheetName val="EX09 CIS RA-310 Remotes"/>
      <sheetName val="Ex 10 -incorrect hi gh bill adj"/>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 1.2 Outstd Nov (raw details"/>
      <sheetName val="processors (dfkkko)"/>
      <sheetName val="CA name (FKKVKP)"/>
      <sheetName val="CMO adj proc Nov 14"/>
      <sheetName val="2.1 Cheng william $835.40"/>
      <sheetName val="2.2 hoskin Janet  $4960.45"/>
      <sheetName val="2.3 luccisao M $274.04 "/>
      <sheetName val="2.4 Mcgill J $204.61 cr"/>
      <sheetName val="2.5  Janice Mulholland $1497.3 "/>
      <sheetName val="2.6  Laurie Perrault $467.45"/>
      <sheetName val="2.7 Reid I $194.76"/>
      <sheetName val="2.8  richards sue $11.89"/>
      <sheetName val="2.9 Turner T $28.47"/>
      <sheetName val="2.10 uehira a $4.73"/>
      <sheetName val="2.11 Vandermark L $727.10"/>
      <sheetName val="2.12 944055 Mike Youssef $1014"/>
      <sheetName val="2.13 -  Rick Descary  2207.26"/>
      <sheetName val="2.14  501186 Fabian M$149.77"/>
      <sheetName val="2.15  001444 Judy Gonyou $225.9"/>
      <sheetName val="2.16 -Gordon v $33.90"/>
      <sheetName val="2.17   Ryan Harris  $1556.56"/>
      <sheetName val="2.18   Sadia Hayat $391.83"/>
      <sheetName val="2.19 Jake  (67.80) (45.20)"/>
      <sheetName val="2.20  April Johnson $174.46 "/>
      <sheetName val="2.21 Kimberly Maeves $16240 "/>
      <sheetName val="2.22 Rick Russ $124.12 ok"/>
      <sheetName val="2.23 O'neil   $13648.78"/>
      <sheetName val="2.24 o'Neil j $3789.84"/>
      <sheetName val="2.25 1300 picard $195.54 "/>
      <sheetName val="2.0 processor lookup "/>
      <sheetName val="journal  oth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rnishment"/>
      <sheetName val="Master list of all non MF GENP"/>
      <sheetName val="Off Line Pay Cleared, DR CRs"/>
      <sheetName val="Off Line Pay NOT Cleared"/>
      <sheetName val="Final billed"/>
      <sheetName val="PPA Terms"/>
      <sheetName val="Board"/>
      <sheetName val="Lists"/>
      <sheetName val="Sheet2"/>
      <sheetName val="Applying DR CR"/>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 Continuity Schedule (2)"/>
      <sheetName val="Mappingfile"/>
      <sheetName val="2. Continuity Schedule"/>
      <sheetName val="3. Appendix A"/>
      <sheetName val="Niki allocation"/>
      <sheetName val="RSVA Continuity Summary (2)"/>
      <sheetName val="Chapleau Mapping"/>
      <sheetName val="2024 Q4 USofA TB by Seg"/>
      <sheetName val="2024 Chapleau Rate Rider"/>
      <sheetName val="OEB Decision (3)"/>
      <sheetName val="2024 1595"/>
    </sheetNames>
    <sheetDataSet>
      <sheetData sheetId="0"/>
      <sheetData sheetId="1"/>
      <sheetData sheetId="2"/>
      <sheetData sheetId="3"/>
      <sheetData sheetId="4"/>
      <sheetData sheetId="5"/>
      <sheetData sheetId="6">
        <row r="31">
          <cell r="S31">
            <v>38134.129999999997</v>
          </cell>
        </row>
        <row r="33">
          <cell r="U33">
            <v>5604.27</v>
          </cell>
        </row>
        <row r="40">
          <cell r="S40">
            <v>16096.390000000001</v>
          </cell>
        </row>
        <row r="43">
          <cell r="U43">
            <v>4240.75</v>
          </cell>
        </row>
        <row r="44">
          <cell r="S44">
            <v>9276.1</v>
          </cell>
        </row>
        <row r="46">
          <cell r="U46">
            <v>2133.7200000000003</v>
          </cell>
        </row>
        <row r="48">
          <cell r="U48">
            <v>8239.19</v>
          </cell>
        </row>
        <row r="50">
          <cell r="S50">
            <v>52618.19</v>
          </cell>
        </row>
        <row r="52">
          <cell r="S52">
            <v>2884.73</v>
          </cell>
        </row>
      </sheetData>
      <sheetData sheetId="7"/>
      <sheetData sheetId="8">
        <row r="10">
          <cell r="I10">
            <v>11368</v>
          </cell>
        </row>
        <row r="11">
          <cell r="I11">
            <v>-3319</v>
          </cell>
        </row>
        <row r="13">
          <cell r="I13">
            <v>6978</v>
          </cell>
        </row>
        <row r="14">
          <cell r="I14">
            <v>-1530</v>
          </cell>
        </row>
        <row r="15">
          <cell r="I15">
            <v>-1607</v>
          </cell>
        </row>
        <row r="16">
          <cell r="I16">
            <v>11108</v>
          </cell>
        </row>
      </sheetData>
      <sheetData sheetId="9"/>
      <sheetData sheetId="1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2. Continuity Schedule"/>
      <sheetName val="Appendix A"/>
      <sheetName val="2. Continuity Schedule previous"/>
      <sheetName val="Niki allocation"/>
      <sheetName val="2025 OEB decision (2)"/>
      <sheetName val="2024 OEB decision"/>
    </sheetNames>
    <sheetDataSet>
      <sheetData sheetId="0"/>
      <sheetData sheetId="1">
        <row r="43">
          <cell r="N43">
            <v>-33479942.122314654</v>
          </cell>
          <cell r="O43">
            <v>-203423210.30958271</v>
          </cell>
          <cell r="P43">
            <v>-102559053.80297792</v>
          </cell>
          <cell r="Q43">
            <v>7980278.9307921827</v>
          </cell>
          <cell r="R43">
            <v>-126363819.69812727</v>
          </cell>
          <cell r="S43">
            <v>1362713.3211516379</v>
          </cell>
          <cell r="T43">
            <v>-4622810.3793738522</v>
          </cell>
          <cell r="U43">
            <v>2439208.9685883466</v>
          </cell>
          <cell r="V43">
            <v>0</v>
          </cell>
          <cell r="W43">
            <v>-5699306.0268105604</v>
          </cell>
          <cell r="X43">
            <v>-126363819.69812727</v>
          </cell>
          <cell r="Y43">
            <v>-33728174.535104513</v>
          </cell>
          <cell r="Z43">
            <v>-8373793.3693367522</v>
          </cell>
          <cell r="AA43">
            <v>-19799790.635569431</v>
          </cell>
          <cell r="AB43">
            <v>-171517991.49946451</v>
          </cell>
          <cell r="AC43">
            <v>-5699306.0268105604</v>
          </cell>
          <cell r="AD43">
            <v>-13505366.302333951</v>
          </cell>
          <cell r="AE43">
            <v>-4403202.832166573</v>
          </cell>
        </row>
      </sheetData>
      <sheetData sheetId="2"/>
      <sheetData sheetId="3">
        <row r="28">
          <cell r="W28">
            <v>0</v>
          </cell>
        </row>
      </sheetData>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 Continuity Schedule"/>
      <sheetName val="3. Appendix A"/>
      <sheetName val=" OPDC Cont Schedule Previous"/>
      <sheetName val="Niki allocation"/>
      <sheetName val="2024 Q4 USofA TB by Seg"/>
      <sheetName val="2025 OEB decision "/>
      <sheetName val="2024 OEB decision"/>
      <sheetName val="2025 OPDC  Rate Rider"/>
      <sheetName val="OPDC PDI Rider"/>
      <sheetName val="2023 Q4 USofA TB by Seg (2)"/>
    </sheetNames>
    <sheetDataSet>
      <sheetData sheetId="0">
        <row r="39">
          <cell r="N39">
            <v>-514129.3989920537</v>
          </cell>
          <cell r="O39">
            <v>-2760076.0156909451</v>
          </cell>
          <cell r="P39">
            <v>-127168.87568093021</v>
          </cell>
          <cell r="Q39">
            <v>114320.64369028845</v>
          </cell>
          <cell r="R39">
            <v>-3032715.8953117798</v>
          </cell>
          <cell r="S39">
            <v>11913.607680620455</v>
          </cell>
          <cell r="T39">
            <v>-8090.9164391255908</v>
          </cell>
          <cell r="U39">
            <v>-47064.21935242918</v>
          </cell>
          <cell r="V39">
            <v>0</v>
          </cell>
          <cell r="W39">
            <v>50886.910593924054</v>
          </cell>
          <cell r="X39">
            <v>-3032715.8953117798</v>
          </cell>
          <cell r="Y39">
            <v>-1356635.6277594883</v>
          </cell>
          <cell r="Z39">
            <v>47339.37100794712</v>
          </cell>
          <cell r="AA39">
            <v>-212021.87450465027</v>
          </cell>
          <cell r="AB39">
            <v>-4648712.7685838658</v>
          </cell>
          <cell r="AC39">
            <v>50886.910593924054</v>
          </cell>
          <cell r="AD39">
            <v>-128472.30416666789</v>
          </cell>
          <cell r="AE39">
            <v>-12106.691095875103</v>
          </cell>
        </row>
      </sheetData>
      <sheetData sheetId="1"/>
      <sheetData sheetId="2"/>
      <sheetData sheetId="3"/>
      <sheetData sheetId="4"/>
      <sheetData sheetId="5"/>
      <sheetData sheetId="6"/>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 Continuity Schedule"/>
      <sheetName val="3. Appendix A"/>
      <sheetName val=" PDI Cont Schedule  previous"/>
      <sheetName val="Niki allocation"/>
      <sheetName val="2024 Q4 USofA TB by Seg"/>
      <sheetName val="2025 OEB decision "/>
      <sheetName val="2024 OEB decision"/>
      <sheetName val="OPDC PDI Rider"/>
    </sheetNames>
    <sheetDataSet>
      <sheetData sheetId="0">
        <row r="41">
          <cell r="N41">
            <v>1747672.0690066945</v>
          </cell>
          <cell r="O41">
            <v>-3596321.2963437457</v>
          </cell>
          <cell r="P41">
            <v>-803530.56306518684</v>
          </cell>
          <cell r="Q41">
            <v>256988.42693562043</v>
          </cell>
          <cell r="R41">
            <v>-788130.23733624455</v>
          </cell>
          <cell r="S41">
            <v>-86148.105767020432</v>
          </cell>
          <cell r="T41">
            <v>72764.675334046988</v>
          </cell>
          <cell r="U41">
            <v>-243711.52565765582</v>
          </cell>
          <cell r="V41">
            <v>0</v>
          </cell>
          <cell r="W41">
            <v>230328.09522468242</v>
          </cell>
          <cell r="X41">
            <v>-788130.23733624455</v>
          </cell>
          <cell r="Y41">
            <v>-5429.8014448472532</v>
          </cell>
          <cell r="Z41">
            <v>1517015.8250066941</v>
          </cell>
          <cell r="AA41">
            <v>-519368.80912113289</v>
          </cell>
          <cell r="AB41">
            <v>-2829944.6729089189</v>
          </cell>
          <cell r="AC41">
            <v>230328.09522468242</v>
          </cell>
          <cell r="AD41">
            <v>-76092.576983212959</v>
          </cell>
          <cell r="AE41">
            <v>51330.250342780811</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References"/>
      <sheetName val="OEB_export"/>
      <sheetName val="LRAM work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refreshError="1"/>
      <sheetData sheetId="2"/>
      <sheetData sheetId="3" refreshError="1"/>
      <sheetData sheetId="4"/>
      <sheetData sheetId="5"/>
      <sheetData sheetId="6"/>
      <sheetData sheetId="7" refreshError="1"/>
      <sheetData sheetId="8" refreshError="1"/>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MOF  - 1"/>
      <sheetName val="MOF 2-5"/>
      <sheetName val="4.  GL Summary"/>
      <sheetName val="4a.GL Detail  Jul"/>
      <sheetName val="4b.  Incorrect hi gh bill adj"/>
      <sheetName val="4b1 addl June entries"/>
      <sheetName val="1.0 RA-310 MOF OCEB SEG SUM JUL"/>
      <sheetName val="1.1 RA-310 MOF OCEB Rate Cl JUL"/>
      <sheetName val="1.2 RA-310 MOF Multi Unit jUL "/>
      <sheetName val="1.3 RA-310 MOF OCEB Retailr JUL"/>
      <sheetName val="5. DGEN All"/>
      <sheetName val="5a.  DGEN outstanding LTD "/>
      <sheetName val="Summary OCEB 2013- settlements"/>
      <sheetName val="Filter Summary"/>
      <sheetName val="Report Definition"/>
      <sheetName val="2.0 RA-300-a OCEB Summary jul"/>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02 p1"/>
      <sheetName val="Aug-02 p2"/>
      <sheetName val="Aug-02 p3"/>
      <sheetName val="Aug-02 price"/>
      <sheetName val="Jul-02 p1"/>
      <sheetName val="Jul-02 p2"/>
      <sheetName val="Jul-02 p3"/>
      <sheetName val="Jul-02 Price"/>
      <sheetName val="Jun-02 p1"/>
      <sheetName val="Jun-02 p2"/>
      <sheetName val="Jun-02 p3"/>
      <sheetName val="Jun-02 Pr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E7245-E371-489B-B46E-8E0B0F909597}">
  <dimension ref="B1:V60"/>
  <sheetViews>
    <sheetView tabSelected="1" workbookViewId="0"/>
  </sheetViews>
  <sheetFormatPr defaultColWidth="9" defaultRowHeight="15" x14ac:dyDescent="0.25"/>
  <cols>
    <col min="1" max="1" width="13.140625" style="134" customWidth="1"/>
    <col min="2" max="10" width="9" style="134"/>
    <col min="11" max="11" width="15.140625" style="134" customWidth="1"/>
    <col min="12" max="12" width="9" style="135"/>
    <col min="13" max="21" width="9" style="134"/>
    <col min="22" max="22" width="54" style="134" hidden="1" customWidth="1"/>
    <col min="23" max="16384" width="9" style="134"/>
  </cols>
  <sheetData>
    <row r="1" spans="2:22" x14ac:dyDescent="0.25">
      <c r="V1" s="136" t="s">
        <v>80</v>
      </c>
    </row>
    <row r="2" spans="2:22" x14ac:dyDescent="0.25">
      <c r="V2" s="136" t="s">
        <v>81</v>
      </c>
    </row>
    <row r="3" spans="2:22" x14ac:dyDescent="0.25">
      <c r="V3" s="136" t="s">
        <v>82</v>
      </c>
    </row>
    <row r="4" spans="2:22" x14ac:dyDescent="0.25">
      <c r="V4" s="136" t="s">
        <v>83</v>
      </c>
    </row>
    <row r="5" spans="2:22" x14ac:dyDescent="0.25">
      <c r="V5" s="136" t="s">
        <v>84</v>
      </c>
    </row>
    <row r="6" spans="2:22" x14ac:dyDescent="0.25">
      <c r="V6" s="136" t="s">
        <v>85</v>
      </c>
    </row>
    <row r="7" spans="2:22" x14ac:dyDescent="0.25">
      <c r="V7" s="136" t="s">
        <v>86</v>
      </c>
    </row>
    <row r="8" spans="2:22" x14ac:dyDescent="0.25">
      <c r="V8" s="136" t="s">
        <v>87</v>
      </c>
    </row>
    <row r="9" spans="2:22" x14ac:dyDescent="0.25">
      <c r="V9" s="136" t="s">
        <v>88</v>
      </c>
    </row>
    <row r="10" spans="2:22" x14ac:dyDescent="0.25">
      <c r="V10" s="136" t="s">
        <v>89</v>
      </c>
    </row>
    <row r="11" spans="2:22" x14ac:dyDescent="0.25">
      <c r="V11" s="136" t="s">
        <v>90</v>
      </c>
    </row>
    <row r="12" spans="2:22" x14ac:dyDescent="0.25">
      <c r="B12" s="137"/>
      <c r="C12" s="137"/>
      <c r="D12" s="137"/>
      <c r="E12" s="137"/>
      <c r="F12" s="137"/>
      <c r="M12" s="138"/>
      <c r="N12" s="139"/>
      <c r="P12" s="138" t="s">
        <v>91</v>
      </c>
      <c r="V12" s="136" t="s">
        <v>92</v>
      </c>
    </row>
    <row r="13" spans="2:22" ht="15.75" thickBot="1" x14ac:dyDescent="0.3">
      <c r="V13" s="136" t="s">
        <v>93</v>
      </c>
    </row>
    <row r="14" spans="2:22" ht="16.5" thickTop="1" thickBot="1" x14ac:dyDescent="0.3">
      <c r="E14" s="140" t="s">
        <v>94</v>
      </c>
      <c r="F14" s="151" t="s">
        <v>95</v>
      </c>
      <c r="G14" s="152"/>
      <c r="H14" s="152"/>
      <c r="I14" s="152"/>
      <c r="J14" s="152"/>
      <c r="K14" s="152"/>
      <c r="L14" s="153"/>
      <c r="V14" s="136" t="s">
        <v>96</v>
      </c>
    </row>
    <row r="15" spans="2:22" ht="15.75" thickBot="1" x14ac:dyDescent="0.3">
      <c r="E15" s="141"/>
      <c r="F15" s="142"/>
      <c r="G15" s="142"/>
      <c r="H15" s="142"/>
      <c r="I15" s="142"/>
      <c r="J15" s="142"/>
      <c r="V15" s="136" t="s">
        <v>97</v>
      </c>
    </row>
    <row r="16" spans="2:22" ht="16.5" thickTop="1" thickBot="1" x14ac:dyDescent="0.3">
      <c r="E16" s="143" t="s">
        <v>98</v>
      </c>
      <c r="F16" s="154" t="s">
        <v>113</v>
      </c>
      <c r="G16" s="155"/>
      <c r="H16" s="155"/>
      <c r="I16" s="155"/>
      <c r="J16" s="156"/>
      <c r="V16" s="136" t="s">
        <v>99</v>
      </c>
    </row>
    <row r="17" spans="5:22" ht="15.75" thickBot="1" x14ac:dyDescent="0.3">
      <c r="E17" s="144"/>
      <c r="V17" s="136" t="s">
        <v>100</v>
      </c>
    </row>
    <row r="18" spans="5:22" ht="16.5" thickTop="1" thickBot="1" x14ac:dyDescent="0.3">
      <c r="E18" s="143" t="s">
        <v>101</v>
      </c>
      <c r="F18" s="148"/>
      <c r="G18" s="149"/>
      <c r="H18" s="149"/>
      <c r="I18" s="149"/>
      <c r="J18" s="150"/>
      <c r="V18" s="136" t="s">
        <v>102</v>
      </c>
    </row>
    <row r="19" spans="5:22" ht="12.75" customHeight="1" thickBot="1" x14ac:dyDescent="0.3">
      <c r="E19" s="144"/>
      <c r="V19" s="136" t="s">
        <v>103</v>
      </c>
    </row>
    <row r="20" spans="5:22" ht="16.5" thickTop="1" thickBot="1" x14ac:dyDescent="0.3">
      <c r="E20" s="143" t="s">
        <v>104</v>
      </c>
      <c r="F20" s="148"/>
      <c r="G20" s="149"/>
      <c r="H20" s="149"/>
      <c r="I20" s="149"/>
      <c r="J20" s="150"/>
      <c r="V20" s="136" t="s">
        <v>105</v>
      </c>
    </row>
    <row r="21" spans="5:22" ht="15.75" thickBot="1" x14ac:dyDescent="0.3">
      <c r="E21" s="145"/>
      <c r="F21" s="142"/>
      <c r="G21" s="142"/>
      <c r="H21" s="142"/>
      <c r="I21" s="142"/>
      <c r="J21" s="142"/>
      <c r="V21" s="136" t="s">
        <v>106</v>
      </c>
    </row>
    <row r="22" spans="5:22" ht="16.5" thickTop="1" thickBot="1" x14ac:dyDescent="0.3">
      <c r="E22" s="140" t="s">
        <v>107</v>
      </c>
      <c r="F22" s="148"/>
      <c r="G22" s="149"/>
      <c r="H22" s="149"/>
      <c r="I22" s="149"/>
      <c r="J22" s="150"/>
      <c r="V22" s="136" t="s">
        <v>108</v>
      </c>
    </row>
    <row r="23" spans="5:22" ht="15.75" thickBot="1" x14ac:dyDescent="0.3">
      <c r="E23" s="145"/>
      <c r="F23" s="142"/>
      <c r="G23" s="142"/>
      <c r="H23" s="142"/>
      <c r="I23" s="142"/>
      <c r="J23" s="142"/>
      <c r="V23" s="136" t="s">
        <v>109</v>
      </c>
    </row>
    <row r="24" spans="5:22" ht="16.5" thickTop="1" thickBot="1" x14ac:dyDescent="0.3">
      <c r="E24" s="140" t="s">
        <v>110</v>
      </c>
      <c r="F24" s="148"/>
      <c r="G24" s="149"/>
      <c r="H24" s="149"/>
      <c r="I24" s="149"/>
      <c r="J24" s="150"/>
      <c r="V24" s="136" t="s">
        <v>111</v>
      </c>
    </row>
    <row r="25" spans="5:22" x14ac:dyDescent="0.25">
      <c r="E25" s="145"/>
      <c r="F25" s="142"/>
      <c r="G25" s="142"/>
      <c r="H25" s="142"/>
      <c r="I25" s="142"/>
      <c r="J25" s="142"/>
      <c r="V25" s="136" t="s">
        <v>112</v>
      </c>
    </row>
    <row r="26" spans="5:22" x14ac:dyDescent="0.25">
      <c r="V26" s="136"/>
    </row>
    <row r="27" spans="5:22" x14ac:dyDescent="0.25">
      <c r="V27" s="136"/>
    </row>
    <row r="28" spans="5:22" x14ac:dyDescent="0.25">
      <c r="V28" s="136"/>
    </row>
    <row r="29" spans="5:22" x14ac:dyDescent="0.25">
      <c r="V29" s="136"/>
    </row>
    <row r="30" spans="5:22" x14ac:dyDescent="0.25">
      <c r="V30" s="136"/>
    </row>
    <row r="31" spans="5:22" x14ac:dyDescent="0.25">
      <c r="V31" s="136"/>
    </row>
    <row r="32" spans="5:22" x14ac:dyDescent="0.25">
      <c r="V32" s="136"/>
    </row>
    <row r="33" spans="22:22" x14ac:dyDescent="0.25">
      <c r="V33" s="136"/>
    </row>
    <row r="34" spans="22:22" x14ac:dyDescent="0.25">
      <c r="V34" s="136"/>
    </row>
    <row r="35" spans="22:22" x14ac:dyDescent="0.25">
      <c r="V35" s="136"/>
    </row>
    <row r="49" spans="22:22" x14ac:dyDescent="0.25">
      <c r="V49"/>
    </row>
    <row r="50" spans="22:22" x14ac:dyDescent="0.25">
      <c r="V50"/>
    </row>
    <row r="51" spans="22:22" x14ac:dyDescent="0.25">
      <c r="V51"/>
    </row>
    <row r="52" spans="22:22" x14ac:dyDescent="0.25">
      <c r="V52"/>
    </row>
    <row r="53" spans="22:22" x14ac:dyDescent="0.25">
      <c r="V53"/>
    </row>
    <row r="54" spans="22:22" x14ac:dyDescent="0.25">
      <c r="V54"/>
    </row>
    <row r="55" spans="22:22" x14ac:dyDescent="0.25">
      <c r="V55"/>
    </row>
    <row r="56" spans="22:22" x14ac:dyDescent="0.25">
      <c r="V56" s="146"/>
    </row>
    <row r="57" spans="22:22" x14ac:dyDescent="0.25">
      <c r="V57" s="146"/>
    </row>
    <row r="58" spans="22:22" x14ac:dyDescent="0.25">
      <c r="V58" s="146"/>
    </row>
    <row r="59" spans="22:22" x14ac:dyDescent="0.25">
      <c r="V59" s="147"/>
    </row>
    <row r="60" spans="22:22" x14ac:dyDescent="0.25">
      <c r="V60"/>
    </row>
  </sheetData>
  <mergeCells count="6">
    <mergeCell ref="F24:J24"/>
    <mergeCell ref="F14:L14"/>
    <mergeCell ref="F16:J16"/>
    <mergeCell ref="F18:J18"/>
    <mergeCell ref="F20:J20"/>
    <mergeCell ref="F22:J22"/>
  </mergeCells>
  <dataValidations count="2">
    <dataValidation type="list" allowBlank="1" showInputMessage="1" showErrorMessage="1" sqref="F14:L14" xr:uid="{BECD9EE5-E7A6-4391-939A-0B0C58708274}">
      <formula1>$V$1:$V$25</formula1>
    </dataValidation>
    <dataValidation allowBlank="1" showInputMessage="1" showErrorMessage="1" prompt="First and last name, title" sqref="F20:J20" xr:uid="{0FA416C7-57FE-4522-B914-BE3BDE3AA4BF}"/>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9FBEF-8856-4598-BF43-C41045525D6C}">
  <sheetPr>
    <pageSetUpPr fitToPage="1"/>
  </sheetPr>
  <dimension ref="A1:AR48"/>
  <sheetViews>
    <sheetView showGridLines="0" zoomScale="85" zoomScaleNormal="85" workbookViewId="0">
      <pane xSplit="3" ySplit="6" topLeftCell="D7" activePane="bottomRight" state="frozen"/>
      <selection pane="topRight" activeCell="A120" sqref="A120:D132"/>
      <selection pane="bottomLeft" activeCell="A120" sqref="A120:D132"/>
      <selection pane="bottomRight" activeCell="D7" sqref="D7"/>
    </sheetView>
  </sheetViews>
  <sheetFormatPr defaultColWidth="8.42578125" defaultRowHeight="15" x14ac:dyDescent="0.25"/>
  <cols>
    <col min="2" max="2" width="75.5703125" customWidth="1"/>
    <col min="3" max="3" width="11.42578125" customWidth="1"/>
    <col min="4" max="4" width="11.5703125" customWidth="1"/>
    <col min="5" max="5" width="14.85546875" customWidth="1"/>
    <col min="6" max="6" width="12.42578125" customWidth="1"/>
    <col min="7" max="7" width="19.85546875" customWidth="1"/>
    <col min="8" max="8" width="15.85546875" customWidth="1"/>
    <col min="9" max="9" width="11.7109375" customWidth="1"/>
    <col min="10" max="10" width="16" customWidth="1"/>
    <col min="11" max="11" width="13.5703125" customWidth="1"/>
    <col min="12" max="12" width="14.42578125" customWidth="1"/>
    <col min="13" max="13" width="16.5703125" customWidth="1"/>
    <col min="14" max="14" width="18.140625" customWidth="1"/>
    <col min="15" max="15" width="17.140625" customWidth="1"/>
    <col min="16" max="16" width="16.42578125" customWidth="1"/>
    <col min="17" max="17" width="15.140625" customWidth="1"/>
    <col min="18" max="18" width="17.42578125" customWidth="1"/>
    <col min="19" max="21" width="16.5703125" customWidth="1"/>
    <col min="22" max="22" width="15.42578125" customWidth="1"/>
    <col min="23" max="23" width="17" customWidth="1"/>
    <col min="24" max="24" width="18.140625" customWidth="1"/>
    <col min="25" max="25" width="17.140625" customWidth="1"/>
    <col min="26" max="26" width="16.42578125" customWidth="1"/>
    <col min="27" max="27" width="15.140625" customWidth="1"/>
    <col min="28" max="28" width="17.42578125" customWidth="1"/>
    <col min="29" max="31" width="16.5703125" customWidth="1"/>
    <col min="32" max="32" width="15.42578125" customWidth="1"/>
    <col min="33" max="33" width="17" customWidth="1"/>
    <col min="34" max="34" width="18.5703125" customWidth="1"/>
    <col min="35" max="35" width="19.7109375" customWidth="1"/>
    <col min="36" max="36" width="20.42578125" customWidth="1"/>
    <col min="37" max="37" width="18.42578125" customWidth="1"/>
    <col min="38" max="38" width="25.5703125" customWidth="1"/>
    <col min="39" max="39" width="18.5703125" customWidth="1"/>
    <col min="40" max="40" width="20.140625" customWidth="1"/>
    <col min="41" max="41" width="13.42578125" customWidth="1"/>
    <col min="42" max="42" width="16.5703125" customWidth="1"/>
    <col min="43" max="43" width="13.42578125" customWidth="1"/>
    <col min="44" max="44" width="12.28515625" bestFit="1" customWidth="1"/>
    <col min="45" max="45" width="13" customWidth="1"/>
    <col min="46" max="46" width="10.42578125" bestFit="1" customWidth="1"/>
  </cols>
  <sheetData>
    <row r="1" spans="2:44" x14ac:dyDescent="0.25">
      <c r="M1" s="1"/>
      <c r="AJ1" s="2"/>
      <c r="AM1" s="2"/>
      <c r="AN1" s="2"/>
    </row>
    <row r="2" spans="2:44" ht="15.75" thickBot="1" x14ac:dyDescent="0.3">
      <c r="J2" s="3"/>
    </row>
    <row r="3" spans="2:44" ht="56.25" customHeight="1" thickBot="1" x14ac:dyDescent="0.5">
      <c r="B3" s="4"/>
      <c r="C3" s="5"/>
      <c r="D3" s="207">
        <v>2022</v>
      </c>
      <c r="E3" s="208"/>
      <c r="F3" s="208"/>
      <c r="G3" s="208"/>
      <c r="H3" s="208"/>
      <c r="I3" s="208"/>
      <c r="J3" s="208"/>
      <c r="K3" s="208"/>
      <c r="L3" s="208"/>
      <c r="M3" s="209"/>
      <c r="N3" s="210">
        <v>2023</v>
      </c>
      <c r="O3" s="211"/>
      <c r="P3" s="211"/>
      <c r="Q3" s="211"/>
      <c r="R3" s="211"/>
      <c r="S3" s="211"/>
      <c r="T3" s="211"/>
      <c r="U3" s="211"/>
      <c r="V3" s="211"/>
      <c r="W3" s="212"/>
      <c r="X3" s="210">
        <v>2024</v>
      </c>
      <c r="Y3" s="211"/>
      <c r="Z3" s="211"/>
      <c r="AA3" s="211"/>
      <c r="AB3" s="211"/>
      <c r="AC3" s="211"/>
      <c r="AD3" s="211"/>
      <c r="AE3" s="211"/>
      <c r="AF3" s="211"/>
      <c r="AG3" s="212"/>
      <c r="AH3" s="210">
        <v>2025</v>
      </c>
      <c r="AI3" s="211"/>
      <c r="AJ3" s="211"/>
      <c r="AK3" s="212"/>
      <c r="AL3" s="197" t="s">
        <v>0</v>
      </c>
      <c r="AM3" s="198"/>
      <c r="AN3" s="199"/>
      <c r="AO3" s="6"/>
      <c r="AP3" s="7" t="s">
        <v>1</v>
      </c>
      <c r="AQ3" s="8"/>
      <c r="AR3" s="9"/>
    </row>
    <row r="4" spans="2:44" ht="15" customHeight="1" x14ac:dyDescent="0.25">
      <c r="B4" s="200" t="s">
        <v>2</v>
      </c>
      <c r="C4" s="202" t="s">
        <v>3</v>
      </c>
      <c r="D4" s="204" t="s">
        <v>4</v>
      </c>
      <c r="E4" s="165" t="s">
        <v>5</v>
      </c>
      <c r="F4" s="165" t="s">
        <v>6</v>
      </c>
      <c r="G4" s="165" t="s">
        <v>7</v>
      </c>
      <c r="H4" s="165" t="s">
        <v>8</v>
      </c>
      <c r="I4" s="165" t="s">
        <v>9</v>
      </c>
      <c r="J4" s="165" t="s">
        <v>10</v>
      </c>
      <c r="K4" s="165" t="s">
        <v>6</v>
      </c>
      <c r="L4" s="165" t="s">
        <v>11</v>
      </c>
      <c r="M4" s="165" t="s">
        <v>12</v>
      </c>
      <c r="N4" s="187" t="s">
        <v>13</v>
      </c>
      <c r="O4" s="165" t="s">
        <v>14</v>
      </c>
      <c r="P4" s="165" t="s">
        <v>15</v>
      </c>
      <c r="Q4" s="165" t="s">
        <v>16</v>
      </c>
      <c r="R4" s="165" t="s">
        <v>17</v>
      </c>
      <c r="S4" s="165" t="s">
        <v>18</v>
      </c>
      <c r="T4" s="165" t="s">
        <v>19</v>
      </c>
      <c r="U4" s="165" t="s">
        <v>15</v>
      </c>
      <c r="V4" s="165" t="s">
        <v>20</v>
      </c>
      <c r="W4" s="167" t="s">
        <v>21</v>
      </c>
      <c r="X4" s="183" t="s">
        <v>22</v>
      </c>
      <c r="Y4" s="173" t="s">
        <v>23</v>
      </c>
      <c r="Z4" s="173" t="s">
        <v>24</v>
      </c>
      <c r="AA4" s="170" t="s">
        <v>25</v>
      </c>
      <c r="AB4" s="173" t="s">
        <v>26</v>
      </c>
      <c r="AC4" s="173" t="s">
        <v>27</v>
      </c>
      <c r="AD4" s="173" t="s">
        <v>28</v>
      </c>
      <c r="AE4" s="173" t="s">
        <v>24</v>
      </c>
      <c r="AF4" s="170" t="s">
        <v>29</v>
      </c>
      <c r="AG4" s="178" t="s">
        <v>30</v>
      </c>
      <c r="AH4" s="162" t="s">
        <v>31</v>
      </c>
      <c r="AI4" s="170" t="s">
        <v>32</v>
      </c>
      <c r="AJ4" s="170" t="s">
        <v>33</v>
      </c>
      <c r="AK4" s="158" t="s">
        <v>34</v>
      </c>
      <c r="AL4" s="162" t="s">
        <v>35</v>
      </c>
      <c r="AM4" s="165" t="s">
        <v>36</v>
      </c>
      <c r="AN4" s="167" t="s">
        <v>37</v>
      </c>
      <c r="AO4" s="167" t="s">
        <v>38</v>
      </c>
      <c r="AP4" s="170" t="s">
        <v>39</v>
      </c>
      <c r="AQ4" s="158" t="s">
        <v>40</v>
      </c>
      <c r="AR4" s="10"/>
    </row>
    <row r="5" spans="2:44" x14ac:dyDescent="0.25">
      <c r="B5" s="201"/>
      <c r="C5" s="203"/>
      <c r="D5" s="205"/>
      <c r="E5" s="190"/>
      <c r="F5" s="192"/>
      <c r="G5" s="192"/>
      <c r="H5" s="194"/>
      <c r="I5" s="190"/>
      <c r="J5" s="192"/>
      <c r="K5" s="192"/>
      <c r="L5" s="192"/>
      <c r="M5" s="166"/>
      <c r="N5" s="188"/>
      <c r="O5" s="190"/>
      <c r="P5" s="192"/>
      <c r="Q5" s="192"/>
      <c r="R5" s="194"/>
      <c r="S5" s="166"/>
      <c r="T5" s="192"/>
      <c r="U5" s="192"/>
      <c r="V5" s="192"/>
      <c r="W5" s="168"/>
      <c r="X5" s="184"/>
      <c r="Y5" s="181"/>
      <c r="Z5" s="174"/>
      <c r="AA5" s="176"/>
      <c r="AB5" s="174"/>
      <c r="AC5" s="174"/>
      <c r="AD5" s="181"/>
      <c r="AE5" s="174"/>
      <c r="AF5" s="176"/>
      <c r="AG5" s="179"/>
      <c r="AH5" s="163"/>
      <c r="AI5" s="171"/>
      <c r="AJ5" s="171"/>
      <c r="AK5" s="159"/>
      <c r="AL5" s="163"/>
      <c r="AM5" s="166"/>
      <c r="AN5" s="168"/>
      <c r="AO5" s="168"/>
      <c r="AP5" s="171"/>
      <c r="AQ5" s="159"/>
      <c r="AR5" s="10"/>
    </row>
    <row r="6" spans="2:44" ht="52.5" customHeight="1" thickBot="1" x14ac:dyDescent="0.3">
      <c r="B6" s="201"/>
      <c r="C6" s="203"/>
      <c r="D6" s="206"/>
      <c r="E6" s="191"/>
      <c r="F6" s="193"/>
      <c r="G6" s="193"/>
      <c r="H6" s="195"/>
      <c r="I6" s="191"/>
      <c r="J6" s="193"/>
      <c r="K6" s="193"/>
      <c r="L6" s="193"/>
      <c r="M6" s="186"/>
      <c r="N6" s="189"/>
      <c r="O6" s="191"/>
      <c r="P6" s="193"/>
      <c r="Q6" s="193"/>
      <c r="R6" s="195"/>
      <c r="S6" s="186"/>
      <c r="T6" s="193"/>
      <c r="U6" s="193"/>
      <c r="V6" s="193"/>
      <c r="W6" s="196"/>
      <c r="X6" s="185"/>
      <c r="Y6" s="182"/>
      <c r="Z6" s="175"/>
      <c r="AA6" s="177"/>
      <c r="AB6" s="175"/>
      <c r="AC6" s="175"/>
      <c r="AD6" s="182"/>
      <c r="AE6" s="175"/>
      <c r="AF6" s="177"/>
      <c r="AG6" s="180"/>
      <c r="AH6" s="164"/>
      <c r="AI6" s="172"/>
      <c r="AJ6" s="172"/>
      <c r="AK6" s="160"/>
      <c r="AL6" s="164"/>
      <c r="AM6" s="166" t="s">
        <v>41</v>
      </c>
      <c r="AN6" s="168" t="s">
        <v>41</v>
      </c>
      <c r="AO6" s="169"/>
      <c r="AP6" s="172"/>
      <c r="AQ6" s="160"/>
      <c r="AR6" s="10"/>
    </row>
    <row r="7" spans="2:44" ht="24.75" customHeight="1" thickBot="1" x14ac:dyDescent="0.3">
      <c r="B7" s="11" t="s">
        <v>42</v>
      </c>
      <c r="C7" s="12"/>
      <c r="D7" s="13"/>
      <c r="E7" s="14"/>
      <c r="F7" s="15"/>
      <c r="G7" s="15"/>
      <c r="H7" s="15"/>
      <c r="I7" s="15"/>
      <c r="J7" s="15"/>
      <c r="K7" s="15"/>
      <c r="L7" s="15"/>
      <c r="M7" s="16"/>
      <c r="N7" s="17"/>
      <c r="O7" s="14"/>
      <c r="P7" s="15"/>
      <c r="Q7" s="15"/>
      <c r="R7" s="15"/>
      <c r="S7" s="15"/>
      <c r="T7" s="15"/>
      <c r="U7" s="15"/>
      <c r="V7" s="15"/>
      <c r="W7" s="18"/>
      <c r="X7" s="17"/>
      <c r="Y7" s="14"/>
      <c r="Z7" s="15"/>
      <c r="AA7" s="15"/>
      <c r="AB7" s="15"/>
      <c r="AC7" s="15"/>
      <c r="AD7" s="15"/>
      <c r="AE7" s="15"/>
      <c r="AF7" s="15"/>
      <c r="AG7" s="18"/>
      <c r="AH7" s="19"/>
      <c r="AI7" s="20"/>
      <c r="AJ7" s="20"/>
      <c r="AK7" s="21"/>
      <c r="AL7" s="22"/>
      <c r="AM7" s="23"/>
      <c r="AN7" s="24"/>
      <c r="AO7" s="25"/>
      <c r="AP7" s="26"/>
      <c r="AQ7" s="27"/>
      <c r="AR7" s="28"/>
    </row>
    <row r="8" spans="2:44" s="45" customFormat="1" ht="15.75" thickBot="1" x14ac:dyDescent="0.3">
      <c r="B8" s="29" t="s">
        <v>43</v>
      </c>
      <c r="C8" s="30">
        <v>1550</v>
      </c>
      <c r="D8" s="31"/>
      <c r="E8" s="32"/>
      <c r="F8" s="33"/>
      <c r="G8" s="34">
        <f>'[15]2024 Chapleau Rate Rider'!I10</f>
        <v>11368</v>
      </c>
      <c r="H8" s="35">
        <f>G8</f>
        <v>11368</v>
      </c>
      <c r="I8" s="33"/>
      <c r="J8" s="33"/>
      <c r="K8" s="33"/>
      <c r="L8" s="34">
        <v>955</v>
      </c>
      <c r="M8" s="35">
        <f>L8</f>
        <v>955</v>
      </c>
      <c r="N8" s="36">
        <f>H8</f>
        <v>11368</v>
      </c>
      <c r="O8" s="34">
        <f>'[15]Chapleau Mapping'!S31-N8+P8</f>
        <v>26766.129999999997</v>
      </c>
      <c r="P8" s="34"/>
      <c r="Q8" s="34"/>
      <c r="R8" s="35">
        <f>N8+O8-P8+Q8</f>
        <v>38134.129999999997</v>
      </c>
      <c r="S8" s="37">
        <f t="shared" ref="S8:S25" si="0">M8</f>
        <v>955</v>
      </c>
      <c r="T8" s="34">
        <v>583.80999999999995</v>
      </c>
      <c r="U8" s="34"/>
      <c r="V8" s="34"/>
      <c r="W8" s="38">
        <f>S8+T8-U8+V8</f>
        <v>1538.81</v>
      </c>
      <c r="X8" s="36">
        <f>R8</f>
        <v>38134.129999999997</v>
      </c>
      <c r="Y8" s="34">
        <v>5974.4321565104328</v>
      </c>
      <c r="Z8" s="34"/>
      <c r="AA8" s="34"/>
      <c r="AB8" s="35">
        <f>X8+Y8-Z8+AA8</f>
        <v>44108.56215651043</v>
      </c>
      <c r="AC8" s="37">
        <f t="shared" ref="AC8:AC25" si="1">W8</f>
        <v>1538.81</v>
      </c>
      <c r="AD8" s="34">
        <v>465.31325516341622</v>
      </c>
      <c r="AE8" s="34"/>
      <c r="AF8" s="34"/>
      <c r="AG8" s="38">
        <f>AC8+AD8-AE8+AF8</f>
        <v>2004.1232551634162</v>
      </c>
      <c r="AH8" s="39"/>
      <c r="AI8" s="34"/>
      <c r="AJ8" s="35">
        <f>AB8-AH8</f>
        <v>44108.56215651043</v>
      </c>
      <c r="AK8" s="38">
        <f>AG8-AI8</f>
        <v>2004.1232551634162</v>
      </c>
      <c r="AL8" s="39">
        <f>(AB8+AJ8)/2*3.64%*0.25+(AB8+AJ8)/2*3.16%*0.25+(AB8+AJ8)/2*2.91%*0.5</f>
        <v>1391.6251360379042</v>
      </c>
      <c r="AM8" s="34">
        <f>AK8+AL8</f>
        <v>3395.7483912013204</v>
      </c>
      <c r="AN8" s="40">
        <f>AJ8+AM8</f>
        <v>47504.31054771175</v>
      </c>
      <c r="AO8" s="41" t="s">
        <v>44</v>
      </c>
      <c r="AP8" s="42">
        <f>AB8+AG8</f>
        <v>46112.685411673847</v>
      </c>
      <c r="AQ8" s="43">
        <f>AP8-SUM(AB8,AG8)</f>
        <v>0</v>
      </c>
      <c r="AR8" s="44"/>
    </row>
    <row r="9" spans="2:44" s="45" customFormat="1" ht="15.75" thickBot="1" x14ac:dyDescent="0.3">
      <c r="B9" s="29" t="s">
        <v>45</v>
      </c>
      <c r="C9" s="30">
        <v>1551</v>
      </c>
      <c r="D9" s="31"/>
      <c r="E9" s="32"/>
      <c r="F9" s="33"/>
      <c r="G9" s="34">
        <f>'[15]2024 Chapleau Rate Rider'!I11</f>
        <v>-3319</v>
      </c>
      <c r="H9" s="35">
        <f t="shared" ref="H9:H27" si="2">G9</f>
        <v>-3319</v>
      </c>
      <c r="I9" s="46"/>
      <c r="J9" s="33"/>
      <c r="K9" s="33"/>
      <c r="L9" s="34">
        <v>-251</v>
      </c>
      <c r="M9" s="35">
        <f t="shared" ref="M9:M27" si="3">L9</f>
        <v>-251</v>
      </c>
      <c r="N9" s="36">
        <f t="shared" ref="N9:N27" si="4">H9</f>
        <v>-3319</v>
      </c>
      <c r="O9" s="34">
        <f>-'[15]Chapleau Mapping'!U33-N9</f>
        <v>-2285.2700000000004</v>
      </c>
      <c r="P9" s="34"/>
      <c r="Q9" s="34"/>
      <c r="R9" s="35">
        <f t="shared" ref="R9:R21" si="5">N9+O9-P9+Q9</f>
        <v>-5604.27</v>
      </c>
      <c r="S9" s="37">
        <f t="shared" si="0"/>
        <v>-251</v>
      </c>
      <c r="T9" s="34">
        <v>-10.600000000000023</v>
      </c>
      <c r="U9" s="34"/>
      <c r="V9" s="34"/>
      <c r="W9" s="38">
        <f t="shared" ref="W9:W21" si="6">S9+T9-U9+V9</f>
        <v>-261.60000000000002</v>
      </c>
      <c r="X9" s="36">
        <f t="shared" ref="X9:X27" si="7">R9</f>
        <v>-5604.27</v>
      </c>
      <c r="Y9" s="34">
        <v>2807.6396093251715</v>
      </c>
      <c r="Z9" s="34"/>
      <c r="AA9" s="34"/>
      <c r="AB9" s="35">
        <f t="shared" ref="AB9:AB14" si="8">X9+Y9-Z9+AA9</f>
        <v>-2796.630390674829</v>
      </c>
      <c r="AC9" s="37">
        <f t="shared" si="1"/>
        <v>-261.60000000000002</v>
      </c>
      <c r="AD9" s="34">
        <v>38.827226565398263</v>
      </c>
      <c r="AE9" s="34"/>
      <c r="AF9" s="34"/>
      <c r="AG9" s="38">
        <f t="shared" ref="AG9:AG11" si="9">AC9+AD9-AE9+AF9</f>
        <v>-222.77277343460176</v>
      </c>
      <c r="AH9" s="39"/>
      <c r="AI9" s="34"/>
      <c r="AJ9" s="35">
        <f t="shared" ref="AJ9:AJ27" si="10">AB9-AH9</f>
        <v>-2796.630390674829</v>
      </c>
      <c r="AK9" s="38">
        <f t="shared" ref="AK9:AK27" si="11">AG9-AI9</f>
        <v>-222.77277343460176</v>
      </c>
      <c r="AL9" s="39">
        <f>(AB9+AJ9)/2*3.64%*0.25+(AB9+AJ9)/2*3.16%*0.25+(AB9+AJ9)/2*2.91%*0.5</f>
        <v>-88.233688825790864</v>
      </c>
      <c r="AM9" s="34">
        <f t="shared" ref="AM9:AM26" si="12">AK9+AL9</f>
        <v>-311.0064622603926</v>
      </c>
      <c r="AN9" s="40">
        <f t="shared" ref="AN9:AN15" si="13">AJ9+AM9</f>
        <v>-3107.6368529352217</v>
      </c>
      <c r="AO9" s="41" t="s">
        <v>44</v>
      </c>
      <c r="AP9" s="42">
        <f t="shared" ref="AP9:AP14" si="14">AB9+AG9</f>
        <v>-3019.4031641094307</v>
      </c>
      <c r="AQ9" s="43">
        <f t="shared" ref="AQ9:AQ27" si="15">AP9-SUM(AB9,AG9)</f>
        <v>0</v>
      </c>
      <c r="AR9" s="44"/>
    </row>
    <row r="10" spans="2:44" s="45" customFormat="1" ht="30.75" customHeight="1" thickBot="1" x14ac:dyDescent="0.3">
      <c r="B10" s="29" t="s">
        <v>46</v>
      </c>
      <c r="C10" s="30">
        <v>1580</v>
      </c>
      <c r="D10" s="47"/>
      <c r="E10" s="33"/>
      <c r="F10" s="33"/>
      <c r="G10" s="34">
        <v>44091</v>
      </c>
      <c r="H10" s="35">
        <f t="shared" si="2"/>
        <v>44091</v>
      </c>
      <c r="I10" s="32"/>
      <c r="J10" s="33"/>
      <c r="K10" s="33"/>
      <c r="L10" s="34">
        <v>3343</v>
      </c>
      <c r="M10" s="35">
        <f t="shared" si="3"/>
        <v>3343</v>
      </c>
      <c r="N10" s="36">
        <f t="shared" si="4"/>
        <v>44091</v>
      </c>
      <c r="O10" s="34">
        <f>'[15]Chapleau Mapping'!S40-N10</f>
        <v>-27994.61</v>
      </c>
      <c r="P10" s="34"/>
      <c r="Q10" s="34"/>
      <c r="R10" s="35">
        <f t="shared" si="5"/>
        <v>16096.39</v>
      </c>
      <c r="S10" s="37">
        <f t="shared" si="0"/>
        <v>3343</v>
      </c>
      <c r="T10" s="34">
        <v>-910.32000000000016</v>
      </c>
      <c r="U10" s="34"/>
      <c r="V10" s="34"/>
      <c r="W10" s="38">
        <f t="shared" si="6"/>
        <v>2432.6799999999998</v>
      </c>
      <c r="X10" s="36">
        <f t="shared" si="7"/>
        <v>16096.39</v>
      </c>
      <c r="Y10" s="34">
        <v>-50755.316459879105</v>
      </c>
      <c r="Z10" s="34"/>
      <c r="AA10" s="34"/>
      <c r="AB10" s="35">
        <f t="shared" si="8"/>
        <v>-34658.926459879105</v>
      </c>
      <c r="AC10" s="37">
        <f t="shared" si="1"/>
        <v>2432.6799999999998</v>
      </c>
      <c r="AD10" s="34">
        <v>-3896.7130475138752</v>
      </c>
      <c r="AE10" s="34"/>
      <c r="AF10" s="34"/>
      <c r="AG10" s="38">
        <f t="shared" si="9"/>
        <v>-1464.0330475138753</v>
      </c>
      <c r="AH10" s="39"/>
      <c r="AI10" s="34"/>
      <c r="AJ10" s="35">
        <f t="shared" si="10"/>
        <v>-34658.926459879105</v>
      </c>
      <c r="AK10" s="38">
        <f t="shared" si="11"/>
        <v>-1464.0330475138753</v>
      </c>
      <c r="AL10" s="39">
        <f t="shared" ref="AL10:AL26" si="16">(AB10+AJ10)/2*3.64%*0.25+(AB10+AJ10)/2*3.16%*0.25+(AB10+AJ10)/2*2.91%*0.5</f>
        <v>-1093.4891298091857</v>
      </c>
      <c r="AM10" s="34">
        <f t="shared" si="12"/>
        <v>-2557.522177323061</v>
      </c>
      <c r="AN10" s="40">
        <f>AJ10+AM10</f>
        <v>-37216.448637202164</v>
      </c>
      <c r="AO10" s="41" t="s">
        <v>44</v>
      </c>
      <c r="AP10" s="42">
        <f t="shared" si="14"/>
        <v>-36122.959507392981</v>
      </c>
      <c r="AQ10" s="43">
        <f t="shared" si="15"/>
        <v>0</v>
      </c>
      <c r="AR10" s="44"/>
    </row>
    <row r="11" spans="2:44" s="45" customFormat="1" ht="21" customHeight="1" thickBot="1" x14ac:dyDescent="0.3">
      <c r="B11" s="29" t="s">
        <v>47</v>
      </c>
      <c r="C11" s="30">
        <v>1580</v>
      </c>
      <c r="D11" s="47"/>
      <c r="E11" s="33"/>
      <c r="F11" s="33"/>
      <c r="G11" s="34"/>
      <c r="H11" s="35">
        <f t="shared" si="2"/>
        <v>0</v>
      </c>
      <c r="I11" s="32"/>
      <c r="J11" s="33"/>
      <c r="K11" s="33"/>
      <c r="L11" s="34"/>
      <c r="M11" s="35">
        <f t="shared" si="3"/>
        <v>0</v>
      </c>
      <c r="N11" s="36">
        <f t="shared" si="4"/>
        <v>0</v>
      </c>
      <c r="O11" s="34"/>
      <c r="P11" s="34"/>
      <c r="Q11" s="34"/>
      <c r="R11" s="35">
        <f t="shared" si="5"/>
        <v>0</v>
      </c>
      <c r="S11" s="37">
        <f t="shared" si="0"/>
        <v>0</v>
      </c>
      <c r="T11" s="34"/>
      <c r="U11" s="34"/>
      <c r="V11" s="34"/>
      <c r="W11" s="38">
        <f t="shared" si="6"/>
        <v>0</v>
      </c>
      <c r="X11" s="36">
        <f t="shared" si="7"/>
        <v>0</v>
      </c>
      <c r="Y11" s="34"/>
      <c r="Z11" s="34"/>
      <c r="AA11" s="34"/>
      <c r="AB11" s="35">
        <f t="shared" si="8"/>
        <v>0</v>
      </c>
      <c r="AC11" s="37">
        <f t="shared" si="1"/>
        <v>0</v>
      </c>
      <c r="AD11" s="34"/>
      <c r="AE11" s="34"/>
      <c r="AF11" s="34"/>
      <c r="AG11" s="38">
        <f t="shared" si="9"/>
        <v>0</v>
      </c>
      <c r="AH11" s="39"/>
      <c r="AI11" s="34"/>
      <c r="AJ11" s="35">
        <f t="shared" si="10"/>
        <v>0</v>
      </c>
      <c r="AK11" s="38">
        <f t="shared" si="11"/>
        <v>0</v>
      </c>
      <c r="AL11" s="39">
        <f t="shared" si="16"/>
        <v>0</v>
      </c>
      <c r="AM11" s="34">
        <f t="shared" si="12"/>
        <v>0</v>
      </c>
      <c r="AN11" s="40">
        <f t="shared" si="13"/>
        <v>0</v>
      </c>
      <c r="AO11" s="41" t="s">
        <v>48</v>
      </c>
      <c r="AP11" s="42">
        <f t="shared" si="14"/>
        <v>0</v>
      </c>
      <c r="AQ11" s="43">
        <f t="shared" si="15"/>
        <v>0</v>
      </c>
      <c r="AR11" s="44"/>
    </row>
    <row r="12" spans="2:44" s="45" customFormat="1" ht="28.5" customHeight="1" thickBot="1" x14ac:dyDescent="0.3">
      <c r="B12" s="29" t="s">
        <v>49</v>
      </c>
      <c r="C12" s="30">
        <v>1580</v>
      </c>
      <c r="D12" s="47"/>
      <c r="E12" s="33"/>
      <c r="F12" s="33"/>
      <c r="G12" s="34">
        <v>-4675</v>
      </c>
      <c r="H12" s="35">
        <f t="shared" si="2"/>
        <v>-4675</v>
      </c>
      <c r="I12" s="32"/>
      <c r="J12" s="33"/>
      <c r="K12" s="33"/>
      <c r="L12" s="34">
        <v>-392</v>
      </c>
      <c r="M12" s="35">
        <f t="shared" si="3"/>
        <v>-392</v>
      </c>
      <c r="N12" s="36">
        <f t="shared" si="4"/>
        <v>-4675</v>
      </c>
      <c r="O12" s="34">
        <f>-'[15]Chapleau Mapping'!U43-N12</f>
        <v>434.25</v>
      </c>
      <c r="P12" s="34"/>
      <c r="Q12" s="34"/>
      <c r="R12" s="35">
        <f t="shared" si="5"/>
        <v>-4240.75</v>
      </c>
      <c r="S12" s="37">
        <f t="shared" si="0"/>
        <v>-392</v>
      </c>
      <c r="T12" s="34">
        <v>-77.87</v>
      </c>
      <c r="U12" s="34"/>
      <c r="V12" s="34"/>
      <c r="W12" s="38">
        <f>S12+T12-U12+V12</f>
        <v>-469.87</v>
      </c>
      <c r="X12" s="36">
        <f t="shared" si="7"/>
        <v>-4240.75</v>
      </c>
      <c r="Y12" s="34">
        <v>15223.260914804348</v>
      </c>
      <c r="Z12" s="34"/>
      <c r="AA12" s="34"/>
      <c r="AB12" s="35">
        <f t="shared" si="8"/>
        <v>10982.510914804348</v>
      </c>
      <c r="AC12" s="37">
        <f t="shared" si="1"/>
        <v>-469.87</v>
      </c>
      <c r="AD12" s="34">
        <v>349.49932301248077</v>
      </c>
      <c r="AE12" s="34"/>
      <c r="AF12" s="34"/>
      <c r="AG12" s="38">
        <f>AC12+AD12-AE12+AF12</f>
        <v>-120.37067698751923</v>
      </c>
      <c r="AH12" s="39"/>
      <c r="AI12" s="34"/>
      <c r="AJ12" s="35">
        <f t="shared" si="10"/>
        <v>10982.510914804348</v>
      </c>
      <c r="AK12" s="38">
        <f t="shared" si="11"/>
        <v>-120.37067698751923</v>
      </c>
      <c r="AL12" s="39">
        <f t="shared" si="16"/>
        <v>346.49821936207718</v>
      </c>
      <c r="AM12" s="34">
        <f t="shared" si="12"/>
        <v>226.12754237455795</v>
      </c>
      <c r="AN12" s="40">
        <f t="shared" si="13"/>
        <v>11208.638457178906</v>
      </c>
      <c r="AO12" s="41" t="s">
        <v>44</v>
      </c>
      <c r="AP12" s="42">
        <f t="shared" si="14"/>
        <v>10862.14023781683</v>
      </c>
      <c r="AQ12" s="43">
        <f t="shared" si="15"/>
        <v>0</v>
      </c>
      <c r="AR12" s="44"/>
    </row>
    <row r="13" spans="2:44" s="45" customFormat="1" ht="14.1" customHeight="1" thickBot="1" x14ac:dyDescent="0.3">
      <c r="B13" s="29" t="s">
        <v>50</v>
      </c>
      <c r="C13" s="30">
        <v>1584</v>
      </c>
      <c r="D13" s="47"/>
      <c r="E13" s="33"/>
      <c r="F13" s="33"/>
      <c r="G13" s="34">
        <f>'[15]2024 Chapleau Rate Rider'!I13</f>
        <v>6978</v>
      </c>
      <c r="H13" s="35">
        <f t="shared" si="2"/>
        <v>6978</v>
      </c>
      <c r="I13" s="32"/>
      <c r="J13" s="33"/>
      <c r="K13" s="33"/>
      <c r="L13" s="34">
        <v>591</v>
      </c>
      <c r="M13" s="35">
        <f t="shared" si="3"/>
        <v>591</v>
      </c>
      <c r="N13" s="36">
        <f t="shared" si="4"/>
        <v>6978</v>
      </c>
      <c r="O13" s="34">
        <f>'[15]Chapleau Mapping'!S44-N13</f>
        <v>2298.1000000000004</v>
      </c>
      <c r="P13" s="34"/>
      <c r="Q13" s="34"/>
      <c r="R13" s="35">
        <f t="shared" si="5"/>
        <v>9276.1</v>
      </c>
      <c r="S13" s="37">
        <f t="shared" si="0"/>
        <v>591</v>
      </c>
      <c r="T13" s="34">
        <v>388.25</v>
      </c>
      <c r="U13" s="34"/>
      <c r="V13" s="34"/>
      <c r="W13" s="38">
        <f t="shared" si="6"/>
        <v>979.25</v>
      </c>
      <c r="X13" s="36">
        <f t="shared" si="7"/>
        <v>9276.1</v>
      </c>
      <c r="Y13" s="34">
        <v>856.63650487284212</v>
      </c>
      <c r="Z13" s="34"/>
      <c r="AA13" s="34"/>
      <c r="AB13" s="35">
        <f t="shared" si="8"/>
        <v>10132.736504872842</v>
      </c>
      <c r="AC13" s="37">
        <f t="shared" si="1"/>
        <v>979.25</v>
      </c>
      <c r="AD13" s="34">
        <v>-653.72091686353633</v>
      </c>
      <c r="AE13" s="34"/>
      <c r="AF13" s="34"/>
      <c r="AG13" s="38">
        <f t="shared" ref="AG13:AG27" si="17">AC13+AD13-AE13+AF13</f>
        <v>325.52908313646367</v>
      </c>
      <c r="AH13" s="39"/>
      <c r="AI13" s="34"/>
      <c r="AJ13" s="35">
        <f t="shared" si="10"/>
        <v>10132.736504872842</v>
      </c>
      <c r="AK13" s="38">
        <f t="shared" si="11"/>
        <v>325.52908313646367</v>
      </c>
      <c r="AL13" s="39">
        <f t="shared" si="16"/>
        <v>319.6878367287382</v>
      </c>
      <c r="AM13" s="34">
        <f>AK13+AL13</f>
        <v>645.21691986520182</v>
      </c>
      <c r="AN13" s="40">
        <f>AJ13+AM13</f>
        <v>10777.953424738043</v>
      </c>
      <c r="AO13" s="41" t="s">
        <v>44</v>
      </c>
      <c r="AP13" s="42">
        <f t="shared" si="14"/>
        <v>10458.265588009306</v>
      </c>
      <c r="AQ13" s="43">
        <f t="shared" si="15"/>
        <v>0</v>
      </c>
      <c r="AR13" s="44"/>
    </row>
    <row r="14" spans="2:44" s="45" customFormat="1" ht="15.75" thickBot="1" x14ac:dyDescent="0.3">
      <c r="B14" s="29" t="s">
        <v>51</v>
      </c>
      <c r="C14" s="30">
        <v>1586</v>
      </c>
      <c r="D14" s="47"/>
      <c r="E14" s="33"/>
      <c r="F14" s="33"/>
      <c r="G14" s="34">
        <f>'[15]2024 Chapleau Rate Rider'!I14</f>
        <v>-1530</v>
      </c>
      <c r="H14" s="35">
        <f t="shared" si="2"/>
        <v>-1530</v>
      </c>
      <c r="I14" s="33"/>
      <c r="J14" s="33"/>
      <c r="K14" s="33"/>
      <c r="L14" s="34">
        <v>-105</v>
      </c>
      <c r="M14" s="35">
        <f t="shared" si="3"/>
        <v>-105</v>
      </c>
      <c r="N14" s="36">
        <f t="shared" si="4"/>
        <v>-1530</v>
      </c>
      <c r="O14" s="34">
        <f>-'[15]Chapleau Mapping'!U46-N14</f>
        <v>-603.72000000000025</v>
      </c>
      <c r="P14" s="34"/>
      <c r="Q14" s="34"/>
      <c r="R14" s="35">
        <f t="shared" si="5"/>
        <v>-2133.7200000000003</v>
      </c>
      <c r="S14" s="37">
        <f t="shared" si="0"/>
        <v>-105</v>
      </c>
      <c r="T14" s="34">
        <v>-48.81</v>
      </c>
      <c r="U14" s="34"/>
      <c r="V14" s="34"/>
      <c r="W14" s="38">
        <f t="shared" si="6"/>
        <v>-153.81</v>
      </c>
      <c r="X14" s="36">
        <f t="shared" si="7"/>
        <v>-2133.7200000000003</v>
      </c>
      <c r="Y14" s="34">
        <v>-5140.1546994011242</v>
      </c>
      <c r="Z14" s="34"/>
      <c r="AA14" s="34"/>
      <c r="AB14" s="35">
        <f t="shared" si="8"/>
        <v>-7273.8746994011244</v>
      </c>
      <c r="AC14" s="37">
        <f t="shared" si="1"/>
        <v>-153.81</v>
      </c>
      <c r="AD14" s="34">
        <v>-354.51692854063032</v>
      </c>
      <c r="AE14" s="34"/>
      <c r="AF14" s="34"/>
      <c r="AG14" s="38">
        <f t="shared" si="17"/>
        <v>-508.32692854063032</v>
      </c>
      <c r="AH14" s="39"/>
      <c r="AI14" s="34"/>
      <c r="AJ14" s="35">
        <f t="shared" si="10"/>
        <v>-7273.8746994011244</v>
      </c>
      <c r="AK14" s="38">
        <f>AG14-AI14</f>
        <v>-508.32692854063032</v>
      </c>
      <c r="AL14" s="39">
        <f t="shared" si="16"/>
        <v>-229.49074676610547</v>
      </c>
      <c r="AM14" s="34">
        <f t="shared" si="12"/>
        <v>-737.81767530673574</v>
      </c>
      <c r="AN14" s="40">
        <f t="shared" si="13"/>
        <v>-8011.6923747078599</v>
      </c>
      <c r="AO14" s="41" t="s">
        <v>44</v>
      </c>
      <c r="AP14" s="42">
        <f t="shared" si="14"/>
        <v>-7782.2016279417549</v>
      </c>
      <c r="AQ14" s="43">
        <f t="shared" si="15"/>
        <v>0</v>
      </c>
      <c r="AR14" s="44"/>
    </row>
    <row r="15" spans="2:44" s="45" customFormat="1" ht="18" thickBot="1" x14ac:dyDescent="0.3">
      <c r="B15" s="29" t="s">
        <v>52</v>
      </c>
      <c r="C15" s="30">
        <v>1588</v>
      </c>
      <c r="D15" s="47"/>
      <c r="E15" s="33"/>
      <c r="F15" s="33"/>
      <c r="G15" s="34">
        <f>'[15]2024 Chapleau Rate Rider'!I15</f>
        <v>-1607</v>
      </c>
      <c r="H15" s="35">
        <f t="shared" si="2"/>
        <v>-1607</v>
      </c>
      <c r="I15" s="33"/>
      <c r="J15" s="33"/>
      <c r="K15" s="33"/>
      <c r="L15" s="34">
        <v>-101</v>
      </c>
      <c r="M15" s="35">
        <f t="shared" si="3"/>
        <v>-101</v>
      </c>
      <c r="N15" s="36">
        <f t="shared" si="4"/>
        <v>-1607</v>
      </c>
      <c r="O15" s="34">
        <f>-'[15]Chapleau Mapping'!U48-N15</f>
        <v>-6632.1900000000005</v>
      </c>
      <c r="P15" s="34"/>
      <c r="Q15" s="34"/>
      <c r="R15" s="35">
        <f>N15+O15-P15+Q15</f>
        <v>-8239.19</v>
      </c>
      <c r="S15" s="37">
        <f t="shared" si="0"/>
        <v>-101</v>
      </c>
      <c r="T15" s="34">
        <v>-194.36</v>
      </c>
      <c r="U15" s="34"/>
      <c r="V15" s="34"/>
      <c r="W15" s="38">
        <f t="shared" si="6"/>
        <v>-295.36</v>
      </c>
      <c r="X15" s="36">
        <f t="shared" si="7"/>
        <v>-8239.19</v>
      </c>
      <c r="Y15" s="34">
        <v>-314.11880171350458</v>
      </c>
      <c r="Z15" s="34"/>
      <c r="AA15" s="34">
        <v>-11169.573788555996</v>
      </c>
      <c r="AB15" s="35">
        <f>X15+Y15-Z15+AA15</f>
        <v>-19722.882590269503</v>
      </c>
      <c r="AC15" s="37">
        <f t="shared" si="1"/>
        <v>-295.36</v>
      </c>
      <c r="AD15" s="34">
        <v>-1173.4703870961071</v>
      </c>
      <c r="AE15" s="34"/>
      <c r="AF15" s="34"/>
      <c r="AG15" s="38">
        <f t="shared" si="17"/>
        <v>-1468.8303870961072</v>
      </c>
      <c r="AH15" s="39"/>
      <c r="AI15" s="34"/>
      <c r="AJ15" s="35">
        <f t="shared" si="10"/>
        <v>-19722.882590269503</v>
      </c>
      <c r="AK15" s="38">
        <f t="shared" si="11"/>
        <v>-1468.8303870961072</v>
      </c>
      <c r="AL15" s="39">
        <f t="shared" si="16"/>
        <v>-622.2569457230029</v>
      </c>
      <c r="AM15" s="34">
        <f t="shared" si="12"/>
        <v>-2091.0873328191101</v>
      </c>
      <c r="AN15" s="40">
        <f t="shared" si="13"/>
        <v>-21813.969923088611</v>
      </c>
      <c r="AO15" s="41" t="s">
        <v>44</v>
      </c>
      <c r="AP15" s="42">
        <f>AB15+AG15-AA15</f>
        <v>-10022.139188809613</v>
      </c>
      <c r="AQ15" s="43">
        <f t="shared" si="15"/>
        <v>11169.573788555996</v>
      </c>
      <c r="AR15" s="44"/>
    </row>
    <row r="16" spans="2:44" s="45" customFormat="1" ht="18.600000000000001" customHeight="1" thickBot="1" x14ac:dyDescent="0.3">
      <c r="B16" s="29" t="s">
        <v>53</v>
      </c>
      <c r="C16" s="30">
        <v>1589</v>
      </c>
      <c r="D16" s="47"/>
      <c r="E16" s="33"/>
      <c r="F16" s="33"/>
      <c r="G16" s="34">
        <f>'[15]2024 Chapleau Rate Rider'!I16</f>
        <v>11108</v>
      </c>
      <c r="H16" s="35">
        <f t="shared" si="2"/>
        <v>11108</v>
      </c>
      <c r="I16" s="33"/>
      <c r="J16" s="33"/>
      <c r="K16" s="33"/>
      <c r="L16" s="34">
        <v>1132</v>
      </c>
      <c r="M16" s="35">
        <f t="shared" si="3"/>
        <v>1132</v>
      </c>
      <c r="N16" s="36">
        <f t="shared" si="4"/>
        <v>11108</v>
      </c>
      <c r="O16" s="34">
        <f>'[15]Chapleau Mapping'!S50+'[15]Chapleau Mapping'!S52-N16</f>
        <v>44394.920000000006</v>
      </c>
      <c r="P16" s="34"/>
      <c r="Q16" s="34"/>
      <c r="R16" s="35">
        <f t="shared" si="5"/>
        <v>55502.920000000006</v>
      </c>
      <c r="S16" s="37">
        <f t="shared" si="0"/>
        <v>1132</v>
      </c>
      <c r="T16" s="34">
        <v>1842.6</v>
      </c>
      <c r="U16" s="34"/>
      <c r="V16" s="34"/>
      <c r="W16" s="38">
        <f t="shared" si="6"/>
        <v>2974.6</v>
      </c>
      <c r="X16" s="36">
        <f t="shared" si="7"/>
        <v>55502.920000000006</v>
      </c>
      <c r="Y16" s="34">
        <v>-15140.547661767916</v>
      </c>
      <c r="Z16" s="34"/>
      <c r="AA16" s="34">
        <v>4144.18357527235</v>
      </c>
      <c r="AB16" s="35">
        <f t="shared" ref="AB16:AB27" si="18">X16+Y16-Z16+AA16</f>
        <v>44506.555913504439</v>
      </c>
      <c r="AC16" s="37">
        <f t="shared" si="1"/>
        <v>2974.6</v>
      </c>
      <c r="AD16" s="34">
        <v>975.64079922482779</v>
      </c>
      <c r="AE16" s="34"/>
      <c r="AF16" s="34"/>
      <c r="AG16" s="38">
        <f t="shared" si="17"/>
        <v>3950.2407992248277</v>
      </c>
      <c r="AH16" s="39"/>
      <c r="AI16" s="34"/>
      <c r="AJ16" s="35">
        <f t="shared" si="10"/>
        <v>44506.555913504439</v>
      </c>
      <c r="AK16" s="38">
        <f t="shared" si="11"/>
        <v>3950.2407992248277</v>
      </c>
      <c r="AL16" s="39">
        <f t="shared" si="16"/>
        <v>1404.181839071065</v>
      </c>
      <c r="AM16" s="34">
        <f t="shared" si="12"/>
        <v>5354.4226382958932</v>
      </c>
      <c r="AN16" s="40">
        <f>AJ16+AM16</f>
        <v>49860.978551800334</v>
      </c>
      <c r="AO16" s="41" t="s">
        <v>44</v>
      </c>
      <c r="AP16" s="42">
        <f>AB16+AG16-AA16</f>
        <v>44312.613137456916</v>
      </c>
      <c r="AQ16" s="43">
        <f t="shared" si="15"/>
        <v>-4144.1835752723491</v>
      </c>
      <c r="AR16" s="44"/>
    </row>
    <row r="17" spans="2:44" s="45" customFormat="1" ht="18.600000000000001" customHeight="1" thickBot="1" x14ac:dyDescent="0.3">
      <c r="B17" s="48" t="s">
        <v>54</v>
      </c>
      <c r="C17" s="49">
        <v>1595</v>
      </c>
      <c r="D17" s="47"/>
      <c r="E17" s="33"/>
      <c r="F17" s="33"/>
      <c r="G17" s="34"/>
      <c r="H17" s="35"/>
      <c r="I17" s="33"/>
      <c r="J17" s="33"/>
      <c r="K17" s="33"/>
      <c r="L17" s="34"/>
      <c r="M17" s="35"/>
      <c r="N17" s="36"/>
      <c r="O17" s="34"/>
      <c r="P17" s="34"/>
      <c r="Q17" s="34"/>
      <c r="R17" s="35"/>
      <c r="S17" s="37"/>
      <c r="T17" s="34"/>
      <c r="U17" s="34"/>
      <c r="V17" s="34"/>
      <c r="W17" s="38">
        <f t="shared" si="6"/>
        <v>0</v>
      </c>
      <c r="X17" s="36">
        <f t="shared" si="7"/>
        <v>0</v>
      </c>
      <c r="Y17" s="34">
        <v>-7048.260000000002</v>
      </c>
      <c r="Z17" s="34"/>
      <c r="AA17" s="34"/>
      <c r="AB17" s="35">
        <f t="shared" si="18"/>
        <v>-7048.260000000002</v>
      </c>
      <c r="AC17" s="37"/>
      <c r="AD17" s="34">
        <v>6635</v>
      </c>
      <c r="AE17" s="34"/>
      <c r="AF17" s="34"/>
      <c r="AG17" s="38">
        <f t="shared" si="17"/>
        <v>6635</v>
      </c>
      <c r="AH17" s="39"/>
      <c r="AI17" s="34"/>
      <c r="AJ17" s="35">
        <f t="shared" si="10"/>
        <v>-7048.260000000002</v>
      </c>
      <c r="AK17" s="38">
        <f t="shared" si="11"/>
        <v>6635</v>
      </c>
      <c r="AL17" s="39">
        <f t="shared" si="16"/>
        <v>-222.37260300000008</v>
      </c>
      <c r="AM17" s="34">
        <f t="shared" si="12"/>
        <v>6412.6273970000002</v>
      </c>
      <c r="AN17" s="40">
        <f>AJ17+AM17</f>
        <v>-635.63260300000184</v>
      </c>
      <c r="AO17" s="41" t="s">
        <v>44</v>
      </c>
      <c r="AP17" s="42">
        <f t="shared" ref="AP17:AP22" si="19">AB17+AG17-AA17</f>
        <v>-413.26000000000204</v>
      </c>
      <c r="AQ17" s="43"/>
      <c r="AR17" s="44"/>
    </row>
    <row r="18" spans="2:44" s="45" customFormat="1" ht="18.600000000000001" customHeight="1" thickBot="1" x14ac:dyDescent="0.3">
      <c r="B18" s="48" t="s">
        <v>55</v>
      </c>
      <c r="C18" s="49">
        <v>1595</v>
      </c>
      <c r="D18" s="47"/>
      <c r="E18" s="33"/>
      <c r="F18" s="33"/>
      <c r="G18" s="34"/>
      <c r="H18" s="35"/>
      <c r="I18" s="33"/>
      <c r="J18" s="33"/>
      <c r="K18" s="33"/>
      <c r="L18" s="34"/>
      <c r="M18" s="35"/>
      <c r="N18" s="36"/>
      <c r="O18" s="34"/>
      <c r="P18" s="34"/>
      <c r="Q18" s="34"/>
      <c r="R18" s="35"/>
      <c r="S18" s="37"/>
      <c r="T18" s="34"/>
      <c r="U18" s="34"/>
      <c r="V18" s="34"/>
      <c r="W18" s="38">
        <f t="shared" si="6"/>
        <v>0</v>
      </c>
      <c r="X18" s="36">
        <f t="shared" si="7"/>
        <v>0</v>
      </c>
      <c r="Y18" s="34">
        <v>-1878.6300000000047</v>
      </c>
      <c r="Z18" s="34"/>
      <c r="AA18" s="34"/>
      <c r="AB18" s="35">
        <f t="shared" si="18"/>
        <v>-1878.6300000000047</v>
      </c>
      <c r="AC18" s="37"/>
      <c r="AD18" s="34">
        <v>10838</v>
      </c>
      <c r="AE18" s="34"/>
      <c r="AF18" s="34"/>
      <c r="AG18" s="38">
        <f t="shared" si="17"/>
        <v>10838</v>
      </c>
      <c r="AH18" s="39"/>
      <c r="AI18" s="34"/>
      <c r="AJ18" s="35">
        <f t="shared" si="10"/>
        <v>-1878.6300000000047</v>
      </c>
      <c r="AK18" s="38">
        <f t="shared" si="11"/>
        <v>10838</v>
      </c>
      <c r="AL18" s="39">
        <f>(AB18+AJ18)/2*3.64%*0.25+(AB18+AJ18)/2*3.16%*0.25+(AB18+AJ18)/2*2.91%*0.5</f>
        <v>-59.270776500000153</v>
      </c>
      <c r="AM18" s="34">
        <f t="shared" si="12"/>
        <v>10778.7292235</v>
      </c>
      <c r="AN18" s="40">
        <f t="shared" ref="AN18:AN27" si="20">AJ18+AM18</f>
        <v>8900.0992234999958</v>
      </c>
      <c r="AO18" s="41" t="s">
        <v>44</v>
      </c>
      <c r="AP18" s="42">
        <f t="shared" si="19"/>
        <v>8959.3699999999953</v>
      </c>
      <c r="AQ18" s="43"/>
      <c r="AR18" s="44"/>
    </row>
    <row r="19" spans="2:44" s="45" customFormat="1" ht="18.600000000000001" customHeight="1" thickBot="1" x14ac:dyDescent="0.3">
      <c r="B19" s="48" t="s">
        <v>56</v>
      </c>
      <c r="C19" s="49">
        <v>1595</v>
      </c>
      <c r="D19" s="47"/>
      <c r="E19" s="33"/>
      <c r="F19" s="33"/>
      <c r="G19" s="34"/>
      <c r="H19" s="35"/>
      <c r="I19" s="33"/>
      <c r="J19" s="33"/>
      <c r="K19" s="33"/>
      <c r="L19" s="34"/>
      <c r="M19" s="35"/>
      <c r="N19" s="36"/>
      <c r="O19" s="34"/>
      <c r="P19" s="34"/>
      <c r="Q19" s="34"/>
      <c r="R19" s="35"/>
      <c r="S19" s="37"/>
      <c r="T19" s="34"/>
      <c r="U19" s="34"/>
      <c r="V19" s="34"/>
      <c r="W19" s="38">
        <f t="shared" si="6"/>
        <v>0</v>
      </c>
      <c r="X19" s="36">
        <f t="shared" si="7"/>
        <v>0</v>
      </c>
      <c r="Y19" s="34">
        <v>1813.760000000002</v>
      </c>
      <c r="Z19" s="34"/>
      <c r="AA19" s="34"/>
      <c r="AB19" s="35">
        <f t="shared" si="18"/>
        <v>1813.760000000002</v>
      </c>
      <c r="AC19" s="37"/>
      <c r="AD19" s="34">
        <v>2938.54</v>
      </c>
      <c r="AE19" s="34"/>
      <c r="AF19" s="34"/>
      <c r="AG19" s="38">
        <f t="shared" si="17"/>
        <v>2938.54</v>
      </c>
      <c r="AH19" s="39"/>
      <c r="AI19" s="34"/>
      <c r="AJ19" s="35">
        <f t="shared" si="10"/>
        <v>1813.760000000002</v>
      </c>
      <c r="AK19" s="38">
        <f t="shared" si="11"/>
        <v>2938.54</v>
      </c>
      <c r="AL19" s="39">
        <f t="shared" si="16"/>
        <v>57.224128000000064</v>
      </c>
      <c r="AM19" s="34">
        <f t="shared" si="12"/>
        <v>2995.7641279999998</v>
      </c>
      <c r="AN19" s="40">
        <f t="shared" si="20"/>
        <v>4809.5241280000018</v>
      </c>
      <c r="AO19" s="41" t="s">
        <v>44</v>
      </c>
      <c r="AP19" s="42">
        <f t="shared" si="19"/>
        <v>4752.300000000002</v>
      </c>
      <c r="AQ19" s="43"/>
      <c r="AR19" s="44"/>
    </row>
    <row r="20" spans="2:44" s="45" customFormat="1" ht="18.600000000000001" customHeight="1" thickBot="1" x14ac:dyDescent="0.3">
      <c r="B20" s="48" t="s">
        <v>57</v>
      </c>
      <c r="C20" s="49">
        <v>1595</v>
      </c>
      <c r="D20" s="47"/>
      <c r="E20" s="33"/>
      <c r="F20" s="33"/>
      <c r="G20" s="34"/>
      <c r="H20" s="35"/>
      <c r="I20" s="33"/>
      <c r="J20" s="33"/>
      <c r="K20" s="33"/>
      <c r="L20" s="34"/>
      <c r="M20" s="35"/>
      <c r="N20" s="36"/>
      <c r="O20" s="34"/>
      <c r="P20" s="34"/>
      <c r="Q20" s="34"/>
      <c r="R20" s="35"/>
      <c r="S20" s="37"/>
      <c r="T20" s="34"/>
      <c r="U20" s="34"/>
      <c r="V20" s="34"/>
      <c r="W20" s="38">
        <f t="shared" si="6"/>
        <v>0</v>
      </c>
      <c r="X20" s="36">
        <f t="shared" si="7"/>
        <v>0</v>
      </c>
      <c r="Y20" s="34">
        <v>247.65999999999985</v>
      </c>
      <c r="Z20" s="34"/>
      <c r="AA20" s="34"/>
      <c r="AB20" s="35">
        <f t="shared" si="18"/>
        <v>247.65999999999985</v>
      </c>
      <c r="AC20" s="37"/>
      <c r="AD20" s="34">
        <v>1277</v>
      </c>
      <c r="AE20" s="34"/>
      <c r="AF20" s="34"/>
      <c r="AG20" s="38">
        <f t="shared" si="17"/>
        <v>1277</v>
      </c>
      <c r="AH20" s="39"/>
      <c r="AI20" s="34"/>
      <c r="AJ20" s="35">
        <f t="shared" si="10"/>
        <v>247.65999999999985</v>
      </c>
      <c r="AK20" s="38">
        <f t="shared" si="11"/>
        <v>1277</v>
      </c>
      <c r="AL20" s="39">
        <f t="shared" si="16"/>
        <v>7.8136729999999961</v>
      </c>
      <c r="AM20" s="34">
        <f t="shared" si="12"/>
        <v>1284.8136730000001</v>
      </c>
      <c r="AN20" s="40"/>
      <c r="AO20" s="50" t="s">
        <v>48</v>
      </c>
      <c r="AP20" s="42">
        <f t="shared" si="19"/>
        <v>1524.6599999999999</v>
      </c>
      <c r="AQ20" s="43"/>
      <c r="AR20" s="44"/>
    </row>
    <row r="21" spans="2:44" ht="17.25" customHeight="1" thickBot="1" x14ac:dyDescent="0.3">
      <c r="B21" s="48" t="s">
        <v>58</v>
      </c>
      <c r="C21" s="49">
        <v>1595</v>
      </c>
      <c r="D21" s="51"/>
      <c r="E21" s="52"/>
      <c r="F21" s="52"/>
      <c r="G21" s="53"/>
      <c r="H21" s="35">
        <f t="shared" si="2"/>
        <v>0</v>
      </c>
      <c r="I21" s="52"/>
      <c r="J21" s="52"/>
      <c r="K21" s="52"/>
      <c r="L21" s="53"/>
      <c r="M21" s="35">
        <f t="shared" si="3"/>
        <v>0</v>
      </c>
      <c r="N21" s="17">
        <f t="shared" si="4"/>
        <v>0</v>
      </c>
      <c r="O21" s="53"/>
      <c r="P21" s="53"/>
      <c r="Q21" s="53"/>
      <c r="R21" s="35">
        <f t="shared" si="5"/>
        <v>0</v>
      </c>
      <c r="S21" s="37">
        <f t="shared" si="0"/>
        <v>0</v>
      </c>
      <c r="T21" s="34"/>
      <c r="U21" s="34"/>
      <c r="V21" s="34"/>
      <c r="W21" s="38">
        <f t="shared" si="6"/>
        <v>0</v>
      </c>
      <c r="X21" s="36">
        <f t="shared" si="7"/>
        <v>0</v>
      </c>
      <c r="Y21" s="34">
        <v>62415</v>
      </c>
      <c r="Z21" s="34">
        <v>31460.82</v>
      </c>
      <c r="AA21" s="34"/>
      <c r="AB21" s="35">
        <f t="shared" si="18"/>
        <v>30954.18</v>
      </c>
      <c r="AC21" s="37">
        <f t="shared" si="1"/>
        <v>0</v>
      </c>
      <c r="AD21" s="34">
        <v>6510.19</v>
      </c>
      <c r="AE21" s="34"/>
      <c r="AF21" s="34"/>
      <c r="AG21" s="38">
        <f t="shared" si="17"/>
        <v>6510.19</v>
      </c>
      <c r="AH21" s="39">
        <f>AB21</f>
        <v>30954.18</v>
      </c>
      <c r="AI21" s="34">
        <v>5173</v>
      </c>
      <c r="AJ21" s="35">
        <f t="shared" si="10"/>
        <v>0</v>
      </c>
      <c r="AK21" s="38">
        <f t="shared" si="11"/>
        <v>1337.1899999999996</v>
      </c>
      <c r="AL21" s="39">
        <f t="shared" si="16"/>
        <v>488.30218950000005</v>
      </c>
      <c r="AM21" s="34">
        <f t="shared" si="12"/>
        <v>1825.4921894999998</v>
      </c>
      <c r="AN21" s="40"/>
      <c r="AO21" s="50" t="s">
        <v>48</v>
      </c>
      <c r="AP21" s="42">
        <f t="shared" si="19"/>
        <v>37464.370000000003</v>
      </c>
      <c r="AQ21" s="43">
        <f t="shared" si="15"/>
        <v>0</v>
      </c>
      <c r="AR21" s="54"/>
    </row>
    <row r="22" spans="2:44" ht="17.25" customHeight="1" thickBot="1" x14ac:dyDescent="0.3">
      <c r="B22" s="48"/>
      <c r="C22" s="49"/>
      <c r="D22" s="51"/>
      <c r="E22" s="52"/>
      <c r="F22" s="52"/>
      <c r="G22" s="53"/>
      <c r="H22" s="35">
        <f t="shared" si="2"/>
        <v>0</v>
      </c>
      <c r="I22" s="52"/>
      <c r="J22" s="52"/>
      <c r="K22" s="52"/>
      <c r="L22" s="53"/>
      <c r="M22" s="35">
        <f t="shared" si="3"/>
        <v>0</v>
      </c>
      <c r="N22" s="17">
        <f t="shared" si="4"/>
        <v>0</v>
      </c>
      <c r="O22" s="53"/>
      <c r="P22" s="53"/>
      <c r="Q22" s="53"/>
      <c r="R22" s="35">
        <f t="shared" ref="R22:R25" si="21">P22-O22</f>
        <v>0</v>
      </c>
      <c r="S22" s="37">
        <f t="shared" si="0"/>
        <v>0</v>
      </c>
      <c r="T22" s="34"/>
      <c r="U22" s="34"/>
      <c r="V22" s="34"/>
      <c r="W22" s="35">
        <f t="shared" ref="W22:W26" si="22">U22-T22</f>
        <v>0</v>
      </c>
      <c r="X22" s="17">
        <f t="shared" si="7"/>
        <v>0</v>
      </c>
      <c r="Y22" s="53"/>
      <c r="Z22" s="53"/>
      <c r="AA22" s="53"/>
      <c r="AB22" s="35">
        <f t="shared" si="18"/>
        <v>0</v>
      </c>
      <c r="AC22" s="37">
        <f t="shared" si="1"/>
        <v>0</v>
      </c>
      <c r="AD22" s="34"/>
      <c r="AE22" s="34"/>
      <c r="AF22" s="34"/>
      <c r="AG22" s="38">
        <f t="shared" si="17"/>
        <v>0</v>
      </c>
      <c r="AH22" s="39"/>
      <c r="AI22" s="34"/>
      <c r="AJ22" s="35">
        <f t="shared" si="10"/>
        <v>0</v>
      </c>
      <c r="AK22" s="38">
        <f t="shared" si="11"/>
        <v>0</v>
      </c>
      <c r="AL22" s="39">
        <f t="shared" si="16"/>
        <v>0</v>
      </c>
      <c r="AM22" s="34">
        <f t="shared" si="12"/>
        <v>0</v>
      </c>
      <c r="AN22" s="40">
        <f t="shared" si="20"/>
        <v>0</v>
      </c>
      <c r="AO22" s="50"/>
      <c r="AP22" s="42">
        <f t="shared" si="19"/>
        <v>0</v>
      </c>
      <c r="AQ22" s="43">
        <f t="shared" si="15"/>
        <v>0</v>
      </c>
      <c r="AR22" s="54"/>
    </row>
    <row r="23" spans="2:44" ht="17.25" customHeight="1" thickBot="1" x14ac:dyDescent="0.3">
      <c r="B23" s="48"/>
      <c r="C23" s="49"/>
      <c r="D23" s="51"/>
      <c r="E23" s="52"/>
      <c r="F23" s="52"/>
      <c r="G23" s="53"/>
      <c r="H23" s="35">
        <f t="shared" si="2"/>
        <v>0</v>
      </c>
      <c r="I23" s="52"/>
      <c r="J23" s="52"/>
      <c r="K23" s="52"/>
      <c r="L23" s="53"/>
      <c r="M23" s="35">
        <f t="shared" si="3"/>
        <v>0</v>
      </c>
      <c r="N23" s="17">
        <f t="shared" si="4"/>
        <v>0</v>
      </c>
      <c r="O23" s="53"/>
      <c r="P23" s="53"/>
      <c r="Q23" s="53"/>
      <c r="R23" s="35">
        <f t="shared" si="21"/>
        <v>0</v>
      </c>
      <c r="S23" s="37">
        <f t="shared" si="0"/>
        <v>0</v>
      </c>
      <c r="T23" s="34"/>
      <c r="U23" s="34"/>
      <c r="V23" s="34"/>
      <c r="W23" s="35">
        <f t="shared" si="22"/>
        <v>0</v>
      </c>
      <c r="X23" s="17">
        <f t="shared" si="7"/>
        <v>0</v>
      </c>
      <c r="Y23" s="53"/>
      <c r="Z23" s="53"/>
      <c r="AA23" s="53"/>
      <c r="AB23" s="35">
        <f t="shared" si="18"/>
        <v>0</v>
      </c>
      <c r="AC23" s="37">
        <f t="shared" si="1"/>
        <v>0</v>
      </c>
      <c r="AD23" s="34"/>
      <c r="AE23" s="34"/>
      <c r="AF23" s="34"/>
      <c r="AG23" s="38">
        <f t="shared" si="17"/>
        <v>0</v>
      </c>
      <c r="AH23" s="39"/>
      <c r="AI23" s="34"/>
      <c r="AJ23" s="35">
        <f t="shared" si="10"/>
        <v>0</v>
      </c>
      <c r="AK23" s="38">
        <f t="shared" si="11"/>
        <v>0</v>
      </c>
      <c r="AL23" s="39">
        <f t="shared" si="16"/>
        <v>0</v>
      </c>
      <c r="AM23" s="34">
        <f t="shared" si="12"/>
        <v>0</v>
      </c>
      <c r="AN23" s="40">
        <f t="shared" si="20"/>
        <v>0</v>
      </c>
      <c r="AO23" s="50"/>
      <c r="AP23" s="55"/>
      <c r="AQ23" s="43">
        <f>AP23-SUM(AB23,AG23)</f>
        <v>0</v>
      </c>
      <c r="AR23" s="54"/>
    </row>
    <row r="24" spans="2:44" ht="17.25" customHeight="1" thickBot="1" x14ac:dyDescent="0.3">
      <c r="B24" s="48"/>
      <c r="C24" s="49"/>
      <c r="D24" s="51"/>
      <c r="E24" s="52"/>
      <c r="F24" s="52"/>
      <c r="G24" s="53"/>
      <c r="H24" s="35">
        <f t="shared" si="2"/>
        <v>0</v>
      </c>
      <c r="I24" s="52"/>
      <c r="J24" s="52"/>
      <c r="K24" s="52"/>
      <c r="L24" s="53"/>
      <c r="M24" s="35">
        <f t="shared" si="3"/>
        <v>0</v>
      </c>
      <c r="N24" s="17">
        <f t="shared" si="4"/>
        <v>0</v>
      </c>
      <c r="O24" s="53"/>
      <c r="P24" s="53"/>
      <c r="Q24" s="53"/>
      <c r="R24" s="35">
        <f t="shared" si="21"/>
        <v>0</v>
      </c>
      <c r="S24" s="37">
        <f t="shared" si="0"/>
        <v>0</v>
      </c>
      <c r="T24" s="34"/>
      <c r="U24" s="34"/>
      <c r="V24" s="34"/>
      <c r="W24" s="35">
        <f t="shared" si="22"/>
        <v>0</v>
      </c>
      <c r="X24" s="17">
        <f t="shared" si="7"/>
        <v>0</v>
      </c>
      <c r="Y24" s="53"/>
      <c r="Z24" s="53"/>
      <c r="AA24" s="53"/>
      <c r="AB24" s="35">
        <f t="shared" si="18"/>
        <v>0</v>
      </c>
      <c r="AC24" s="37">
        <f t="shared" si="1"/>
        <v>0</v>
      </c>
      <c r="AD24" s="34"/>
      <c r="AE24" s="34"/>
      <c r="AF24" s="34"/>
      <c r="AG24" s="38">
        <f t="shared" si="17"/>
        <v>0</v>
      </c>
      <c r="AH24" s="39"/>
      <c r="AI24" s="34"/>
      <c r="AJ24" s="35">
        <f t="shared" si="10"/>
        <v>0</v>
      </c>
      <c r="AK24" s="38">
        <f t="shared" si="11"/>
        <v>0</v>
      </c>
      <c r="AL24" s="39">
        <f t="shared" si="16"/>
        <v>0</v>
      </c>
      <c r="AM24" s="34"/>
      <c r="AN24" s="40">
        <f t="shared" si="20"/>
        <v>0</v>
      </c>
      <c r="AO24" s="50"/>
      <c r="AP24" s="55"/>
      <c r="AQ24" s="43">
        <f t="shared" si="15"/>
        <v>0</v>
      </c>
      <c r="AR24" s="54"/>
    </row>
    <row r="25" spans="2:44" ht="17.25" customHeight="1" thickBot="1" x14ac:dyDescent="0.3">
      <c r="B25" s="48"/>
      <c r="C25" s="49"/>
      <c r="D25" s="51"/>
      <c r="E25" s="52"/>
      <c r="F25" s="52"/>
      <c r="G25" s="53"/>
      <c r="H25" s="35">
        <f t="shared" si="2"/>
        <v>0</v>
      </c>
      <c r="I25" s="52"/>
      <c r="J25" s="52"/>
      <c r="K25" s="52"/>
      <c r="L25" s="53"/>
      <c r="M25" s="35">
        <f t="shared" si="3"/>
        <v>0</v>
      </c>
      <c r="N25" s="17">
        <f t="shared" si="4"/>
        <v>0</v>
      </c>
      <c r="O25" s="53"/>
      <c r="P25" s="53"/>
      <c r="Q25" s="53"/>
      <c r="R25" s="35">
        <f t="shared" si="21"/>
        <v>0</v>
      </c>
      <c r="S25" s="37">
        <f t="shared" si="0"/>
        <v>0</v>
      </c>
      <c r="T25" s="34"/>
      <c r="U25" s="34"/>
      <c r="V25" s="34"/>
      <c r="W25" s="35">
        <f t="shared" si="22"/>
        <v>0</v>
      </c>
      <c r="X25" s="17">
        <f t="shared" si="7"/>
        <v>0</v>
      </c>
      <c r="Y25" s="53"/>
      <c r="Z25" s="53"/>
      <c r="AA25" s="53"/>
      <c r="AB25" s="35">
        <f t="shared" si="18"/>
        <v>0</v>
      </c>
      <c r="AC25" s="37">
        <f t="shared" si="1"/>
        <v>0</v>
      </c>
      <c r="AD25" s="34"/>
      <c r="AE25" s="34"/>
      <c r="AF25" s="34"/>
      <c r="AG25" s="38">
        <f t="shared" si="17"/>
        <v>0</v>
      </c>
      <c r="AH25" s="39"/>
      <c r="AI25" s="34"/>
      <c r="AJ25" s="35">
        <f t="shared" si="10"/>
        <v>0</v>
      </c>
      <c r="AK25" s="38">
        <f t="shared" si="11"/>
        <v>0</v>
      </c>
      <c r="AL25" s="39">
        <f t="shared" si="16"/>
        <v>0</v>
      </c>
      <c r="AM25" s="34">
        <f t="shared" si="12"/>
        <v>0</v>
      </c>
      <c r="AN25" s="40">
        <f t="shared" si="20"/>
        <v>0</v>
      </c>
      <c r="AO25" s="50"/>
      <c r="AP25" s="55"/>
      <c r="AQ25" s="43">
        <f t="shared" si="15"/>
        <v>0</v>
      </c>
      <c r="AR25" s="54"/>
    </row>
    <row r="26" spans="2:44" ht="17.25" customHeight="1" thickBot="1" x14ac:dyDescent="0.3">
      <c r="B26" s="48"/>
      <c r="C26" s="49"/>
      <c r="D26" s="51"/>
      <c r="E26" s="52"/>
      <c r="F26" s="52"/>
      <c r="G26" s="53"/>
      <c r="H26" s="35">
        <f t="shared" si="2"/>
        <v>0</v>
      </c>
      <c r="I26" s="52"/>
      <c r="J26" s="52"/>
      <c r="K26" s="52"/>
      <c r="L26" s="53"/>
      <c r="M26" s="35">
        <f t="shared" si="3"/>
        <v>0</v>
      </c>
      <c r="N26" s="17">
        <f t="shared" si="4"/>
        <v>0</v>
      </c>
      <c r="O26" s="53"/>
      <c r="P26" s="53"/>
      <c r="Q26" s="53"/>
      <c r="R26" s="35">
        <f>N26+O26-P26+Q26</f>
        <v>0</v>
      </c>
      <c r="S26" s="37">
        <f>M26</f>
        <v>0</v>
      </c>
      <c r="T26" s="34"/>
      <c r="U26" s="34"/>
      <c r="V26" s="34"/>
      <c r="W26" s="35">
        <f t="shared" si="22"/>
        <v>0</v>
      </c>
      <c r="X26" s="17">
        <f t="shared" si="7"/>
        <v>0</v>
      </c>
      <c r="Y26" s="53"/>
      <c r="Z26" s="53"/>
      <c r="AA26" s="53"/>
      <c r="AB26" s="35">
        <f t="shared" si="18"/>
        <v>0</v>
      </c>
      <c r="AC26" s="37">
        <f>W26</f>
        <v>0</v>
      </c>
      <c r="AD26" s="34"/>
      <c r="AE26" s="34"/>
      <c r="AF26" s="34"/>
      <c r="AG26" s="38">
        <f t="shared" si="17"/>
        <v>0</v>
      </c>
      <c r="AH26" s="39"/>
      <c r="AI26" s="34"/>
      <c r="AJ26" s="35">
        <f t="shared" si="10"/>
        <v>0</v>
      </c>
      <c r="AK26" s="38">
        <f t="shared" si="11"/>
        <v>0</v>
      </c>
      <c r="AL26" s="56">
        <f t="shared" si="16"/>
        <v>0</v>
      </c>
      <c r="AM26" s="57">
        <f t="shared" si="12"/>
        <v>0</v>
      </c>
      <c r="AN26" s="40">
        <f t="shared" si="20"/>
        <v>0</v>
      </c>
      <c r="AO26" s="50"/>
      <c r="AP26" s="55"/>
      <c r="AQ26" s="43">
        <f t="shared" si="15"/>
        <v>0</v>
      </c>
      <c r="AR26" s="54"/>
    </row>
    <row r="27" spans="2:44" ht="17.25" customHeight="1" thickBot="1" x14ac:dyDescent="0.3">
      <c r="B27" s="48"/>
      <c r="C27" s="49"/>
      <c r="D27" s="51"/>
      <c r="E27" s="52"/>
      <c r="F27" s="52"/>
      <c r="G27" s="53"/>
      <c r="H27" s="35">
        <f t="shared" si="2"/>
        <v>0</v>
      </c>
      <c r="I27" s="52"/>
      <c r="J27" s="52"/>
      <c r="K27" s="52"/>
      <c r="L27" s="53"/>
      <c r="M27" s="35">
        <f t="shared" si="3"/>
        <v>0</v>
      </c>
      <c r="N27" s="17">
        <f t="shared" si="4"/>
        <v>0</v>
      </c>
      <c r="O27" s="53"/>
      <c r="P27" s="53"/>
      <c r="Q27" s="53"/>
      <c r="R27" s="35">
        <f>N27+O27-P27+Q27</f>
        <v>0</v>
      </c>
      <c r="S27" s="37">
        <f>M27</f>
        <v>0</v>
      </c>
      <c r="T27" s="34"/>
      <c r="U27" s="34"/>
      <c r="V27" s="34"/>
      <c r="W27" s="38">
        <f>S27+T27-U27+V27</f>
        <v>0</v>
      </c>
      <c r="X27" s="17">
        <f t="shared" si="7"/>
        <v>0</v>
      </c>
      <c r="Y27" s="53"/>
      <c r="Z27" s="53"/>
      <c r="AA27" s="53"/>
      <c r="AB27" s="35">
        <f t="shared" si="18"/>
        <v>0</v>
      </c>
      <c r="AC27" s="37">
        <f>W27</f>
        <v>0</v>
      </c>
      <c r="AD27" s="34"/>
      <c r="AE27" s="34"/>
      <c r="AF27" s="34"/>
      <c r="AG27" s="38">
        <f t="shared" si="17"/>
        <v>0</v>
      </c>
      <c r="AH27" s="39"/>
      <c r="AI27" s="34"/>
      <c r="AJ27" s="35">
        <f t="shared" si="10"/>
        <v>0</v>
      </c>
      <c r="AK27" s="38">
        <f t="shared" si="11"/>
        <v>0</v>
      </c>
      <c r="AL27" s="58"/>
      <c r="AM27" s="59">
        <f>AK27+AL27</f>
        <v>0</v>
      </c>
      <c r="AN27" s="40">
        <f t="shared" si="20"/>
        <v>0</v>
      </c>
      <c r="AO27" s="50"/>
      <c r="AP27" s="55"/>
      <c r="AQ27" s="43">
        <f t="shared" si="15"/>
        <v>0</v>
      </c>
      <c r="AR27" s="54"/>
    </row>
    <row r="28" spans="2:44" ht="15.75" thickBot="1" x14ac:dyDescent="0.3">
      <c r="B28" s="48"/>
      <c r="C28" s="49"/>
      <c r="D28" s="60"/>
      <c r="E28" s="14"/>
      <c r="F28" s="14"/>
      <c r="G28" s="14"/>
      <c r="H28" s="14"/>
      <c r="I28" s="14"/>
      <c r="J28" s="14"/>
      <c r="K28" s="14"/>
      <c r="L28" s="14"/>
      <c r="M28" s="14"/>
      <c r="N28" s="17"/>
      <c r="O28" s="14"/>
      <c r="P28" s="14"/>
      <c r="Q28" s="14"/>
      <c r="R28" s="14"/>
      <c r="S28" s="14"/>
      <c r="T28" s="14"/>
      <c r="U28" s="14"/>
      <c r="V28" s="14"/>
      <c r="W28" s="61"/>
      <c r="X28" s="17"/>
      <c r="Y28" s="14"/>
      <c r="Z28" s="14"/>
      <c r="AA28" s="14"/>
      <c r="AB28" s="14"/>
      <c r="AC28" s="14"/>
      <c r="AD28" s="14"/>
      <c r="AE28" s="14"/>
      <c r="AF28" s="14"/>
      <c r="AG28" s="61"/>
      <c r="AH28" s="62"/>
      <c r="AI28" s="63"/>
      <c r="AJ28" s="35"/>
      <c r="AK28" s="38"/>
      <c r="AL28" s="64"/>
      <c r="AM28" s="65"/>
      <c r="AN28" s="61"/>
      <c r="AO28" s="66"/>
      <c r="AP28" s="67"/>
      <c r="AQ28" s="68"/>
      <c r="AR28" s="54"/>
    </row>
    <row r="29" spans="2:44" ht="15.75" thickBot="1" x14ac:dyDescent="0.3">
      <c r="B29" s="69" t="s">
        <v>59</v>
      </c>
      <c r="C29" s="30"/>
      <c r="D29" s="70"/>
      <c r="E29" s="65"/>
      <c r="F29" s="65"/>
      <c r="G29" s="65"/>
      <c r="H29" s="14"/>
      <c r="I29" s="65"/>
      <c r="J29" s="65"/>
      <c r="K29" s="65"/>
      <c r="L29" s="65"/>
      <c r="M29" s="14"/>
      <c r="N29" s="17"/>
      <c r="O29" s="14"/>
      <c r="P29" s="14"/>
      <c r="Q29" s="14"/>
      <c r="R29" s="14"/>
      <c r="S29" s="14"/>
      <c r="T29" s="14"/>
      <c r="U29" s="14"/>
      <c r="V29" s="14"/>
      <c r="W29" s="61"/>
      <c r="X29" s="17"/>
      <c r="Y29" s="14"/>
      <c r="Z29" s="14"/>
      <c r="AA29" s="14"/>
      <c r="AB29" s="14"/>
      <c r="AC29" s="14"/>
      <c r="AD29" s="14"/>
      <c r="AE29" s="14"/>
      <c r="AF29" s="14"/>
      <c r="AG29" s="61"/>
      <c r="AH29" s="64"/>
      <c r="AI29" s="65"/>
      <c r="AJ29" s="35"/>
      <c r="AK29" s="38"/>
      <c r="AL29" s="64"/>
      <c r="AM29" s="65"/>
      <c r="AN29" s="61"/>
      <c r="AO29" s="25"/>
      <c r="AP29" s="67"/>
      <c r="AQ29" s="71"/>
      <c r="AR29" s="54"/>
    </row>
    <row r="30" spans="2:44" ht="15.75" thickBot="1" x14ac:dyDescent="0.3">
      <c r="B30" s="72"/>
      <c r="C30" s="73"/>
      <c r="D30" s="60"/>
      <c r="E30" s="14"/>
      <c r="F30" s="14"/>
      <c r="G30" s="14"/>
      <c r="H30" s="14"/>
      <c r="I30" s="14"/>
      <c r="J30" s="14"/>
      <c r="K30" s="14"/>
      <c r="L30" s="14"/>
      <c r="M30" s="14"/>
      <c r="N30" s="17"/>
      <c r="O30" s="14"/>
      <c r="P30" s="14"/>
      <c r="Q30" s="14"/>
      <c r="R30" s="14"/>
      <c r="S30" s="14"/>
      <c r="T30" s="14"/>
      <c r="U30" s="14"/>
      <c r="V30" s="14"/>
      <c r="W30" s="61"/>
      <c r="X30" s="17"/>
      <c r="Y30" s="14"/>
      <c r="Z30" s="14"/>
      <c r="AA30" s="14"/>
      <c r="AB30" s="14"/>
      <c r="AC30" s="14"/>
      <c r="AD30" s="14"/>
      <c r="AE30" s="14"/>
      <c r="AF30" s="14"/>
      <c r="AG30" s="61"/>
      <c r="AH30" s="17"/>
      <c r="AI30" s="14"/>
      <c r="AJ30" s="14"/>
      <c r="AK30" s="61"/>
      <c r="AL30" s="74"/>
      <c r="AM30" s="75"/>
      <c r="AN30" s="76"/>
      <c r="AO30" s="25"/>
      <c r="AP30" s="67"/>
      <c r="AQ30" s="71"/>
      <c r="AR30" s="54"/>
    </row>
    <row r="31" spans="2:44" s="89" customFormat="1" ht="15.75" thickBot="1" x14ac:dyDescent="0.3">
      <c r="B31" s="77" t="s">
        <v>60</v>
      </c>
      <c r="C31" s="78"/>
      <c r="D31" s="79">
        <f t="shared" ref="D31:AN31" si="23">SUM(D8:D27)</f>
        <v>0</v>
      </c>
      <c r="E31" s="79">
        <f t="shared" si="23"/>
        <v>0</v>
      </c>
      <c r="F31" s="79">
        <f t="shared" si="23"/>
        <v>0</v>
      </c>
      <c r="G31" s="80">
        <f t="shared" si="23"/>
        <v>62414</v>
      </c>
      <c r="H31" s="80">
        <f t="shared" si="23"/>
        <v>62414</v>
      </c>
      <c r="I31" s="80">
        <f t="shared" si="23"/>
        <v>0</v>
      </c>
      <c r="J31" s="80">
        <f t="shared" si="23"/>
        <v>0</v>
      </c>
      <c r="K31" s="80">
        <f t="shared" si="23"/>
        <v>0</v>
      </c>
      <c r="L31" s="80">
        <f t="shared" si="23"/>
        <v>5172</v>
      </c>
      <c r="M31" s="80">
        <f t="shared" si="23"/>
        <v>5172</v>
      </c>
      <c r="N31" s="81">
        <f t="shared" si="23"/>
        <v>62414</v>
      </c>
      <c r="O31" s="81">
        <f t="shared" si="23"/>
        <v>36377.61</v>
      </c>
      <c r="P31" s="81">
        <f t="shared" si="23"/>
        <v>0</v>
      </c>
      <c r="Q31" s="81">
        <f t="shared" si="23"/>
        <v>0</v>
      </c>
      <c r="R31" s="81">
        <f t="shared" si="23"/>
        <v>98791.61</v>
      </c>
      <c r="S31" s="81">
        <f t="shared" si="23"/>
        <v>5172</v>
      </c>
      <c r="T31" s="81">
        <f t="shared" si="23"/>
        <v>1572.6999999999996</v>
      </c>
      <c r="U31" s="81">
        <f t="shared" si="23"/>
        <v>0</v>
      </c>
      <c r="V31" s="81">
        <f t="shared" si="23"/>
        <v>0</v>
      </c>
      <c r="W31" s="82">
        <f t="shared" si="23"/>
        <v>6744.7000000000007</v>
      </c>
      <c r="X31" s="81">
        <f t="shared" si="23"/>
        <v>98791.61</v>
      </c>
      <c r="Y31" s="81">
        <f t="shared" si="23"/>
        <v>9061.3615627511317</v>
      </c>
      <c r="Z31" s="81">
        <f t="shared" si="23"/>
        <v>31460.82</v>
      </c>
      <c r="AA31" s="81">
        <f t="shared" si="23"/>
        <v>-7025.3902132836456</v>
      </c>
      <c r="AB31" s="81">
        <f t="shared" si="23"/>
        <v>69366.761349467502</v>
      </c>
      <c r="AC31" s="81">
        <f t="shared" si="23"/>
        <v>6744.7000000000007</v>
      </c>
      <c r="AD31" s="81">
        <f t="shared" si="23"/>
        <v>23949.589323951972</v>
      </c>
      <c r="AE31" s="81">
        <f t="shared" si="23"/>
        <v>0</v>
      </c>
      <c r="AF31" s="81">
        <f t="shared" si="23"/>
        <v>0</v>
      </c>
      <c r="AG31" s="82">
        <f t="shared" si="23"/>
        <v>30694.289323951973</v>
      </c>
      <c r="AH31" s="81">
        <f t="shared" si="23"/>
        <v>30954.18</v>
      </c>
      <c r="AI31" s="81">
        <f t="shared" si="23"/>
        <v>5173</v>
      </c>
      <c r="AJ31" s="81">
        <f>SUM(AJ8:AJ27)</f>
        <v>38412.581349467495</v>
      </c>
      <c r="AK31" s="82">
        <f t="shared" si="23"/>
        <v>25521.289323951973</v>
      </c>
      <c r="AL31" s="81">
        <f t="shared" si="23"/>
        <v>1700.2191310756994</v>
      </c>
      <c r="AM31" s="83">
        <f t="shared" si="23"/>
        <v>27221.508455027673</v>
      </c>
      <c r="AN31" s="84">
        <f t="shared" si="23"/>
        <v>62276.123941995182</v>
      </c>
      <c r="AO31" s="85"/>
      <c r="AP31" s="86"/>
      <c r="AQ31" s="87"/>
      <c r="AR31" s="88"/>
    </row>
    <row r="32" spans="2:44" ht="15.75" thickBot="1" x14ac:dyDescent="0.3">
      <c r="B32" s="77" t="s">
        <v>61</v>
      </c>
      <c r="C32" s="78"/>
      <c r="D32" s="60">
        <f t="shared" ref="D32:AN32" si="24">D31-D16</f>
        <v>0</v>
      </c>
      <c r="E32" s="14">
        <f t="shared" si="24"/>
        <v>0</v>
      </c>
      <c r="F32" s="14">
        <f t="shared" si="24"/>
        <v>0</v>
      </c>
      <c r="G32" s="35">
        <f t="shared" si="24"/>
        <v>51306</v>
      </c>
      <c r="H32" s="35">
        <f t="shared" si="24"/>
        <v>51306</v>
      </c>
      <c r="I32" s="35">
        <f t="shared" si="24"/>
        <v>0</v>
      </c>
      <c r="J32" s="35">
        <f t="shared" si="24"/>
        <v>0</v>
      </c>
      <c r="K32" s="35">
        <f t="shared" si="24"/>
        <v>0</v>
      </c>
      <c r="L32" s="35">
        <f t="shared" si="24"/>
        <v>4040</v>
      </c>
      <c r="M32" s="35">
        <f t="shared" si="24"/>
        <v>4040</v>
      </c>
      <c r="N32" s="36">
        <f t="shared" si="24"/>
        <v>51306</v>
      </c>
      <c r="O32" s="35">
        <f t="shared" si="24"/>
        <v>-8017.3100000000049</v>
      </c>
      <c r="P32" s="35">
        <f t="shared" si="24"/>
        <v>0</v>
      </c>
      <c r="Q32" s="35">
        <f t="shared" si="24"/>
        <v>0</v>
      </c>
      <c r="R32" s="35">
        <f t="shared" si="24"/>
        <v>43288.689999999995</v>
      </c>
      <c r="S32" s="35">
        <f t="shared" si="24"/>
        <v>4040</v>
      </c>
      <c r="T32" s="35">
        <f t="shared" si="24"/>
        <v>-269.90000000000032</v>
      </c>
      <c r="U32" s="35">
        <f t="shared" si="24"/>
        <v>0</v>
      </c>
      <c r="V32" s="35">
        <f t="shared" si="24"/>
        <v>0</v>
      </c>
      <c r="W32" s="38">
        <f t="shared" si="24"/>
        <v>3770.1000000000008</v>
      </c>
      <c r="X32" s="36">
        <f t="shared" si="24"/>
        <v>43288.689999999995</v>
      </c>
      <c r="Y32" s="35">
        <f t="shared" si="24"/>
        <v>24201.909224519048</v>
      </c>
      <c r="Z32" s="35">
        <f t="shared" si="24"/>
        <v>31460.82</v>
      </c>
      <c r="AA32" s="35">
        <f t="shared" si="24"/>
        <v>-11169.573788555996</v>
      </c>
      <c r="AB32" s="35">
        <f t="shared" si="24"/>
        <v>24860.205435963064</v>
      </c>
      <c r="AC32" s="35">
        <f t="shared" si="24"/>
        <v>3770.1000000000008</v>
      </c>
      <c r="AD32" s="35">
        <f t="shared" si="24"/>
        <v>22973.948524727144</v>
      </c>
      <c r="AE32" s="35">
        <f t="shared" si="24"/>
        <v>0</v>
      </c>
      <c r="AF32" s="35">
        <f t="shared" si="24"/>
        <v>0</v>
      </c>
      <c r="AG32" s="38">
        <f t="shared" si="24"/>
        <v>26744.048524727146</v>
      </c>
      <c r="AH32" s="36">
        <f t="shared" si="24"/>
        <v>30954.18</v>
      </c>
      <c r="AI32" s="35">
        <f t="shared" si="24"/>
        <v>5173</v>
      </c>
      <c r="AJ32" s="35">
        <f t="shared" si="24"/>
        <v>-6093.9745640369438</v>
      </c>
      <c r="AK32" s="38">
        <f t="shared" si="24"/>
        <v>21571.048524727146</v>
      </c>
      <c r="AL32" s="36">
        <f t="shared" si="24"/>
        <v>296.03729200463431</v>
      </c>
      <c r="AM32" s="35">
        <f t="shared" si="24"/>
        <v>21867.085816731778</v>
      </c>
      <c r="AN32" s="38">
        <f t="shared" si="24"/>
        <v>12415.145390194848</v>
      </c>
      <c r="AO32" s="90"/>
      <c r="AP32" s="67"/>
      <c r="AQ32" s="71"/>
      <c r="AR32" s="54"/>
    </row>
    <row r="33" spans="1:44" ht="15.75" thickBot="1" x14ac:dyDescent="0.3">
      <c r="B33" s="91" t="s">
        <v>62</v>
      </c>
      <c r="C33" s="92">
        <v>1589</v>
      </c>
      <c r="D33" s="60">
        <f t="shared" ref="D33:AN33" si="25">D16</f>
        <v>0</v>
      </c>
      <c r="E33" s="14">
        <f t="shared" si="25"/>
        <v>0</v>
      </c>
      <c r="F33" s="14">
        <f t="shared" si="25"/>
        <v>0</v>
      </c>
      <c r="G33" s="35">
        <f t="shared" si="25"/>
        <v>11108</v>
      </c>
      <c r="H33" s="35">
        <f t="shared" si="25"/>
        <v>11108</v>
      </c>
      <c r="I33" s="35">
        <f t="shared" si="25"/>
        <v>0</v>
      </c>
      <c r="J33" s="35">
        <f t="shared" si="25"/>
        <v>0</v>
      </c>
      <c r="K33" s="35">
        <f t="shared" si="25"/>
        <v>0</v>
      </c>
      <c r="L33" s="35">
        <f t="shared" si="25"/>
        <v>1132</v>
      </c>
      <c r="M33" s="35">
        <f t="shared" si="25"/>
        <v>1132</v>
      </c>
      <c r="N33" s="36">
        <f t="shared" si="25"/>
        <v>11108</v>
      </c>
      <c r="O33" s="35">
        <f t="shared" si="25"/>
        <v>44394.920000000006</v>
      </c>
      <c r="P33" s="35">
        <f t="shared" si="25"/>
        <v>0</v>
      </c>
      <c r="Q33" s="35">
        <f t="shared" si="25"/>
        <v>0</v>
      </c>
      <c r="R33" s="35">
        <f t="shared" si="25"/>
        <v>55502.920000000006</v>
      </c>
      <c r="S33" s="35">
        <f t="shared" si="25"/>
        <v>1132</v>
      </c>
      <c r="T33" s="35">
        <f t="shared" si="25"/>
        <v>1842.6</v>
      </c>
      <c r="U33" s="35">
        <f t="shared" si="25"/>
        <v>0</v>
      </c>
      <c r="V33" s="35">
        <f t="shared" si="25"/>
        <v>0</v>
      </c>
      <c r="W33" s="38">
        <f t="shared" si="25"/>
        <v>2974.6</v>
      </c>
      <c r="X33" s="36">
        <f t="shared" si="25"/>
        <v>55502.920000000006</v>
      </c>
      <c r="Y33" s="35">
        <f t="shared" si="25"/>
        <v>-15140.547661767916</v>
      </c>
      <c r="Z33" s="35">
        <f t="shared" si="25"/>
        <v>0</v>
      </c>
      <c r="AA33" s="35">
        <f t="shared" si="25"/>
        <v>4144.18357527235</v>
      </c>
      <c r="AB33" s="35">
        <f t="shared" si="25"/>
        <v>44506.555913504439</v>
      </c>
      <c r="AC33" s="35">
        <f t="shared" si="25"/>
        <v>2974.6</v>
      </c>
      <c r="AD33" s="35">
        <f t="shared" si="25"/>
        <v>975.64079922482779</v>
      </c>
      <c r="AE33" s="35">
        <f t="shared" si="25"/>
        <v>0</v>
      </c>
      <c r="AF33" s="35">
        <f t="shared" si="25"/>
        <v>0</v>
      </c>
      <c r="AG33" s="38">
        <f t="shared" si="25"/>
        <v>3950.2407992248277</v>
      </c>
      <c r="AH33" s="36">
        <f t="shared" si="25"/>
        <v>0</v>
      </c>
      <c r="AI33" s="35">
        <f t="shared" si="25"/>
        <v>0</v>
      </c>
      <c r="AJ33" s="35">
        <f t="shared" si="25"/>
        <v>44506.555913504439</v>
      </c>
      <c r="AK33" s="38">
        <f t="shared" si="25"/>
        <v>3950.2407992248277</v>
      </c>
      <c r="AL33" s="36">
        <f t="shared" si="25"/>
        <v>1404.181839071065</v>
      </c>
      <c r="AM33" s="35">
        <f t="shared" si="25"/>
        <v>5354.4226382958932</v>
      </c>
      <c r="AN33" s="38">
        <f t="shared" si="25"/>
        <v>49860.978551800334</v>
      </c>
      <c r="AO33" s="90"/>
      <c r="AP33" s="67"/>
      <c r="AQ33" s="71"/>
      <c r="AR33" s="54"/>
    </row>
    <row r="34" spans="1:44" x14ac:dyDescent="0.25">
      <c r="B34" s="91"/>
      <c r="C34" s="92"/>
      <c r="D34" s="60"/>
      <c r="E34" s="14"/>
      <c r="F34" s="14"/>
      <c r="G34" s="35"/>
      <c r="H34" s="35"/>
      <c r="I34" s="35"/>
      <c r="J34" s="35"/>
      <c r="K34" s="35"/>
      <c r="L34" s="35"/>
      <c r="M34" s="35"/>
      <c r="N34" s="36"/>
      <c r="O34" s="35"/>
      <c r="P34" s="35"/>
      <c r="Q34" s="35"/>
      <c r="R34" s="35"/>
      <c r="S34" s="35"/>
      <c r="T34" s="35"/>
      <c r="U34" s="35"/>
      <c r="V34" s="35"/>
      <c r="W34" s="38"/>
      <c r="X34" s="36"/>
      <c r="Y34" s="35"/>
      <c r="Z34" s="35"/>
      <c r="AA34" s="35"/>
      <c r="AB34" s="35"/>
      <c r="AC34" s="35"/>
      <c r="AD34" s="35"/>
      <c r="AE34" s="35"/>
      <c r="AF34" s="35"/>
      <c r="AG34" s="38"/>
      <c r="AH34" s="36"/>
      <c r="AI34" s="35"/>
      <c r="AJ34" s="35"/>
      <c r="AK34" s="38"/>
      <c r="AL34" s="36"/>
      <c r="AM34" s="35"/>
      <c r="AN34" s="38"/>
      <c r="AO34" s="90"/>
      <c r="AP34" s="93"/>
      <c r="AQ34" s="71"/>
      <c r="AR34" s="54"/>
    </row>
    <row r="35" spans="1:44" s="89" customFormat="1" ht="18" customHeight="1" x14ac:dyDescent="0.25">
      <c r="B35" s="77" t="s">
        <v>63</v>
      </c>
      <c r="C35" s="92"/>
      <c r="D35" s="79"/>
      <c r="E35" s="94"/>
      <c r="F35" s="94"/>
      <c r="G35" s="94"/>
      <c r="H35" s="94"/>
      <c r="I35" s="94"/>
      <c r="J35" s="94"/>
      <c r="K35" s="94"/>
      <c r="L35" s="94"/>
      <c r="M35" s="94"/>
      <c r="N35" s="94"/>
      <c r="O35" s="94"/>
      <c r="P35" s="94"/>
      <c r="Q35" s="94"/>
      <c r="R35" s="94"/>
      <c r="S35" s="94"/>
      <c r="T35" s="94"/>
      <c r="U35" s="94"/>
      <c r="V35" s="94"/>
      <c r="W35" s="95"/>
      <c r="X35" s="94"/>
      <c r="Y35" s="94"/>
      <c r="Z35" s="94"/>
      <c r="AA35" s="94"/>
      <c r="AB35" s="94"/>
      <c r="AC35" s="94"/>
      <c r="AD35" s="94"/>
      <c r="AE35" s="94"/>
      <c r="AF35" s="94"/>
      <c r="AG35" s="95"/>
      <c r="AH35" s="96"/>
      <c r="AI35" s="94"/>
      <c r="AJ35" s="84">
        <f>SUM(AJ8:AJ19)</f>
        <v>38164.921349467491</v>
      </c>
      <c r="AK35" s="84">
        <f>SUM(AK8:AK19)</f>
        <v>22907.099323951974</v>
      </c>
      <c r="AL35" s="84">
        <f t="shared" ref="AL35:AM35" si="26">SUM(AL8:AL19)</f>
        <v>1204.1032685756993</v>
      </c>
      <c r="AM35" s="84">
        <f t="shared" si="26"/>
        <v>24111.202592527672</v>
      </c>
      <c r="AN35" s="84">
        <f>SUM(AN8:AN19)</f>
        <v>62276.123941995182</v>
      </c>
      <c r="AO35" s="97"/>
      <c r="AP35" s="98"/>
      <c r="AQ35" s="87"/>
      <c r="AR35" s="99"/>
    </row>
    <row r="36" spans="1:44" s="89" customFormat="1" ht="18" customHeight="1" x14ac:dyDescent="0.25">
      <c r="B36" s="77" t="s">
        <v>64</v>
      </c>
      <c r="C36" s="92"/>
      <c r="D36" s="79"/>
      <c r="E36" s="94"/>
      <c r="F36" s="94"/>
      <c r="G36" s="94"/>
      <c r="H36" s="94"/>
      <c r="I36" s="94"/>
      <c r="J36" s="94"/>
      <c r="K36" s="94"/>
      <c r="L36" s="94"/>
      <c r="M36" s="94"/>
      <c r="N36" s="96"/>
      <c r="O36" s="94"/>
      <c r="P36" s="94"/>
      <c r="Q36" s="94"/>
      <c r="R36" s="94"/>
      <c r="S36" s="94"/>
      <c r="T36" s="94"/>
      <c r="U36" s="94"/>
      <c r="V36" s="94"/>
      <c r="W36" s="95"/>
      <c r="X36" s="96"/>
      <c r="Y36" s="94"/>
      <c r="Z36" s="94"/>
      <c r="AA36" s="94"/>
      <c r="AB36" s="94"/>
      <c r="AC36" s="94"/>
      <c r="AD36" s="94"/>
      <c r="AE36" s="94"/>
      <c r="AF36" s="94"/>
      <c r="AG36" s="95"/>
      <c r="AH36" s="96"/>
      <c r="AI36" s="94"/>
      <c r="AJ36" s="83">
        <f>SUM(AJ20:AJ27)</f>
        <v>247.65999999999985</v>
      </c>
      <c r="AK36" s="83">
        <f t="shared" ref="AK36:AM36" si="27">SUM(AK20:AK27)</f>
        <v>2614.1899999999996</v>
      </c>
      <c r="AL36" s="83">
        <f t="shared" si="27"/>
        <v>496.11586250000005</v>
      </c>
      <c r="AM36" s="83">
        <f t="shared" si="27"/>
        <v>3110.3058624999999</v>
      </c>
      <c r="AN36" s="83">
        <f>SUM(AN20:AN27)</f>
        <v>0</v>
      </c>
      <c r="AO36" s="97"/>
      <c r="AP36" s="98"/>
      <c r="AQ36" s="87"/>
      <c r="AR36" s="99"/>
    </row>
    <row r="37" spans="1:44" ht="13.5" customHeight="1" thickBot="1" x14ac:dyDescent="0.3">
      <c r="B37" s="91"/>
      <c r="C37" s="92"/>
      <c r="D37" s="60"/>
      <c r="E37" s="14"/>
      <c r="F37" s="14"/>
      <c r="G37" s="14"/>
      <c r="H37" s="14"/>
      <c r="I37" s="14"/>
      <c r="J37" s="14"/>
      <c r="K37" s="14"/>
      <c r="L37" s="14"/>
      <c r="M37" s="14"/>
      <c r="N37" s="17"/>
      <c r="O37" s="14"/>
      <c r="P37" s="14"/>
      <c r="Q37" s="14"/>
      <c r="R37" s="14"/>
      <c r="S37" s="14"/>
      <c r="T37" s="14"/>
      <c r="U37" s="14"/>
      <c r="V37" s="14"/>
      <c r="W37" s="61"/>
      <c r="X37" s="17"/>
      <c r="Y37" s="14"/>
      <c r="Z37" s="14"/>
      <c r="AA37" s="14"/>
      <c r="AB37" s="14"/>
      <c r="AC37" s="14"/>
      <c r="AD37" s="14"/>
      <c r="AE37" s="14"/>
      <c r="AF37" s="14"/>
      <c r="AG37" s="61"/>
      <c r="AH37" s="17"/>
      <c r="AI37" s="14"/>
      <c r="AJ37" s="14"/>
      <c r="AK37" s="61"/>
      <c r="AL37" s="17"/>
      <c r="AM37" s="14"/>
      <c r="AN37" s="61"/>
      <c r="AO37" s="90"/>
      <c r="AP37" s="93"/>
      <c r="AQ37" s="71"/>
      <c r="AR37" s="100"/>
    </row>
    <row r="38" spans="1:44" ht="15.75" thickBot="1" x14ac:dyDescent="0.3">
      <c r="B38" s="101"/>
      <c r="C38" s="102"/>
      <c r="D38" s="103"/>
      <c r="E38" s="104"/>
      <c r="F38" s="104"/>
      <c r="G38" s="104"/>
      <c r="H38" s="104"/>
      <c r="I38" s="104"/>
      <c r="J38" s="104"/>
      <c r="K38" s="104"/>
      <c r="L38" s="104"/>
      <c r="M38" s="104"/>
      <c r="N38" s="105"/>
      <c r="O38" s="104"/>
      <c r="P38" s="104"/>
      <c r="Q38" s="104"/>
      <c r="R38" s="104"/>
      <c r="S38" s="104"/>
      <c r="T38" s="104"/>
      <c r="U38" s="104"/>
      <c r="V38" s="104"/>
      <c r="W38" s="106"/>
      <c r="X38" s="105"/>
      <c r="Y38" s="104"/>
      <c r="Z38" s="104"/>
      <c r="AA38" s="104"/>
      <c r="AB38" s="104"/>
      <c r="AC38" s="104"/>
      <c r="AD38" s="104"/>
      <c r="AE38" s="104"/>
      <c r="AF38" s="104"/>
      <c r="AG38" s="106"/>
      <c r="AH38" s="107"/>
      <c r="AI38" s="104"/>
      <c r="AJ38" s="104"/>
      <c r="AK38" s="106"/>
      <c r="AL38" s="107"/>
      <c r="AM38" s="104"/>
      <c r="AN38" s="106"/>
      <c r="AO38" s="108"/>
      <c r="AP38" s="109"/>
      <c r="AQ38" s="106"/>
      <c r="AR38" s="28"/>
    </row>
    <row r="39" spans="1:44" x14ac:dyDescent="0.25">
      <c r="G39" s="3"/>
      <c r="AK39" s="3"/>
      <c r="AQ39" s="110"/>
    </row>
    <row r="40" spans="1:44" x14ac:dyDescent="0.25">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Q40" s="110"/>
    </row>
    <row r="41" spans="1:44" ht="45" customHeight="1" x14ac:dyDescent="0.25">
      <c r="A41" s="111"/>
      <c r="B41" s="161" t="s">
        <v>65</v>
      </c>
      <c r="C41" s="161"/>
      <c r="D41" s="161"/>
      <c r="E41" s="161"/>
      <c r="N41" s="112">
        <f>N31+'[16]2. Continuity Schedule'!N43+'[17]2. Continuity Schedule'!N39+'[18]2. Continuity Schedule'!N41</f>
        <v>-32183985.452300012</v>
      </c>
      <c r="O41" s="112">
        <f>O31+'[16]2. Continuity Schedule'!O43+'[17]2. Continuity Schedule'!O39+'[18]2. Continuity Schedule'!O41</f>
        <v>-209743230.01161739</v>
      </c>
      <c r="P41" s="112">
        <f>P31+'[16]2. Continuity Schedule'!P43+'[17]2. Continuity Schedule'!P39+'[18]2. Continuity Schedule'!P41</f>
        <v>-103489753.24172403</v>
      </c>
      <c r="Q41" s="112">
        <f>Q31+'[16]2. Continuity Schedule'!Q43+'[17]2. Continuity Schedule'!Q39+'[18]2. Continuity Schedule'!Q41</f>
        <v>8351588.0014180914</v>
      </c>
      <c r="R41" s="112">
        <f>R31+'[16]2. Continuity Schedule'!R43+'[17]2. Continuity Schedule'!R39+'[18]2. Continuity Schedule'!R41</f>
        <v>-130085874.22077529</v>
      </c>
      <c r="S41" s="112">
        <f>S31+'[16]2. Continuity Schedule'!S43+'[17]2. Continuity Schedule'!S39+'[18]2. Continuity Schedule'!S41</f>
        <v>1293650.8230652378</v>
      </c>
      <c r="T41" s="112">
        <f>T31+'[16]2. Continuity Schedule'!T43+'[17]2. Continuity Schedule'!T39+'[18]2. Continuity Schedule'!T41</f>
        <v>-4556563.9204789307</v>
      </c>
      <c r="U41" s="112">
        <f>U31+'[16]2. Continuity Schedule'!U43+'[17]2. Continuity Schedule'!U39+'[18]2. Continuity Schedule'!U41</f>
        <v>2148433.2235782617</v>
      </c>
      <c r="V41" s="112">
        <f>V31+'[16]2. Continuity Schedule'!V43+'[17]2. Continuity Schedule'!V39+'[18]2. Continuity Schedule'!V41</f>
        <v>0</v>
      </c>
      <c r="W41" s="112">
        <f>W31+'[16]2. Continuity Schedule'!W43+'[17]2. Continuity Schedule'!W39+'[18]2. Continuity Schedule'!W41</f>
        <v>-5411346.3209919538</v>
      </c>
      <c r="X41" s="112">
        <f>X31+'[16]2. Continuity Schedule'!X43+'[17]2. Continuity Schedule'!X39+'[18]2. Continuity Schedule'!X41</f>
        <v>-130085874.22077529</v>
      </c>
      <c r="Y41" s="112">
        <f>Y31+'[16]2. Continuity Schedule'!Y43+'[17]2. Continuity Schedule'!Y39+'[18]2. Continuity Schedule'!Y41</f>
        <v>-35081178.602746099</v>
      </c>
      <c r="Z41" s="112">
        <f>Z31+'[16]2. Continuity Schedule'!Z43+'[17]2. Continuity Schedule'!Z39+'[18]2. Continuity Schedule'!Z41</f>
        <v>-6777977.3533221111</v>
      </c>
      <c r="AA41" s="112">
        <f>AA31+'[16]2. Continuity Schedule'!AA43+'[17]2. Continuity Schedule'!AA39+'[18]2. Continuity Schedule'!AA41</f>
        <v>-20538206.709408499</v>
      </c>
      <c r="AB41" s="112">
        <f>AB31+'[16]2. Continuity Schedule'!AB43+'[17]2. Continuity Schedule'!AB39+'[18]2. Continuity Schedule'!AB41</f>
        <v>-178927282.17960784</v>
      </c>
      <c r="AC41" s="112">
        <f>AC31+'[16]2. Continuity Schedule'!AC43+'[17]2. Continuity Schedule'!AC39+'[18]2. Continuity Schedule'!AC41</f>
        <v>-5411346.3209919538</v>
      </c>
      <c r="AD41" s="112">
        <f>AD31+'[16]2. Continuity Schedule'!AD43+'[17]2. Continuity Schedule'!AD39+'[18]2. Continuity Schedule'!AD41</f>
        <v>-13685981.594159879</v>
      </c>
      <c r="AE41" s="112">
        <f>AE31+'[16]2. Continuity Schedule'!AE43+'[17]2. Continuity Schedule'!AE39+'[18]2. Continuity Schedule'!AE41</f>
        <v>-4363979.272919667</v>
      </c>
    </row>
    <row r="42" spans="1:44" ht="16.5" x14ac:dyDescent="0.25">
      <c r="A42" s="113"/>
      <c r="D42" s="114"/>
      <c r="E42" s="114"/>
    </row>
    <row r="43" spans="1:44" ht="47.25" customHeight="1" x14ac:dyDescent="0.25">
      <c r="A43" s="113">
        <v>1</v>
      </c>
      <c r="B43" s="157" t="s">
        <v>66</v>
      </c>
      <c r="C43" s="157"/>
      <c r="D43" s="115"/>
      <c r="E43" s="115"/>
      <c r="F43" s="115"/>
      <c r="G43" s="115"/>
      <c r="H43" s="115"/>
      <c r="I43" s="115"/>
      <c r="J43" s="115"/>
      <c r="K43" s="115"/>
      <c r="L43" s="115"/>
      <c r="M43" s="115"/>
      <c r="N43" s="115">
        <v>-31920316.739999983</v>
      </c>
      <c r="O43" s="115">
        <v>-209779607.62161741</v>
      </c>
      <c r="P43" s="115">
        <v>-103163671.98436351</v>
      </c>
      <c r="Q43" s="115">
        <v>8351588.0014180914</v>
      </c>
      <c r="R43" s="115">
        <v>-130184664.37583581</v>
      </c>
      <c r="S43" s="115">
        <v>1487640.6921402388</v>
      </c>
      <c r="T43" s="115">
        <v>-4556826.6604789309</v>
      </c>
      <c r="U43" s="115">
        <v>2349289.8626524224</v>
      </c>
      <c r="V43" s="115">
        <v>0</v>
      </c>
      <c r="W43" s="115">
        <v>-5418475.8309911154</v>
      </c>
      <c r="X43" s="115">
        <v>-130184664.37583581</v>
      </c>
      <c r="Y43" s="115">
        <v>-34982386.992746115</v>
      </c>
      <c r="Z43" s="115">
        <v>-6777977.358382605</v>
      </c>
      <c r="AA43" s="115">
        <v>-20538206.711418089</v>
      </c>
      <c r="AB43" s="115">
        <v>-178927280.72161743</v>
      </c>
      <c r="AC43" s="115">
        <v>-5418475.8309911154</v>
      </c>
      <c r="AD43" s="115">
        <v>-13679311.911831634</v>
      </c>
      <c r="AE43" s="115">
        <v>-4363979.2808460109</v>
      </c>
    </row>
    <row r="44" spans="1:44" ht="78" customHeight="1" x14ac:dyDescent="0.25">
      <c r="A44" s="113">
        <v>2</v>
      </c>
      <c r="B44" s="157" t="s">
        <v>67</v>
      </c>
      <c r="C44" s="157"/>
      <c r="D44" s="116"/>
      <c r="E44" s="115"/>
      <c r="L44" t="s">
        <v>68</v>
      </c>
      <c r="N44" s="117">
        <f>N43-N41</f>
        <v>263668.71230002865</v>
      </c>
      <c r="O44" s="117">
        <f t="shared" ref="O44:AE44" si="28">O43-O41</f>
        <v>-36377.610000014305</v>
      </c>
      <c r="P44" s="117">
        <f t="shared" si="28"/>
        <v>326081.25736051798</v>
      </c>
      <c r="Q44" s="117">
        <f t="shared" si="28"/>
        <v>0</v>
      </c>
      <c r="R44" s="117">
        <f t="shared" si="28"/>
        <v>-98790.155060514808</v>
      </c>
      <c r="S44" s="117">
        <f t="shared" si="28"/>
        <v>193989.86907500098</v>
      </c>
      <c r="T44" s="117">
        <f t="shared" si="28"/>
        <v>-262.74000000022352</v>
      </c>
      <c r="U44" s="117">
        <f t="shared" si="28"/>
        <v>200856.63907416072</v>
      </c>
      <c r="V44" s="117">
        <f t="shared" si="28"/>
        <v>0</v>
      </c>
      <c r="W44" s="117">
        <f t="shared" si="28"/>
        <v>-7129.5099991615862</v>
      </c>
      <c r="X44" s="117">
        <f t="shared" si="28"/>
        <v>-98790.155060514808</v>
      </c>
      <c r="Y44" s="117">
        <f t="shared" si="28"/>
        <v>98791.609999984503</v>
      </c>
      <c r="Z44" s="117">
        <f t="shared" si="28"/>
        <v>-5.0604939460754395E-3</v>
      </c>
      <c r="AA44" s="117">
        <f t="shared" si="28"/>
        <v>-2.0095892250537872E-3</v>
      </c>
      <c r="AB44" s="117">
        <f t="shared" si="28"/>
        <v>1.4579904079437256</v>
      </c>
      <c r="AC44" s="117">
        <f t="shared" si="28"/>
        <v>-7129.5099991615862</v>
      </c>
      <c r="AD44" s="117">
        <f t="shared" si="28"/>
        <v>6669.6823282446712</v>
      </c>
      <c r="AE44" s="117">
        <f t="shared" si="28"/>
        <v>-7.9263439401984215E-3</v>
      </c>
    </row>
    <row r="45" spans="1:44" ht="78" customHeight="1" x14ac:dyDescent="0.25">
      <c r="A45" s="113">
        <v>3</v>
      </c>
      <c r="B45" s="157" t="s">
        <v>69</v>
      </c>
      <c r="C45" s="157"/>
      <c r="D45" s="114"/>
      <c r="E45" s="114"/>
      <c r="L45" t="s">
        <v>70</v>
      </c>
      <c r="N45" s="117">
        <v>326082.72000000003</v>
      </c>
      <c r="O45" s="117">
        <v>0</v>
      </c>
      <c r="P45" s="117">
        <v>326081.25999999995</v>
      </c>
      <c r="Q45" s="117">
        <v>0</v>
      </c>
      <c r="R45" s="117">
        <v>1.4600000000791624</v>
      </c>
      <c r="S45" s="117">
        <v>199161.87</v>
      </c>
      <c r="T45" s="117">
        <v>1309.96</v>
      </c>
      <c r="U45" s="117">
        <v>200856.633737</v>
      </c>
      <c r="V45" s="117">
        <v>0</v>
      </c>
      <c r="W45" s="117">
        <v>-384.80373700000928</v>
      </c>
      <c r="X45" s="117">
        <v>1.4600000000791624</v>
      </c>
      <c r="Y45" s="117">
        <v>0</v>
      </c>
      <c r="Z45" s="117">
        <v>0</v>
      </c>
      <c r="AA45" s="117">
        <v>0</v>
      </c>
      <c r="AB45" s="117">
        <v>1.4600000000791624</v>
      </c>
      <c r="AC45" s="117">
        <v>-384.80373700000928</v>
      </c>
      <c r="AD45" s="117">
        <v>0</v>
      </c>
      <c r="AE45" s="117">
        <v>0</v>
      </c>
    </row>
    <row r="46" spans="1:44" ht="96.75" customHeight="1" x14ac:dyDescent="0.25">
      <c r="A46" s="113">
        <v>4</v>
      </c>
      <c r="B46" s="157" t="s">
        <v>71</v>
      </c>
      <c r="C46" s="157"/>
      <c r="D46" s="114"/>
      <c r="E46" s="114"/>
      <c r="L46" t="s">
        <v>72</v>
      </c>
      <c r="N46" s="117">
        <f t="shared" ref="N46:R46" si="29">N44-N45</f>
        <v>-62414.007699971378</v>
      </c>
      <c r="O46" s="117">
        <f t="shared" si="29"/>
        <v>-36377.610000014305</v>
      </c>
      <c r="P46" s="117">
        <f t="shared" si="29"/>
        <v>-2.6394819724373519E-3</v>
      </c>
      <c r="Q46" s="117">
        <f t="shared" si="29"/>
        <v>0</v>
      </c>
      <c r="R46" s="117">
        <f t="shared" si="29"/>
        <v>-98791.615060514887</v>
      </c>
      <c r="S46" s="117">
        <f>S44-S45</f>
        <v>-5172.0009249990107</v>
      </c>
      <c r="T46" s="117">
        <f t="shared" ref="T46:AE46" si="30">T44-T45</f>
        <v>-1572.7000000002236</v>
      </c>
      <c r="U46" s="117">
        <f t="shared" si="30"/>
        <v>5.3371607209555805E-3</v>
      </c>
      <c r="V46" s="117">
        <f t="shared" si="30"/>
        <v>0</v>
      </c>
      <c r="W46" s="117">
        <f t="shared" si="30"/>
        <v>-6744.7062621615769</v>
      </c>
      <c r="X46" s="117">
        <f>X44-X45</f>
        <v>-98791.615060514887</v>
      </c>
      <c r="Y46" s="117">
        <f t="shared" si="30"/>
        <v>98791.609999984503</v>
      </c>
      <c r="Z46" s="117">
        <f t="shared" si="30"/>
        <v>-5.0604939460754395E-3</v>
      </c>
      <c r="AA46" s="117">
        <f t="shared" si="30"/>
        <v>-2.0095892250537872E-3</v>
      </c>
      <c r="AB46" s="117">
        <f t="shared" si="30"/>
        <v>-2.0095921354368329E-3</v>
      </c>
      <c r="AC46" s="117">
        <f t="shared" si="30"/>
        <v>-6744.7062621615769</v>
      </c>
      <c r="AD46" s="117">
        <f t="shared" si="30"/>
        <v>6669.6823282446712</v>
      </c>
      <c r="AE46" s="117">
        <f t="shared" si="30"/>
        <v>-7.9263439401984215E-3</v>
      </c>
    </row>
    <row r="47" spans="1:44" ht="78" customHeight="1" x14ac:dyDescent="0.25">
      <c r="A47" s="113">
        <v>5</v>
      </c>
      <c r="B47" s="157" t="s">
        <v>73</v>
      </c>
      <c r="C47" s="157"/>
      <c r="D47" s="114"/>
      <c r="E47" s="114"/>
      <c r="AC47" s="1"/>
    </row>
    <row r="48" spans="1:44" ht="51" customHeight="1" x14ac:dyDescent="0.25">
      <c r="A48" s="113">
        <v>6</v>
      </c>
      <c r="B48" s="157" t="s">
        <v>74</v>
      </c>
      <c r="C48" s="157"/>
      <c r="D48" s="114"/>
      <c r="E48" s="114"/>
    </row>
  </sheetData>
  <mergeCells count="54">
    <mergeCell ref="AL3:AN3"/>
    <mergeCell ref="B4:B6"/>
    <mergeCell ref="C4:C6"/>
    <mergeCell ref="D4:D6"/>
    <mergeCell ref="E4:E6"/>
    <mergeCell ref="F4:F6"/>
    <mergeCell ref="L4:L6"/>
    <mergeCell ref="D3:M3"/>
    <mergeCell ref="N3:W3"/>
    <mergeCell ref="X3:AG3"/>
    <mergeCell ref="AH3:AK3"/>
    <mergeCell ref="G4:G6"/>
    <mergeCell ref="H4:H6"/>
    <mergeCell ref="I4:I6"/>
    <mergeCell ref="J4:J6"/>
    <mergeCell ref="K4:K6"/>
    <mergeCell ref="X4:X6"/>
    <mergeCell ref="M4:M6"/>
    <mergeCell ref="N4:N6"/>
    <mergeCell ref="O4:O6"/>
    <mergeCell ref="P4:P6"/>
    <mergeCell ref="Q4:Q6"/>
    <mergeCell ref="R4:R6"/>
    <mergeCell ref="S4:S6"/>
    <mergeCell ref="T4:T6"/>
    <mergeCell ref="U4:U6"/>
    <mergeCell ref="V4:V6"/>
    <mergeCell ref="W4:W6"/>
    <mergeCell ref="AG4:AG6"/>
    <mergeCell ref="AH4:AH6"/>
    <mergeCell ref="AI4:AI6"/>
    <mergeCell ref="AJ4:AJ6"/>
    <mergeCell ref="Y4:Y6"/>
    <mergeCell ref="Z4:Z6"/>
    <mergeCell ref="AA4:AA6"/>
    <mergeCell ref="AB4:AB6"/>
    <mergeCell ref="AC4:AC6"/>
    <mergeCell ref="AD4:AD6"/>
    <mergeCell ref="B47:C47"/>
    <mergeCell ref="B48:C48"/>
    <mergeCell ref="AQ4:AQ6"/>
    <mergeCell ref="B41:E41"/>
    <mergeCell ref="B43:C43"/>
    <mergeCell ref="B44:C44"/>
    <mergeCell ref="B45:C45"/>
    <mergeCell ref="B46:C46"/>
    <mergeCell ref="AK4:AK6"/>
    <mergeCell ref="AL4:AL6"/>
    <mergeCell ref="AM4:AM6"/>
    <mergeCell ref="AN4:AN6"/>
    <mergeCell ref="AO4:AO6"/>
    <mergeCell ref="AP4:AP6"/>
    <mergeCell ref="AE4:AE6"/>
    <mergeCell ref="AF4:AF6"/>
  </mergeCells>
  <pageMargins left="0.7" right="0.7" top="0.75" bottom="0.75" header="0.3" footer="0.3"/>
  <pageSetup paperSize="5" scale="37"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0</xdr:colOff>
                    <xdr:row>4</xdr:row>
                    <xdr:rowOff>0</xdr:rowOff>
                  </from>
                  <to>
                    <xdr:col>42</xdr:col>
                    <xdr:colOff>0</xdr:colOff>
                    <xdr:row>5</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40</xdr:col>
                    <xdr:colOff>0</xdr:colOff>
                    <xdr:row>4</xdr:row>
                    <xdr:rowOff>0</xdr:rowOff>
                  </from>
                  <to>
                    <xdr:col>42</xdr:col>
                    <xdr:colOff>0</xdr:colOff>
                    <xdr:row>5</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3AF32-F0A3-44BC-9063-58B654DE2406}">
  <dimension ref="A1:H34"/>
  <sheetViews>
    <sheetView workbookViewId="0">
      <selection sqref="A1:B1"/>
    </sheetView>
  </sheetViews>
  <sheetFormatPr defaultRowHeight="15" x14ac:dyDescent="0.25"/>
  <cols>
    <col min="3" max="3" width="40.5703125" bestFit="1" customWidth="1"/>
    <col min="5" max="5" width="32.28515625" customWidth="1"/>
    <col min="6" max="6" width="64.28515625" customWidth="1"/>
  </cols>
  <sheetData>
    <row r="1" spans="1:8" x14ac:dyDescent="0.25">
      <c r="A1" s="213"/>
      <c r="B1" s="213"/>
      <c r="C1" s="118"/>
      <c r="D1" s="118"/>
      <c r="E1" s="118"/>
      <c r="F1" s="118"/>
      <c r="G1" s="118"/>
      <c r="H1" s="118"/>
    </row>
    <row r="2" spans="1:8" x14ac:dyDescent="0.25">
      <c r="A2" s="214"/>
      <c r="B2" s="214"/>
      <c r="C2" s="118"/>
      <c r="D2" s="118"/>
      <c r="E2" s="118"/>
      <c r="F2" s="118"/>
      <c r="G2" s="118"/>
      <c r="H2" s="118"/>
    </row>
    <row r="3" spans="1:8" x14ac:dyDescent="0.25">
      <c r="A3" s="214"/>
      <c r="B3" s="214"/>
      <c r="C3" s="119"/>
      <c r="D3" s="119"/>
      <c r="E3" s="119"/>
      <c r="F3" s="119"/>
      <c r="G3" s="118"/>
      <c r="H3" s="118"/>
    </row>
    <row r="4" spans="1:8" ht="25.5" customHeight="1" x14ac:dyDescent="0.25">
      <c r="A4" s="214"/>
      <c r="B4" s="217" t="s">
        <v>75</v>
      </c>
      <c r="C4" s="217"/>
      <c r="D4" s="217"/>
      <c r="E4" s="217"/>
      <c r="F4" s="220"/>
      <c r="G4" s="213"/>
      <c r="H4" s="213"/>
    </row>
    <row r="5" spans="1:8" ht="27.95" customHeight="1" x14ac:dyDescent="0.25">
      <c r="A5" s="214"/>
      <c r="B5" s="217" t="s">
        <v>76</v>
      </c>
      <c r="C5" s="217"/>
      <c r="D5" s="217"/>
      <c r="E5" s="217"/>
      <c r="F5" s="220"/>
      <c r="G5" s="213"/>
      <c r="H5" s="213"/>
    </row>
    <row r="6" spans="1:8" x14ac:dyDescent="0.25">
      <c r="A6" s="214"/>
      <c r="B6" s="214"/>
      <c r="C6" s="119"/>
      <c r="D6" s="119"/>
      <c r="E6" s="119"/>
      <c r="F6" s="119"/>
      <c r="G6" s="118"/>
      <c r="H6" s="118"/>
    </row>
    <row r="7" spans="1:8" ht="15.75" thickBot="1" x14ac:dyDescent="0.3">
      <c r="A7" s="214"/>
      <c r="B7" s="214"/>
      <c r="C7" s="119"/>
      <c r="D7" s="119"/>
      <c r="E7" s="119"/>
      <c r="F7" s="119"/>
      <c r="G7" s="118"/>
      <c r="H7" s="118"/>
    </row>
    <row r="8" spans="1:8" ht="16.5" thickBot="1" x14ac:dyDescent="0.3">
      <c r="A8" s="215"/>
      <c r="B8" s="216"/>
      <c r="C8" s="122"/>
      <c r="D8" s="123"/>
      <c r="E8" s="122"/>
      <c r="F8" s="122"/>
      <c r="G8" s="120"/>
      <c r="H8" s="120"/>
    </row>
    <row r="9" spans="1:8" ht="66" customHeight="1" x14ac:dyDescent="0.25">
      <c r="A9" s="215"/>
      <c r="B9" s="216"/>
      <c r="C9" s="223" t="s">
        <v>2</v>
      </c>
      <c r="D9" s="218" t="s">
        <v>3</v>
      </c>
      <c r="E9" s="218" t="s">
        <v>40</v>
      </c>
      <c r="F9" s="218" t="s">
        <v>77</v>
      </c>
      <c r="G9" s="120"/>
      <c r="H9" s="120"/>
    </row>
    <row r="10" spans="1:8" ht="15.75" x14ac:dyDescent="0.25">
      <c r="A10" s="215"/>
      <c r="B10" s="216"/>
      <c r="C10" s="224"/>
      <c r="D10" s="219"/>
      <c r="E10" s="219"/>
      <c r="F10" s="219"/>
      <c r="G10" s="120"/>
      <c r="H10" s="120"/>
    </row>
    <row r="11" spans="1:8" ht="15.75" x14ac:dyDescent="0.25">
      <c r="A11" s="215"/>
      <c r="B11" s="216"/>
      <c r="C11" s="224"/>
      <c r="D11" s="219"/>
      <c r="E11" s="219"/>
      <c r="F11" s="219"/>
      <c r="G11" s="120"/>
      <c r="H11" s="120"/>
    </row>
    <row r="12" spans="1:8" ht="15.75" x14ac:dyDescent="0.25">
      <c r="A12" s="225"/>
      <c r="B12" s="226"/>
      <c r="C12" s="125" t="s">
        <v>78</v>
      </c>
      <c r="D12" s="126">
        <v>1588</v>
      </c>
      <c r="E12" s="127">
        <f>'2. Continuity Schedule'!AQ15</f>
        <v>11169.573788555996</v>
      </c>
      <c r="F12" s="128" t="s">
        <v>79</v>
      </c>
      <c r="G12" s="124"/>
      <c r="H12" s="124"/>
    </row>
    <row r="13" spans="1:8" ht="15.75" x14ac:dyDescent="0.25">
      <c r="A13" s="227"/>
      <c r="B13" s="228"/>
      <c r="C13" s="129" t="s">
        <v>62</v>
      </c>
      <c r="D13" s="126">
        <v>1589</v>
      </c>
      <c r="E13" s="127">
        <f>'2. Continuity Schedule'!AQ16</f>
        <v>-4144.1835752723491</v>
      </c>
      <c r="F13" s="128" t="s">
        <v>79</v>
      </c>
      <c r="G13" s="124"/>
      <c r="H13" s="124"/>
    </row>
    <row r="14" spans="1:8" ht="15.75" x14ac:dyDescent="0.25">
      <c r="A14" s="227"/>
      <c r="B14" s="228"/>
      <c r="C14" s="125"/>
      <c r="D14" s="126"/>
      <c r="E14" s="128"/>
      <c r="F14" s="130"/>
      <c r="G14" s="124"/>
      <c r="H14" s="124"/>
    </row>
    <row r="15" spans="1:8" x14ac:dyDescent="0.25">
      <c r="A15" s="229"/>
      <c r="B15" s="230"/>
      <c r="C15" s="128"/>
      <c r="D15" s="121"/>
      <c r="E15" s="128"/>
      <c r="F15" s="128"/>
      <c r="G15" s="131"/>
      <c r="H15" s="131"/>
    </row>
    <row r="16" spans="1:8" ht="15.75" x14ac:dyDescent="0.25">
      <c r="A16" s="221"/>
      <c r="B16" s="222"/>
      <c r="C16" s="128"/>
      <c r="D16" s="126"/>
      <c r="E16" s="128"/>
      <c r="F16" s="128"/>
      <c r="G16" s="120"/>
      <c r="H16" s="120"/>
    </row>
    <row r="17" spans="1:8" ht="15.75" x14ac:dyDescent="0.25">
      <c r="A17" s="221"/>
      <c r="B17" s="222"/>
      <c r="C17" s="128"/>
      <c r="D17" s="126"/>
      <c r="E17" s="128"/>
      <c r="F17" s="128"/>
      <c r="G17" s="120"/>
      <c r="H17" s="120"/>
    </row>
    <row r="18" spans="1:8" ht="16.5" thickBot="1" x14ac:dyDescent="0.3">
      <c r="A18" s="221"/>
      <c r="B18" s="222"/>
      <c r="C18" s="132"/>
      <c r="D18" s="133"/>
      <c r="E18" s="132"/>
      <c r="F18" s="132"/>
      <c r="G18" s="120"/>
      <c r="H18" s="120"/>
    </row>
    <row r="19" spans="1:8" ht="15.75" x14ac:dyDescent="0.25">
      <c r="A19" s="221"/>
      <c r="B19" s="221"/>
      <c r="C19" s="119"/>
      <c r="D19" s="119"/>
      <c r="E19" s="119"/>
      <c r="F19" s="119"/>
      <c r="G19" s="120"/>
      <c r="H19" s="120"/>
    </row>
    <row r="20" spans="1:8" x14ac:dyDescent="0.25">
      <c r="A20" s="213"/>
      <c r="B20" s="213"/>
      <c r="C20" s="119"/>
      <c r="D20" s="119"/>
      <c r="E20" s="119"/>
      <c r="F20" s="119"/>
      <c r="G20" s="118"/>
      <c r="H20" s="118"/>
    </row>
    <row r="21" spans="1:8" x14ac:dyDescent="0.25">
      <c r="A21" s="213"/>
      <c r="B21" s="213"/>
      <c r="C21" s="119"/>
      <c r="D21" s="119"/>
      <c r="E21" s="119"/>
      <c r="F21" s="119"/>
      <c r="G21" s="118"/>
      <c r="H21" s="118"/>
    </row>
    <row r="22" spans="1:8" x14ac:dyDescent="0.25">
      <c r="A22" s="213"/>
      <c r="B22" s="213"/>
      <c r="C22" s="119"/>
      <c r="D22" s="119"/>
      <c r="E22" s="119"/>
      <c r="F22" s="119"/>
      <c r="G22" s="118"/>
      <c r="H22" s="118"/>
    </row>
    <row r="23" spans="1:8" x14ac:dyDescent="0.25">
      <c r="A23" s="213"/>
      <c r="B23" s="213"/>
      <c r="C23" s="119"/>
      <c r="D23" s="119"/>
      <c r="E23" s="119"/>
      <c r="F23" s="119"/>
      <c r="G23" s="118"/>
      <c r="H23" s="118"/>
    </row>
    <row r="24" spans="1:8" x14ac:dyDescent="0.25">
      <c r="A24" s="213"/>
      <c r="B24" s="213"/>
      <c r="C24" s="118"/>
      <c r="D24" s="118"/>
      <c r="E24" s="118"/>
      <c r="F24" s="118"/>
      <c r="G24" s="118"/>
      <c r="H24" s="118"/>
    </row>
    <row r="25" spans="1:8" x14ac:dyDescent="0.25">
      <c r="A25" s="213"/>
      <c r="B25" s="213"/>
      <c r="C25" s="118"/>
      <c r="D25" s="118"/>
      <c r="E25" s="118"/>
      <c r="F25" s="118"/>
      <c r="G25" s="118"/>
      <c r="H25" s="118"/>
    </row>
    <row r="26" spans="1:8" x14ac:dyDescent="0.25">
      <c r="A26" s="213"/>
      <c r="B26" s="213"/>
      <c r="C26" s="118"/>
      <c r="D26" s="118"/>
      <c r="E26" s="118"/>
      <c r="F26" s="118"/>
      <c r="G26" s="118"/>
      <c r="H26" s="118"/>
    </row>
    <row r="27" spans="1:8" x14ac:dyDescent="0.25">
      <c r="A27" s="213"/>
      <c r="B27" s="213"/>
      <c r="C27" s="118"/>
      <c r="D27" s="118"/>
      <c r="E27" s="118"/>
      <c r="F27" s="118"/>
      <c r="G27" s="118"/>
      <c r="H27" s="118"/>
    </row>
    <row r="28" spans="1:8" x14ac:dyDescent="0.25">
      <c r="A28" s="213"/>
      <c r="B28" s="213"/>
      <c r="C28" s="118"/>
      <c r="D28" s="118"/>
      <c r="E28" s="118"/>
      <c r="F28" s="118"/>
      <c r="G28" s="118"/>
      <c r="H28" s="118"/>
    </row>
    <row r="29" spans="1:8" x14ac:dyDescent="0.25">
      <c r="A29" s="213"/>
      <c r="B29" s="213"/>
      <c r="C29" s="118"/>
      <c r="D29" s="118"/>
      <c r="E29" s="118"/>
      <c r="F29" s="118"/>
      <c r="G29" s="118"/>
      <c r="H29" s="118"/>
    </row>
    <row r="30" spans="1:8" x14ac:dyDescent="0.25">
      <c r="A30" s="213"/>
      <c r="B30" s="213"/>
      <c r="C30" s="118"/>
      <c r="D30" s="118"/>
      <c r="E30" s="118"/>
      <c r="F30" s="118"/>
      <c r="G30" s="118"/>
      <c r="H30" s="118"/>
    </row>
    <row r="31" spans="1:8" x14ac:dyDescent="0.25">
      <c r="A31" s="213"/>
      <c r="B31" s="213"/>
      <c r="C31" s="118"/>
      <c r="D31" s="118"/>
      <c r="E31" s="118"/>
      <c r="F31" s="118"/>
      <c r="G31" s="118"/>
      <c r="H31" s="118"/>
    </row>
    <row r="32" spans="1:8" x14ac:dyDescent="0.25">
      <c r="A32" s="213"/>
      <c r="B32" s="213"/>
      <c r="C32" s="118"/>
      <c r="D32" s="118"/>
      <c r="E32" s="118"/>
      <c r="F32" s="118"/>
      <c r="G32" s="118"/>
      <c r="H32" s="118"/>
    </row>
    <row r="33" spans="1:8" x14ac:dyDescent="0.25">
      <c r="A33" s="213"/>
      <c r="B33" s="213"/>
      <c r="C33" s="118"/>
      <c r="D33" s="118"/>
      <c r="E33" s="118"/>
      <c r="F33" s="118"/>
      <c r="G33" s="118"/>
      <c r="H33" s="118"/>
    </row>
    <row r="34" spans="1:8" x14ac:dyDescent="0.25">
      <c r="A34" s="213"/>
      <c r="B34" s="213"/>
      <c r="C34" s="118"/>
      <c r="D34" s="118"/>
      <c r="E34" s="118"/>
      <c r="F34" s="118"/>
      <c r="G34" s="118"/>
      <c r="H34" s="118"/>
    </row>
  </sheetData>
  <mergeCells count="42">
    <mergeCell ref="A30:B30"/>
    <mergeCell ref="A31:B31"/>
    <mergeCell ref="A32:B32"/>
    <mergeCell ref="A33:B33"/>
    <mergeCell ref="A34:B34"/>
    <mergeCell ref="A29:B29"/>
    <mergeCell ref="A18:B18"/>
    <mergeCell ref="A19:B19"/>
    <mergeCell ref="A20:B20"/>
    <mergeCell ref="A21:B21"/>
    <mergeCell ref="A22:B22"/>
    <mergeCell ref="A23:B23"/>
    <mergeCell ref="A24:B24"/>
    <mergeCell ref="A25:B25"/>
    <mergeCell ref="A26:B26"/>
    <mergeCell ref="A27:B27"/>
    <mergeCell ref="A28:B28"/>
    <mergeCell ref="A17:B17"/>
    <mergeCell ref="A9:B9"/>
    <mergeCell ref="C9:C11"/>
    <mergeCell ref="D9:D11"/>
    <mergeCell ref="E9:E11"/>
    <mergeCell ref="A12:B12"/>
    <mergeCell ref="A13:B13"/>
    <mergeCell ref="A14:B14"/>
    <mergeCell ref="A15:B15"/>
    <mergeCell ref="A16:B16"/>
    <mergeCell ref="F9:F11"/>
    <mergeCell ref="A10:B10"/>
    <mergeCell ref="A11:B11"/>
    <mergeCell ref="F4:F5"/>
    <mergeCell ref="G4:G5"/>
    <mergeCell ref="H4:H5"/>
    <mergeCell ref="A6:B6"/>
    <mergeCell ref="A7:B7"/>
    <mergeCell ref="A8:B8"/>
    <mergeCell ref="A1:B1"/>
    <mergeCell ref="A2:B2"/>
    <mergeCell ref="A3:B3"/>
    <mergeCell ref="A4:A5"/>
    <mergeCell ref="B4:E4"/>
    <mergeCell ref="B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BEN-SHLOMO Oren</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 xsi:nil="true"/>
    <TaxCatchAll xmlns="1f5e108a-442b-424d-88d6-fdac133e65d6" xsi:nil="true"/>
    <Applicant xmlns="7e651a3a-8d05-4ee0-9344-b668032e30e0">Hydro One Networks Inc. - HONI</Applicant>
    <Strategic xmlns="7e651a3a-8d05-4ee0-9344-b668032e30e0">false</Strategic>
    <Witness xmlns="7e651a3a-8d05-4ee0-9344-b668032e30e0">
      <UserInfo>
        <DisplayName>Jennifer.Shim@HydroOne.com</DisplayName>
        <AccountId>67</AccountId>
        <AccountType/>
      </UserInfo>
      <UserInfo>
        <DisplayName>Anthony.NAVA@HydroOne.com</DisplayName>
        <AccountId>931</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7" ma:contentTypeDescription="Create a new document." ma:contentTypeScope="" ma:versionID="6dead2ce9ec8cb57e304b4ca46259d86">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e18681cfe2e53236fe1d9f55758ed06"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F2B8F8-00B1-4C67-998E-F92F03E8B0E1}">
  <ds:schemaRefs>
    <ds:schemaRef ds:uri="http://schemas.microsoft.com/sharepoint/v3/contenttype/forms"/>
  </ds:schemaRefs>
</ds:datastoreItem>
</file>

<file path=customXml/itemProps2.xml><?xml version="1.0" encoding="utf-8"?>
<ds:datastoreItem xmlns:ds="http://schemas.openxmlformats.org/officeDocument/2006/customXml" ds:itemID="{10547802-7293-4D6E-AB4D-4F2672210621}">
  <ds:schemaRefs>
    <ds:schemaRef ds:uri="7e651a3a-8d05-4ee0-9344-b668032e30e0"/>
    <ds:schemaRef ds:uri="1f5e108a-442b-424d-88d6-fdac133e65d6"/>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D72CA2C-0013-4B09-A4F3-FFC303A2D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Information Sheet</vt:lpstr>
      <vt:lpstr>2. Continuity Schedule</vt:lpstr>
      <vt:lpstr>3. Appendix 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v3</dc:title>
  <dc:subject/>
  <dc:creator>Kareen Karam</dc:creator>
  <cp:keywords/>
  <dc:description/>
  <cp:lastModifiedBy>Muhammad Qureshi</cp:lastModifiedBy>
  <cp:revision/>
  <dcterms:created xsi:type="dcterms:W3CDTF">2025-08-20T16:32:04Z</dcterms:created>
  <dcterms:modified xsi:type="dcterms:W3CDTF">2025-08-27T13:13:08Z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