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A" sheetId="1" r:id="rId4"/>
  </sheets>
  <definedNames/>
  <calcPr/>
  <extLst>
    <ext uri="GoogleSheetsCustomDataVersion2">
      <go:sheetsCustomData xmlns:go="http://customooxmlschemas.google.com/" r:id="rId5" roundtripDataChecksum="lv7GbmEvOVzEbM5oCOBhslGovFmjMgeKTMYesyNRiHQ="/>
    </ext>
  </extLst>
</workbook>
</file>

<file path=xl/sharedStrings.xml><?xml version="1.0" encoding="utf-8"?>
<sst xmlns="http://schemas.openxmlformats.org/spreadsheetml/2006/main" count="170" uniqueCount="40">
  <si>
    <t xml:space="preserve">Table B - 2030 Overhead Asset Condition Count and Percentage </t>
  </si>
  <si>
    <t>Asset Condition Count</t>
  </si>
  <si>
    <t>Asset Condition Percentage</t>
  </si>
  <si>
    <t>Alternative</t>
  </si>
  <si>
    <t>Asset System</t>
  </si>
  <si>
    <t>Asset Class</t>
  </si>
  <si>
    <t>Very Poor</t>
  </si>
  <si>
    <t>Poor</t>
  </si>
  <si>
    <t>Fair</t>
  </si>
  <si>
    <t>Good</t>
  </si>
  <si>
    <t>Very Good</t>
  </si>
  <si>
    <t>Grand Total</t>
  </si>
  <si>
    <t>Cost Containment</t>
  </si>
  <si>
    <t>Overhead</t>
  </si>
  <si>
    <t>OH Distribution Transformer</t>
  </si>
  <si>
    <t>OH Switch</t>
  </si>
  <si>
    <t>Pole</t>
  </si>
  <si>
    <t>Overhead Total</t>
  </si>
  <si>
    <t>Total</t>
  </si>
  <si>
    <t>Short Term Risk Mitigation</t>
  </si>
  <si>
    <t>Long Term Risk Mitigation</t>
  </si>
  <si>
    <t>Table C - 2030 Underground Asset Condition Count and Percentage</t>
  </si>
  <si>
    <t>Underground</t>
  </si>
  <si>
    <t>Cable Chamber</t>
  </si>
  <si>
    <t>UG Distribution Transformer</t>
  </si>
  <si>
    <t>UG Switchgear</t>
  </si>
  <si>
    <t>Underground Cable (XLPE)</t>
  </si>
  <si>
    <t>Underground Cable (PILC)</t>
  </si>
  <si>
    <t>Underground Cable (EPR)</t>
  </si>
  <si>
    <t>Vault Distribution Transformer</t>
  </si>
  <si>
    <t>Underground Switchgear Primary Pedestal</t>
  </si>
  <si>
    <t>Vault Switchgear</t>
  </si>
  <si>
    <t>Underground Total</t>
  </si>
  <si>
    <t>Table D - 2030 Station Asset Condition Count and Percentage</t>
  </si>
  <si>
    <t>Decommisioned</t>
  </si>
  <si>
    <t>Stations</t>
  </si>
  <si>
    <t>Station Battery</t>
  </si>
  <si>
    <t>Station Switchgear</t>
  </si>
  <si>
    <t>Station Transformer</t>
  </si>
  <si>
    <t>Stations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</si>
</sst>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Arial"/>
    </font>
    <font>
      <b/>
      <sz val="11.0"/>
      <color theme="1"/>
      <name val="Arial"/>
    </font>
    <font/>
    <font>
      <b/>
      <sz val="11.0"/>
      <color rgb="FFFFFF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5B9B"/>
        <bgColor rgb="FF005B9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4" fillId="2" fontId="1" numFmtId="0" xfId="0" applyBorder="1" applyFill="1" applyFont="1"/>
    <xf borderId="1" fillId="2" fontId="4" numFmtId="0" xfId="0" applyAlignment="1" applyBorder="1" applyFont="1">
      <alignment horizontal="center"/>
    </xf>
    <xf borderId="5" fillId="2" fontId="4" numFmtId="0" xfId="0" applyAlignment="1" applyBorder="1" applyFont="1">
      <alignment horizontal="center"/>
    </xf>
    <xf borderId="5" fillId="2" fontId="4" numFmtId="0" xfId="0" applyAlignment="1" applyBorder="1" applyFont="1">
      <alignment horizontal="center" shrinkToFit="0" wrapText="1"/>
    </xf>
    <xf borderId="6" fillId="2" fontId="4" numFmtId="0" xfId="0" applyAlignment="1" applyBorder="1" applyFont="1">
      <alignment horizontal="center"/>
    </xf>
    <xf borderId="7" fillId="0" fontId="2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 shrinkToFit="0" wrapText="1"/>
    </xf>
    <xf borderId="4" fillId="0" fontId="1" numFmtId="3" xfId="0" applyAlignment="1" applyBorder="1" applyFont="1" applyNumberFormat="1">
      <alignment horizontal="center"/>
    </xf>
    <xf borderId="4" fillId="0" fontId="1" numFmtId="9" xfId="0" applyAlignment="1" applyBorder="1" applyFont="1" applyNumberFormat="1">
      <alignment horizontal="center"/>
    </xf>
    <xf borderId="8" fillId="0" fontId="3" numFmtId="0" xfId="0" applyBorder="1" applyFont="1"/>
    <xf borderId="9" fillId="0" fontId="3" numFmtId="0" xfId="0" applyBorder="1" applyFont="1"/>
    <xf borderId="4" fillId="0" fontId="2" numFmtId="0" xfId="0" applyAlignment="1" applyBorder="1" applyFont="1">
      <alignment horizontal="center"/>
    </xf>
    <xf borderId="4" fillId="0" fontId="2" numFmtId="0" xfId="0" applyAlignment="1" applyBorder="1" applyFont="1">
      <alignment horizontal="center" shrinkToFit="0" wrapText="1"/>
    </xf>
    <xf borderId="4" fillId="0" fontId="2" numFmtId="3" xfId="0" applyAlignment="1" applyBorder="1" applyFont="1" applyNumberFormat="1">
      <alignment horizontal="center"/>
    </xf>
    <xf borderId="4" fillId="0" fontId="2" numFmtId="9" xfId="0" applyAlignment="1" applyBorder="1" applyFont="1" applyNumberFormat="1">
      <alignment horizontal="center"/>
    </xf>
    <xf borderId="10" fillId="0" fontId="1" numFmtId="0" xfId="0" applyBorder="1" applyFont="1"/>
    <xf borderId="11" fillId="0" fontId="1" numFmtId="0" xfId="0" applyBorder="1" applyFont="1"/>
    <xf borderId="11" fillId="0" fontId="1" numFmtId="3" xfId="0" applyBorder="1" applyFont="1" applyNumberFormat="1"/>
    <xf borderId="11" fillId="0" fontId="1" numFmtId="9" xfId="0" applyBorder="1" applyFont="1" applyNumberFormat="1"/>
    <xf borderId="3" fillId="0" fontId="1" numFmtId="9" xfId="0" applyBorder="1" applyFont="1" applyNumberFormat="1"/>
    <xf borderId="4" fillId="2" fontId="4" numFmtId="0" xfId="0" applyAlignment="1" applyBorder="1" applyFont="1">
      <alignment horizontal="center"/>
    </xf>
    <xf borderId="4" fillId="2" fontId="4" numFmtId="0" xfId="0" applyAlignment="1" applyBorder="1" applyFont="1">
      <alignment horizontal="center" shrinkToFit="0" wrapText="1"/>
    </xf>
    <xf borderId="12" fillId="2" fontId="4" numFmtId="0" xfId="0" applyAlignment="1" applyBorder="1" applyFont="1">
      <alignment horizontal="center"/>
    </xf>
    <xf borderId="3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 shrinkToFit="0" wrapText="1"/>
    </xf>
    <xf borderId="13" fillId="0" fontId="1" numFmtId="0" xfId="0" applyAlignment="1" applyBorder="1" applyFont="1">
      <alignment horizontal="center" shrinkToFit="0" wrapText="1"/>
    </xf>
    <xf borderId="7" fillId="0" fontId="1" numFmtId="0" xfId="0" applyAlignment="1" applyBorder="1" applyFont="1">
      <alignment horizontal="center"/>
    </xf>
    <xf borderId="7" fillId="0" fontId="1" numFmtId="3" xfId="0" applyAlignment="1" applyBorder="1" applyFont="1" applyNumberFormat="1">
      <alignment horizontal="center"/>
    </xf>
    <xf borderId="2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 vertical="bottom"/>
    </xf>
    <xf borderId="4" fillId="0" fontId="1" numFmtId="3" xfId="0" applyAlignment="1" applyBorder="1" applyFont="1" applyNumberFormat="1">
      <alignment horizontal="center" vertical="bottom"/>
    </xf>
    <xf borderId="0" fillId="0" fontId="1" numFmtId="0" xfId="0" applyAlignment="1" applyFont="1">
      <alignment horizontal="center" vertical="bottom"/>
    </xf>
    <xf borderId="2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10" fillId="0" fontId="2" numFmtId="0" xfId="0" applyAlignment="1" applyBorder="1" applyFont="1">
      <alignment horizontal="center" shrinkToFit="0" wrapText="1"/>
    </xf>
    <xf borderId="9" fillId="0" fontId="2" numFmtId="3" xfId="0" applyAlignment="1" applyBorder="1" applyFont="1" applyNumberFormat="1">
      <alignment horizontal="center"/>
    </xf>
    <xf borderId="1" fillId="0" fontId="1" numFmtId="0" xfId="0" applyBorder="1" applyFont="1"/>
    <xf borderId="2" fillId="0" fontId="1" numFmtId="0" xfId="0" applyBorder="1" applyFont="1"/>
    <xf borderId="14" fillId="0" fontId="1" numFmtId="9" xfId="0" applyBorder="1" applyFont="1" applyNumberFormat="1"/>
    <xf borderId="15" fillId="2" fontId="4" numFmtId="0" xfId="0" applyAlignment="1" applyBorder="1" applyFont="1">
      <alignment horizontal="center"/>
    </xf>
    <xf borderId="16" fillId="0" fontId="3" numFmtId="0" xfId="0" applyBorder="1" applyFont="1"/>
    <xf borderId="17" fillId="0" fontId="3" numFmtId="0" xfId="0" applyBorder="1" applyFont="1"/>
    <xf borderId="18" fillId="2" fontId="4" numFmtId="0" xfId="0" applyAlignment="1" applyBorder="1" applyFont="1">
      <alignment horizontal="center"/>
    </xf>
    <xf borderId="19" fillId="0" fontId="3" numFmtId="0" xfId="0" applyBorder="1" applyFont="1"/>
    <xf borderId="20" fillId="0" fontId="3" numFmtId="0" xfId="0" applyBorder="1" applyFont="1"/>
    <xf borderId="6" fillId="2" fontId="4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shrinkToFit="0" wrapText="1"/>
    </xf>
    <xf borderId="0" fillId="0" fontId="1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9.75"/>
    <col customWidth="1" min="2" max="2" width="59.88"/>
    <col customWidth="1" min="3" max="3" width="32.63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5"/>
      <c r="B2" s="5"/>
      <c r="C2" s="5"/>
      <c r="D2" s="6" t="s">
        <v>1</v>
      </c>
      <c r="E2" s="3"/>
      <c r="F2" s="3"/>
      <c r="G2" s="3"/>
      <c r="H2" s="3"/>
      <c r="I2" s="4"/>
      <c r="J2" s="6" t="s">
        <v>2</v>
      </c>
      <c r="K2" s="3"/>
      <c r="L2" s="3"/>
      <c r="M2" s="3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7" t="s">
        <v>3</v>
      </c>
      <c r="B3" s="7" t="s">
        <v>4</v>
      </c>
      <c r="C3" s="8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6</v>
      </c>
      <c r="K3" s="7" t="s">
        <v>7</v>
      </c>
      <c r="L3" s="7" t="s">
        <v>8</v>
      </c>
      <c r="M3" s="7" t="s">
        <v>9</v>
      </c>
      <c r="N3" s="9" t="s">
        <v>10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0" t="s">
        <v>12</v>
      </c>
      <c r="B4" s="11" t="s">
        <v>13</v>
      </c>
      <c r="C4" s="12" t="s">
        <v>14</v>
      </c>
      <c r="D4" s="11">
        <v>1122.0</v>
      </c>
      <c r="E4" s="11">
        <v>2290.0</v>
      </c>
      <c r="F4" s="11">
        <v>5174.0</v>
      </c>
      <c r="G4" s="11">
        <v>3487.0</v>
      </c>
      <c r="H4" s="11">
        <v>3145.0</v>
      </c>
      <c r="I4" s="13">
        <f t="shared" ref="I4:I15" si="2">SUM(D4:H4)</f>
        <v>15218</v>
      </c>
      <c r="J4" s="14">
        <f t="shared" ref="J4:N4" si="1">D4/$I$4</f>
        <v>0.07372847943</v>
      </c>
      <c r="K4" s="14">
        <f t="shared" si="1"/>
        <v>0.1504796951</v>
      </c>
      <c r="L4" s="14">
        <f t="shared" si="1"/>
        <v>0.3399921146</v>
      </c>
      <c r="M4" s="14">
        <f t="shared" si="1"/>
        <v>0.2291365488</v>
      </c>
      <c r="N4" s="14">
        <f t="shared" si="1"/>
        <v>0.206663162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5"/>
      <c r="B5" s="11" t="s">
        <v>13</v>
      </c>
      <c r="C5" s="12" t="s">
        <v>15</v>
      </c>
      <c r="D5" s="11">
        <v>0.0</v>
      </c>
      <c r="E5" s="11">
        <v>0.0</v>
      </c>
      <c r="F5" s="11">
        <v>35.0</v>
      </c>
      <c r="G5" s="11">
        <v>2568.0</v>
      </c>
      <c r="H5" s="11">
        <v>980.0</v>
      </c>
      <c r="I5" s="13">
        <f t="shared" si="2"/>
        <v>3583</v>
      </c>
      <c r="J5" s="14">
        <f t="shared" ref="J5:N5" si="3">D5/$I$5</f>
        <v>0</v>
      </c>
      <c r="K5" s="14">
        <f t="shared" si="3"/>
        <v>0</v>
      </c>
      <c r="L5" s="14">
        <f t="shared" si="3"/>
        <v>0.009768350544</v>
      </c>
      <c r="M5" s="14">
        <f t="shared" si="3"/>
        <v>0.7167178342</v>
      </c>
      <c r="N5" s="14">
        <f t="shared" si="3"/>
        <v>0.2735138152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5"/>
      <c r="B6" s="11" t="s">
        <v>13</v>
      </c>
      <c r="C6" s="12" t="s">
        <v>16</v>
      </c>
      <c r="D6" s="11">
        <v>721.0</v>
      </c>
      <c r="E6" s="11">
        <v>3916.0</v>
      </c>
      <c r="F6" s="11">
        <v>10573.0</v>
      </c>
      <c r="G6" s="11">
        <v>15049.0</v>
      </c>
      <c r="H6" s="11">
        <v>16377.0</v>
      </c>
      <c r="I6" s="13">
        <f t="shared" si="2"/>
        <v>46636</v>
      </c>
      <c r="J6" s="14">
        <f t="shared" ref="J6:N6" si="4">D6/$I$6</f>
        <v>0.01546015953</v>
      </c>
      <c r="K6" s="14">
        <f t="shared" si="4"/>
        <v>0.08396946565</v>
      </c>
      <c r="L6" s="14">
        <f t="shared" si="4"/>
        <v>0.2267132687</v>
      </c>
      <c r="M6" s="14">
        <f t="shared" si="4"/>
        <v>0.3226906253</v>
      </c>
      <c r="N6" s="14">
        <f t="shared" si="4"/>
        <v>0.3511664808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6"/>
      <c r="B7" s="17" t="s">
        <v>17</v>
      </c>
      <c r="C7" s="18" t="s">
        <v>18</v>
      </c>
      <c r="D7" s="19">
        <f t="shared" ref="D7:H7" si="5">SUM(D4:D6)</f>
        <v>1843</v>
      </c>
      <c r="E7" s="19">
        <f t="shared" si="5"/>
        <v>6206</v>
      </c>
      <c r="F7" s="19">
        <f t="shared" si="5"/>
        <v>15782</v>
      </c>
      <c r="G7" s="19">
        <f t="shared" si="5"/>
        <v>21104</v>
      </c>
      <c r="H7" s="19">
        <f t="shared" si="5"/>
        <v>20502</v>
      </c>
      <c r="I7" s="19">
        <f t="shared" si="2"/>
        <v>65437</v>
      </c>
      <c r="J7" s="20">
        <f t="shared" ref="J7:N7" si="6">D7/$I$7</f>
        <v>0.02816449409</v>
      </c>
      <c r="K7" s="20">
        <f t="shared" si="6"/>
        <v>0.09483931109</v>
      </c>
      <c r="L7" s="20">
        <f t="shared" si="6"/>
        <v>0.2411785381</v>
      </c>
      <c r="M7" s="20">
        <f t="shared" si="6"/>
        <v>0.3225086725</v>
      </c>
      <c r="N7" s="20">
        <f t="shared" si="6"/>
        <v>0.3133089842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0" t="s">
        <v>19</v>
      </c>
      <c r="B8" s="11" t="s">
        <v>13</v>
      </c>
      <c r="C8" s="12" t="s">
        <v>14</v>
      </c>
      <c r="D8" s="11">
        <v>1047.0</v>
      </c>
      <c r="E8" s="11">
        <v>2290.0</v>
      </c>
      <c r="F8" s="11">
        <v>5174.0</v>
      </c>
      <c r="G8" s="11">
        <v>3487.0</v>
      </c>
      <c r="H8" s="11">
        <v>3220.0</v>
      </c>
      <c r="I8" s="13">
        <f t="shared" si="2"/>
        <v>15218</v>
      </c>
      <c r="J8" s="14">
        <f t="shared" ref="J8:N8" si="7">D8/$I$8</f>
        <v>0.06880010514</v>
      </c>
      <c r="K8" s="14">
        <f t="shared" si="7"/>
        <v>0.1504796951</v>
      </c>
      <c r="L8" s="14">
        <f t="shared" si="7"/>
        <v>0.3399921146</v>
      </c>
      <c r="M8" s="14">
        <f t="shared" si="7"/>
        <v>0.2291365488</v>
      </c>
      <c r="N8" s="14">
        <f t="shared" si="7"/>
        <v>0.2115915363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5"/>
      <c r="B9" s="11" t="s">
        <v>13</v>
      </c>
      <c r="C9" s="12" t="s">
        <v>15</v>
      </c>
      <c r="D9" s="11">
        <v>0.0</v>
      </c>
      <c r="E9" s="11">
        <v>0.0</v>
      </c>
      <c r="F9" s="11">
        <v>0.0</v>
      </c>
      <c r="G9" s="11">
        <v>2493.0</v>
      </c>
      <c r="H9" s="11">
        <v>1090.0</v>
      </c>
      <c r="I9" s="13">
        <f t="shared" si="2"/>
        <v>3583</v>
      </c>
      <c r="J9" s="14">
        <f t="shared" ref="J9:N9" si="8">D9/$I$9</f>
        <v>0</v>
      </c>
      <c r="K9" s="14">
        <f t="shared" si="8"/>
        <v>0</v>
      </c>
      <c r="L9" s="14">
        <f t="shared" si="8"/>
        <v>0</v>
      </c>
      <c r="M9" s="14">
        <f t="shared" si="8"/>
        <v>0.6957856545</v>
      </c>
      <c r="N9" s="14">
        <f t="shared" si="8"/>
        <v>0.3042143455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5"/>
      <c r="B10" s="11" t="s">
        <v>13</v>
      </c>
      <c r="C10" s="12" t="s">
        <v>16</v>
      </c>
      <c r="D10" s="11">
        <v>346.0</v>
      </c>
      <c r="E10" s="11">
        <v>3916.0</v>
      </c>
      <c r="F10" s="11">
        <v>10573.0</v>
      </c>
      <c r="G10" s="11">
        <v>15049.0</v>
      </c>
      <c r="H10" s="11">
        <v>16752.0</v>
      </c>
      <c r="I10" s="13">
        <f t="shared" si="2"/>
        <v>46636</v>
      </c>
      <c r="J10" s="14">
        <f t="shared" ref="J10:N10" si="9">D10/$I$10</f>
        <v>0.007419161163</v>
      </c>
      <c r="K10" s="14">
        <f t="shared" si="9"/>
        <v>0.08396946565</v>
      </c>
      <c r="L10" s="14">
        <f t="shared" si="9"/>
        <v>0.2267132687</v>
      </c>
      <c r="M10" s="14">
        <f t="shared" si="9"/>
        <v>0.3226906253</v>
      </c>
      <c r="N10" s="14">
        <f t="shared" si="9"/>
        <v>0.3592074792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6"/>
      <c r="B11" s="17" t="s">
        <v>17</v>
      </c>
      <c r="C11" s="18" t="s">
        <v>18</v>
      </c>
      <c r="D11" s="19">
        <f t="shared" ref="D11:H11" si="10">SUM(D8:D10)</f>
        <v>1393</v>
      </c>
      <c r="E11" s="19">
        <f t="shared" si="10"/>
        <v>6206</v>
      </c>
      <c r="F11" s="19">
        <f t="shared" si="10"/>
        <v>15747</v>
      </c>
      <c r="G11" s="19">
        <f t="shared" si="10"/>
        <v>21029</v>
      </c>
      <c r="H11" s="19">
        <f t="shared" si="10"/>
        <v>21062</v>
      </c>
      <c r="I11" s="19">
        <f t="shared" si="2"/>
        <v>65437</v>
      </c>
      <c r="J11" s="20">
        <f t="shared" ref="J11:N11" si="11">D11/$I$11</f>
        <v>0.02128765072</v>
      </c>
      <c r="K11" s="20">
        <f t="shared" si="11"/>
        <v>0.09483931109</v>
      </c>
      <c r="L11" s="20">
        <f t="shared" si="11"/>
        <v>0.2406436725</v>
      </c>
      <c r="M11" s="20">
        <f t="shared" si="11"/>
        <v>0.3213625319</v>
      </c>
      <c r="N11" s="20">
        <f t="shared" si="11"/>
        <v>0.3218668337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0" t="s">
        <v>20</v>
      </c>
      <c r="B12" s="11" t="s">
        <v>13</v>
      </c>
      <c r="C12" s="12" t="s">
        <v>14</v>
      </c>
      <c r="D12" s="13">
        <v>947.0</v>
      </c>
      <c r="E12" s="13">
        <v>2290.0</v>
      </c>
      <c r="F12" s="13">
        <v>5174.0</v>
      </c>
      <c r="G12" s="13">
        <v>3487.0</v>
      </c>
      <c r="H12" s="13">
        <v>3320.0</v>
      </c>
      <c r="I12" s="13">
        <f t="shared" si="2"/>
        <v>15218</v>
      </c>
      <c r="J12" s="14">
        <f t="shared" ref="J12:N12" si="12">D12/$I$12</f>
        <v>0.06222893941</v>
      </c>
      <c r="K12" s="14">
        <f t="shared" si="12"/>
        <v>0.1504796951</v>
      </c>
      <c r="L12" s="14">
        <f t="shared" si="12"/>
        <v>0.3399921146</v>
      </c>
      <c r="M12" s="14">
        <f t="shared" si="12"/>
        <v>0.2291365488</v>
      </c>
      <c r="N12" s="14">
        <f t="shared" si="12"/>
        <v>0.2181627021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5"/>
      <c r="B13" s="11" t="s">
        <v>13</v>
      </c>
      <c r="C13" s="12" t="s">
        <v>15</v>
      </c>
      <c r="D13" s="11">
        <v>0.0</v>
      </c>
      <c r="E13" s="13">
        <v>0.0</v>
      </c>
      <c r="F13" s="13">
        <v>0.0</v>
      </c>
      <c r="G13" s="13">
        <v>2373.0</v>
      </c>
      <c r="H13" s="11">
        <v>1210.0</v>
      </c>
      <c r="I13" s="13">
        <f t="shared" si="2"/>
        <v>3583</v>
      </c>
      <c r="J13" s="14">
        <f t="shared" ref="J13:N13" si="13">D13/$I$13</f>
        <v>0</v>
      </c>
      <c r="K13" s="14">
        <f t="shared" si="13"/>
        <v>0</v>
      </c>
      <c r="L13" s="14">
        <f t="shared" si="13"/>
        <v>0</v>
      </c>
      <c r="M13" s="14">
        <f t="shared" si="13"/>
        <v>0.6622941669</v>
      </c>
      <c r="N13" s="14">
        <f t="shared" si="13"/>
        <v>0.3377058331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5"/>
      <c r="B14" s="11" t="s">
        <v>13</v>
      </c>
      <c r="C14" s="12" t="s">
        <v>16</v>
      </c>
      <c r="D14" s="13">
        <v>0.0</v>
      </c>
      <c r="E14" s="13">
        <v>3762.0</v>
      </c>
      <c r="F14" s="13">
        <v>10573.0</v>
      </c>
      <c r="G14" s="13">
        <v>15049.0</v>
      </c>
      <c r="H14" s="13">
        <v>17252.0</v>
      </c>
      <c r="I14" s="13">
        <f t="shared" si="2"/>
        <v>46636</v>
      </c>
      <c r="J14" s="14">
        <f t="shared" ref="J14:N14" si="14">D14/$I$14</f>
        <v>0</v>
      </c>
      <c r="K14" s="14">
        <f t="shared" si="14"/>
        <v>0.08066729565</v>
      </c>
      <c r="L14" s="14">
        <f t="shared" si="14"/>
        <v>0.2267132687</v>
      </c>
      <c r="M14" s="14">
        <f t="shared" si="14"/>
        <v>0.3226906253</v>
      </c>
      <c r="N14" s="14">
        <f t="shared" si="14"/>
        <v>0.3699288104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6"/>
      <c r="B15" s="17" t="s">
        <v>17</v>
      </c>
      <c r="C15" s="18" t="s">
        <v>18</v>
      </c>
      <c r="D15" s="19">
        <f t="shared" ref="D15:H15" si="15">SUM(D12:D14)</f>
        <v>947</v>
      </c>
      <c r="E15" s="19">
        <f t="shared" si="15"/>
        <v>6052</v>
      </c>
      <c r="F15" s="19">
        <f t="shared" si="15"/>
        <v>15747</v>
      </c>
      <c r="G15" s="19">
        <f t="shared" si="15"/>
        <v>20909</v>
      </c>
      <c r="H15" s="19">
        <f t="shared" si="15"/>
        <v>21782</v>
      </c>
      <c r="I15" s="19">
        <f t="shared" si="2"/>
        <v>65437</v>
      </c>
      <c r="J15" s="20">
        <f t="shared" ref="J15:N15" si="16">D15/$I$15</f>
        <v>0.01447193484</v>
      </c>
      <c r="K15" s="20">
        <f t="shared" si="16"/>
        <v>0.09248590247</v>
      </c>
      <c r="L15" s="20">
        <f t="shared" si="16"/>
        <v>0.2406436725</v>
      </c>
      <c r="M15" s="20">
        <f t="shared" si="16"/>
        <v>0.319528707</v>
      </c>
      <c r="N15" s="20">
        <f t="shared" si="16"/>
        <v>0.3328697832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21"/>
      <c r="C16" s="22"/>
      <c r="D16" s="23"/>
      <c r="E16" s="23"/>
      <c r="F16" s="23"/>
      <c r="G16" s="23"/>
      <c r="H16" s="23"/>
      <c r="I16" s="23"/>
      <c r="J16" s="24"/>
      <c r="K16" s="24"/>
      <c r="L16" s="24"/>
      <c r="M16" s="24"/>
      <c r="N16" s="25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2" t="s">
        <v>21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4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5"/>
      <c r="B18" s="5"/>
      <c r="C18" s="5"/>
      <c r="D18" s="6" t="s">
        <v>1</v>
      </c>
      <c r="E18" s="3"/>
      <c r="F18" s="3"/>
      <c r="G18" s="3"/>
      <c r="H18" s="3"/>
      <c r="I18" s="4"/>
      <c r="J18" s="6" t="s">
        <v>2</v>
      </c>
      <c r="K18" s="3"/>
      <c r="L18" s="3"/>
      <c r="M18" s="3"/>
      <c r="N18" s="4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7" t="s">
        <v>3</v>
      </c>
      <c r="B19" s="26" t="s">
        <v>4</v>
      </c>
      <c r="C19" s="27" t="s">
        <v>5</v>
      </c>
      <c r="D19" s="7" t="s">
        <v>6</v>
      </c>
      <c r="E19" s="7" t="s">
        <v>7</v>
      </c>
      <c r="F19" s="7" t="s">
        <v>8</v>
      </c>
      <c r="G19" s="7" t="s">
        <v>9</v>
      </c>
      <c r="H19" s="7" t="s">
        <v>10</v>
      </c>
      <c r="I19" s="7" t="s">
        <v>11</v>
      </c>
      <c r="J19" s="7" t="s">
        <v>6</v>
      </c>
      <c r="K19" s="7" t="s">
        <v>7</v>
      </c>
      <c r="L19" s="7" t="s">
        <v>8</v>
      </c>
      <c r="M19" s="7" t="s">
        <v>9</v>
      </c>
      <c r="N19" s="28" t="s">
        <v>10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0" t="s">
        <v>12</v>
      </c>
      <c r="B20" s="29" t="s">
        <v>22</v>
      </c>
      <c r="C20" s="30" t="s">
        <v>23</v>
      </c>
      <c r="D20" s="11">
        <v>0.0</v>
      </c>
      <c r="E20" s="11">
        <v>99.0</v>
      </c>
      <c r="F20" s="11">
        <v>874.0</v>
      </c>
      <c r="G20" s="11">
        <v>1459.0</v>
      </c>
      <c r="H20" s="11">
        <v>1472.0</v>
      </c>
      <c r="I20" s="13">
        <f t="shared" ref="I20:I49" si="18">SUM(D20:H20)</f>
        <v>3904</v>
      </c>
      <c r="J20" s="14">
        <f>D20/$I$20</f>
        <v>0</v>
      </c>
      <c r="K20" s="14">
        <f t="shared" ref="K20:N20" si="17">E20/$I$30</f>
        <v>0.02535860656</v>
      </c>
      <c r="L20" s="14">
        <f t="shared" si="17"/>
        <v>0.2238729508</v>
      </c>
      <c r="M20" s="14">
        <f t="shared" si="17"/>
        <v>0.3737192623</v>
      </c>
      <c r="N20" s="14">
        <f t="shared" si="17"/>
        <v>0.3770491803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5"/>
      <c r="B21" s="29" t="s">
        <v>22</v>
      </c>
      <c r="C21" s="31" t="s">
        <v>24</v>
      </c>
      <c r="D21" s="32">
        <v>0.0</v>
      </c>
      <c r="E21" s="32">
        <v>73.0</v>
      </c>
      <c r="F21" s="32">
        <v>9721.0</v>
      </c>
      <c r="G21" s="32">
        <v>8075.0</v>
      </c>
      <c r="H21" s="32">
        <v>1006.0</v>
      </c>
      <c r="I21" s="33">
        <f t="shared" si="18"/>
        <v>18875</v>
      </c>
      <c r="J21" s="14">
        <f>D21/$I$21</f>
        <v>0</v>
      </c>
      <c r="K21" s="14">
        <f t="shared" ref="K21:N21" si="19">E21/$I$31</f>
        <v>0.003867549669</v>
      </c>
      <c r="L21" s="14">
        <f t="shared" si="19"/>
        <v>0.5150198675</v>
      </c>
      <c r="M21" s="14">
        <f t="shared" si="19"/>
        <v>0.4278145695</v>
      </c>
      <c r="N21" s="14">
        <f t="shared" si="19"/>
        <v>0.05329801325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5"/>
      <c r="B22" s="34" t="s">
        <v>22</v>
      </c>
      <c r="C22" s="12" t="s">
        <v>25</v>
      </c>
      <c r="D22" s="11">
        <v>0.0</v>
      </c>
      <c r="E22" s="11">
        <v>13.0</v>
      </c>
      <c r="F22" s="11">
        <v>39.0</v>
      </c>
      <c r="G22" s="11">
        <v>209.0</v>
      </c>
      <c r="H22" s="11">
        <v>300.0</v>
      </c>
      <c r="I22" s="13">
        <f t="shared" si="18"/>
        <v>561</v>
      </c>
      <c r="J22" s="14">
        <f>D22/$I$22</f>
        <v>0</v>
      </c>
      <c r="K22" s="14">
        <f t="shared" ref="K22:N22" si="20">E22/$I$32</f>
        <v>0.02317290553</v>
      </c>
      <c r="L22" s="14">
        <f t="shared" si="20"/>
        <v>0.06951871658</v>
      </c>
      <c r="M22" s="14">
        <f t="shared" si="20"/>
        <v>0.3725490196</v>
      </c>
      <c r="N22" s="14">
        <f t="shared" si="20"/>
        <v>0.5347593583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5"/>
      <c r="B23" s="34" t="s">
        <v>22</v>
      </c>
      <c r="C23" s="12" t="s">
        <v>26</v>
      </c>
      <c r="D23" s="11">
        <v>0.0</v>
      </c>
      <c r="E23" s="13">
        <v>3664.0</v>
      </c>
      <c r="F23" s="13">
        <v>30885.0</v>
      </c>
      <c r="G23" s="13">
        <v>16142.0</v>
      </c>
      <c r="H23" s="13">
        <v>5724.0</v>
      </c>
      <c r="I23" s="13">
        <f t="shared" si="18"/>
        <v>56415</v>
      </c>
      <c r="J23" s="14">
        <f>D23/$I$23</f>
        <v>0</v>
      </c>
      <c r="K23" s="14">
        <f t="shared" ref="K23:N23" si="21">E23/$I$33</f>
        <v>0.0649472658</v>
      </c>
      <c r="L23" s="14">
        <f t="shared" si="21"/>
        <v>0.5474607817</v>
      </c>
      <c r="M23" s="14">
        <f t="shared" si="21"/>
        <v>0.2861295755</v>
      </c>
      <c r="N23" s="14">
        <f t="shared" si="21"/>
        <v>0.101462377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5"/>
      <c r="B24" s="34" t="s">
        <v>22</v>
      </c>
      <c r="C24" s="11" t="s">
        <v>27</v>
      </c>
      <c r="D24" s="11">
        <v>0.0</v>
      </c>
      <c r="E24" s="13">
        <v>32.0</v>
      </c>
      <c r="F24" s="13">
        <v>3299.0</v>
      </c>
      <c r="G24" s="13">
        <v>3220.0</v>
      </c>
      <c r="H24" s="11">
        <v>868.0</v>
      </c>
      <c r="I24" s="13">
        <f t="shared" si="18"/>
        <v>7419</v>
      </c>
      <c r="J24" s="14">
        <f>D24/$I$24</f>
        <v>0</v>
      </c>
      <c r="K24" s="14">
        <f t="shared" ref="K24:N24" si="22">E24/$I$33</f>
        <v>0.0005672250288</v>
      </c>
      <c r="L24" s="14">
        <f t="shared" si="22"/>
        <v>0.05847735531</v>
      </c>
      <c r="M24" s="14">
        <f t="shared" si="22"/>
        <v>0.05707701852</v>
      </c>
      <c r="N24" s="14">
        <f t="shared" si="22"/>
        <v>0.01538597891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5"/>
      <c r="B25" s="34" t="s">
        <v>22</v>
      </c>
      <c r="C25" s="35" t="s">
        <v>28</v>
      </c>
      <c r="D25" s="11">
        <v>0.0</v>
      </c>
      <c r="E25" s="13">
        <v>0.0</v>
      </c>
      <c r="F25" s="35">
        <v>26.0</v>
      </c>
      <c r="G25" s="35">
        <v>63.0</v>
      </c>
      <c r="H25" s="36">
        <v>2597.0</v>
      </c>
      <c r="I25" s="13">
        <f t="shared" si="18"/>
        <v>2686</v>
      </c>
      <c r="J25" s="14">
        <f>D25/$I$25</f>
        <v>0</v>
      </c>
      <c r="K25" s="14">
        <f t="shared" ref="K25:N25" si="23">E25/$I$33</f>
        <v>0</v>
      </c>
      <c r="L25" s="14">
        <f t="shared" si="23"/>
        <v>0.0004608703359</v>
      </c>
      <c r="M25" s="14">
        <f t="shared" si="23"/>
        <v>0.001116724275</v>
      </c>
      <c r="N25" s="14">
        <f t="shared" si="23"/>
        <v>0.04603385624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5"/>
      <c r="B26" s="34" t="s">
        <v>22</v>
      </c>
      <c r="C26" s="12" t="s">
        <v>29</v>
      </c>
      <c r="D26" s="11">
        <v>1183.0</v>
      </c>
      <c r="E26" s="11">
        <v>744.0</v>
      </c>
      <c r="F26" s="11">
        <v>1058.0</v>
      </c>
      <c r="G26" s="11">
        <v>1058.0</v>
      </c>
      <c r="H26" s="11">
        <v>468.0</v>
      </c>
      <c r="I26" s="13">
        <f t="shared" si="18"/>
        <v>4511</v>
      </c>
      <c r="J26" s="14">
        <f>D26/$I$26</f>
        <v>0.2622478386</v>
      </c>
      <c r="K26" s="14">
        <f t="shared" ref="K26:N26" si="24">E26/$I$37</f>
        <v>0.1649301707</v>
      </c>
      <c r="L26" s="14">
        <f t="shared" si="24"/>
        <v>0.2345377965</v>
      </c>
      <c r="M26" s="14">
        <f t="shared" si="24"/>
        <v>0.2345377965</v>
      </c>
      <c r="N26" s="14">
        <f t="shared" si="24"/>
        <v>0.1037463977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5"/>
      <c r="B27" s="34" t="s">
        <v>22</v>
      </c>
      <c r="C27" s="37" t="s">
        <v>30</v>
      </c>
      <c r="D27" s="37">
        <v>1.0</v>
      </c>
      <c r="E27" s="11">
        <v>0.0</v>
      </c>
      <c r="F27" s="11">
        <v>2.0</v>
      </c>
      <c r="G27" s="11">
        <v>3.0</v>
      </c>
      <c r="H27" s="11">
        <v>12.0</v>
      </c>
      <c r="I27" s="13">
        <f t="shared" si="18"/>
        <v>18</v>
      </c>
      <c r="J27" s="14">
        <f t="shared" ref="J27:N27" si="25">D27/$I$27</f>
        <v>0.05555555556</v>
      </c>
      <c r="K27" s="14">
        <f t="shared" si="25"/>
        <v>0</v>
      </c>
      <c r="L27" s="14">
        <f t="shared" si="25"/>
        <v>0.1111111111</v>
      </c>
      <c r="M27" s="14">
        <f t="shared" si="25"/>
        <v>0.1666666667</v>
      </c>
      <c r="N27" s="14">
        <f t="shared" si="25"/>
        <v>0.6666666667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5"/>
      <c r="B28" s="34" t="s">
        <v>22</v>
      </c>
      <c r="C28" s="12" t="s">
        <v>31</v>
      </c>
      <c r="D28" s="11">
        <v>9.0</v>
      </c>
      <c r="E28" s="11">
        <v>0.0</v>
      </c>
      <c r="F28" s="11">
        <v>23.0</v>
      </c>
      <c r="G28" s="11">
        <v>133.0</v>
      </c>
      <c r="H28" s="11">
        <v>6.0</v>
      </c>
      <c r="I28" s="13">
        <f t="shared" si="18"/>
        <v>171</v>
      </c>
      <c r="J28" s="14">
        <f>D28/$I$28</f>
        <v>0.05263157895</v>
      </c>
      <c r="K28" s="14">
        <f t="shared" ref="K28:N28" si="26">E28/$I$38</f>
        <v>0</v>
      </c>
      <c r="L28" s="14">
        <f t="shared" si="26"/>
        <v>0.134502924</v>
      </c>
      <c r="M28" s="14">
        <f t="shared" si="26"/>
        <v>0.7777777778</v>
      </c>
      <c r="N28" s="14">
        <f t="shared" si="26"/>
        <v>0.0350877193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6"/>
      <c r="B29" s="38" t="s">
        <v>32</v>
      </c>
      <c r="C29" s="18" t="s">
        <v>18</v>
      </c>
      <c r="D29" s="19">
        <f t="shared" ref="D29:H29" si="27">SUM(D20:D28)</f>
        <v>1193</v>
      </c>
      <c r="E29" s="19">
        <f t="shared" si="27"/>
        <v>4625</v>
      </c>
      <c r="F29" s="19">
        <f t="shared" si="27"/>
        <v>45927</v>
      </c>
      <c r="G29" s="19">
        <f t="shared" si="27"/>
        <v>30362</v>
      </c>
      <c r="H29" s="19">
        <f t="shared" si="27"/>
        <v>12453</v>
      </c>
      <c r="I29" s="19">
        <f t="shared" si="18"/>
        <v>94560</v>
      </c>
      <c r="J29" s="20">
        <f t="shared" ref="J29:N29" si="28">D29/$I$29</f>
        <v>0.01261632826</v>
      </c>
      <c r="K29" s="20">
        <f t="shared" si="28"/>
        <v>0.0489107445</v>
      </c>
      <c r="L29" s="20">
        <f t="shared" si="28"/>
        <v>0.4856916244</v>
      </c>
      <c r="M29" s="20">
        <f t="shared" si="28"/>
        <v>0.3210871404</v>
      </c>
      <c r="N29" s="20">
        <f t="shared" si="28"/>
        <v>0.1316941624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0" t="s">
        <v>19</v>
      </c>
      <c r="B30" s="34" t="s">
        <v>22</v>
      </c>
      <c r="C30" s="12" t="s">
        <v>23</v>
      </c>
      <c r="D30" s="11">
        <v>0.0</v>
      </c>
      <c r="E30" s="11">
        <v>84.0</v>
      </c>
      <c r="F30" s="11">
        <v>874.0</v>
      </c>
      <c r="G30" s="13">
        <v>1459.0</v>
      </c>
      <c r="H30" s="13">
        <v>1487.0</v>
      </c>
      <c r="I30" s="13">
        <f t="shared" si="18"/>
        <v>3904</v>
      </c>
      <c r="J30" s="14">
        <f t="shared" ref="J30:N30" si="29">D30/$I$30</f>
        <v>0</v>
      </c>
      <c r="K30" s="14">
        <f t="shared" si="29"/>
        <v>0.02151639344</v>
      </c>
      <c r="L30" s="14">
        <f t="shared" si="29"/>
        <v>0.2238729508</v>
      </c>
      <c r="M30" s="14">
        <f t="shared" si="29"/>
        <v>0.3737192623</v>
      </c>
      <c r="N30" s="14">
        <f t="shared" si="29"/>
        <v>0.3808913934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5"/>
      <c r="B31" s="34" t="s">
        <v>22</v>
      </c>
      <c r="C31" s="12" t="s">
        <v>24</v>
      </c>
      <c r="D31" s="11">
        <v>0.0</v>
      </c>
      <c r="E31" s="11">
        <v>0.0</v>
      </c>
      <c r="F31" s="13">
        <v>9609.0</v>
      </c>
      <c r="G31" s="13">
        <v>8075.0</v>
      </c>
      <c r="H31" s="11">
        <v>1191.0</v>
      </c>
      <c r="I31" s="13">
        <f t="shared" si="18"/>
        <v>18875</v>
      </c>
      <c r="J31" s="14">
        <f t="shared" ref="J31:N31" si="30">D31/$I$31</f>
        <v>0</v>
      </c>
      <c r="K31" s="14">
        <f t="shared" si="30"/>
        <v>0</v>
      </c>
      <c r="L31" s="14">
        <f t="shared" si="30"/>
        <v>0.5090860927</v>
      </c>
      <c r="M31" s="14">
        <f t="shared" si="30"/>
        <v>0.4278145695</v>
      </c>
      <c r="N31" s="14">
        <f t="shared" si="30"/>
        <v>0.06309933775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5"/>
      <c r="B32" s="34" t="s">
        <v>22</v>
      </c>
      <c r="C32" s="12" t="s">
        <v>25</v>
      </c>
      <c r="D32" s="11">
        <v>0.0</v>
      </c>
      <c r="E32" s="11">
        <v>0.0</v>
      </c>
      <c r="F32" s="11">
        <v>37.0</v>
      </c>
      <c r="G32" s="11">
        <v>209.0</v>
      </c>
      <c r="H32" s="11">
        <v>315.0</v>
      </c>
      <c r="I32" s="13">
        <f t="shared" si="18"/>
        <v>561</v>
      </c>
      <c r="J32" s="14">
        <f t="shared" ref="J32:N32" si="31">D32/$I$32</f>
        <v>0</v>
      </c>
      <c r="K32" s="14">
        <f t="shared" si="31"/>
        <v>0</v>
      </c>
      <c r="L32" s="14">
        <f t="shared" si="31"/>
        <v>0.06595365419</v>
      </c>
      <c r="M32" s="14">
        <f t="shared" si="31"/>
        <v>0.3725490196</v>
      </c>
      <c r="N32" s="14">
        <f t="shared" si="31"/>
        <v>0.5614973262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5"/>
      <c r="B33" s="34" t="s">
        <v>22</v>
      </c>
      <c r="C33" s="12" t="s">
        <v>26</v>
      </c>
      <c r="D33" s="11">
        <v>0.0</v>
      </c>
      <c r="E33" s="13">
        <v>3499.0</v>
      </c>
      <c r="F33" s="13">
        <v>30749.0</v>
      </c>
      <c r="G33" s="13">
        <v>16013.0</v>
      </c>
      <c r="H33" s="13">
        <v>6154.0</v>
      </c>
      <c r="I33" s="13">
        <f t="shared" si="18"/>
        <v>56415</v>
      </c>
      <c r="J33" s="14">
        <f t="shared" ref="J33:N33" si="32">D33/$I$33</f>
        <v>0</v>
      </c>
      <c r="K33" s="14">
        <f t="shared" si="32"/>
        <v>0.06202251174</v>
      </c>
      <c r="L33" s="14">
        <f t="shared" si="32"/>
        <v>0.5450500753</v>
      </c>
      <c r="M33" s="14">
        <f t="shared" si="32"/>
        <v>0.2838429496</v>
      </c>
      <c r="N33" s="14">
        <f t="shared" si="32"/>
        <v>0.1090844634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5"/>
      <c r="B34" s="34" t="s">
        <v>22</v>
      </c>
      <c r="C34" s="11" t="s">
        <v>27</v>
      </c>
      <c r="D34" s="11">
        <v>0.0</v>
      </c>
      <c r="E34" s="13">
        <v>32.0</v>
      </c>
      <c r="F34" s="13">
        <v>3299.0</v>
      </c>
      <c r="G34" s="13">
        <v>3220.0</v>
      </c>
      <c r="H34" s="11">
        <v>868.0</v>
      </c>
      <c r="I34" s="13">
        <f t="shared" si="18"/>
        <v>7419</v>
      </c>
      <c r="J34" s="14">
        <f t="shared" ref="J34:N34" si="33">D34/$I$34</f>
        <v>0</v>
      </c>
      <c r="K34" s="14">
        <f t="shared" si="33"/>
        <v>0.004313249764</v>
      </c>
      <c r="L34" s="14">
        <f t="shared" si="33"/>
        <v>0.4446690929</v>
      </c>
      <c r="M34" s="14">
        <f t="shared" si="33"/>
        <v>0.4340207575</v>
      </c>
      <c r="N34" s="14">
        <f t="shared" si="33"/>
        <v>0.1169968999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5"/>
      <c r="B35" s="34" t="s">
        <v>22</v>
      </c>
      <c r="C35" s="35" t="s">
        <v>28</v>
      </c>
      <c r="D35" s="11">
        <v>0.0</v>
      </c>
      <c r="E35" s="13">
        <v>0.0</v>
      </c>
      <c r="F35" s="35">
        <v>26.0</v>
      </c>
      <c r="G35" s="35">
        <v>63.0</v>
      </c>
      <c r="H35" s="36">
        <v>2597.0</v>
      </c>
      <c r="I35" s="13">
        <f t="shared" si="18"/>
        <v>2686</v>
      </c>
      <c r="J35" s="14">
        <f t="shared" ref="J35:N35" si="34">D35/$I$35</f>
        <v>0</v>
      </c>
      <c r="K35" s="14">
        <f t="shared" si="34"/>
        <v>0</v>
      </c>
      <c r="L35" s="14">
        <f t="shared" si="34"/>
        <v>0.009679821296</v>
      </c>
      <c r="M35" s="14">
        <f t="shared" si="34"/>
        <v>0.0234549516</v>
      </c>
      <c r="N35" s="14">
        <f t="shared" si="34"/>
        <v>0.9668652271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5"/>
      <c r="B36" s="34" t="s">
        <v>22</v>
      </c>
      <c r="C36" s="37" t="s">
        <v>30</v>
      </c>
      <c r="D36" s="37">
        <v>1.0</v>
      </c>
      <c r="E36" s="11">
        <v>0.0</v>
      </c>
      <c r="F36" s="11">
        <v>2.0</v>
      </c>
      <c r="G36" s="11">
        <v>3.0</v>
      </c>
      <c r="H36" s="11">
        <v>12.0</v>
      </c>
      <c r="I36" s="13">
        <f t="shared" si="18"/>
        <v>18</v>
      </c>
      <c r="J36" s="14">
        <f t="shared" ref="J36:N36" si="35">D36/$I$36</f>
        <v>0.05555555556</v>
      </c>
      <c r="K36" s="14">
        <f t="shared" si="35"/>
        <v>0</v>
      </c>
      <c r="L36" s="14">
        <f t="shared" si="35"/>
        <v>0.1111111111</v>
      </c>
      <c r="M36" s="14">
        <f t="shared" si="35"/>
        <v>0.1666666667</v>
      </c>
      <c r="N36" s="14">
        <f t="shared" si="35"/>
        <v>0.6666666667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5"/>
      <c r="B37" s="34" t="s">
        <v>22</v>
      </c>
      <c r="C37" s="12" t="s">
        <v>29</v>
      </c>
      <c r="D37" s="13">
        <v>1138.0</v>
      </c>
      <c r="E37" s="11">
        <v>744.0</v>
      </c>
      <c r="F37" s="13">
        <v>1058.0</v>
      </c>
      <c r="G37" s="13">
        <v>1058.0</v>
      </c>
      <c r="H37" s="11">
        <v>513.0</v>
      </c>
      <c r="I37" s="13">
        <f t="shared" si="18"/>
        <v>4511</v>
      </c>
      <c r="J37" s="14">
        <f t="shared" ref="J37:N37" si="36">D37/$I$37</f>
        <v>0.2522722235</v>
      </c>
      <c r="K37" s="14">
        <f t="shared" si="36"/>
        <v>0.1649301707</v>
      </c>
      <c r="L37" s="14">
        <f t="shared" si="36"/>
        <v>0.2345377965</v>
      </c>
      <c r="M37" s="14">
        <f t="shared" si="36"/>
        <v>0.2345377965</v>
      </c>
      <c r="N37" s="14">
        <f t="shared" si="36"/>
        <v>0.1137220129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5"/>
      <c r="B38" s="34" t="s">
        <v>22</v>
      </c>
      <c r="C38" s="12" t="s">
        <v>31</v>
      </c>
      <c r="D38" s="11">
        <v>0.0</v>
      </c>
      <c r="E38" s="11">
        <v>0.0</v>
      </c>
      <c r="F38" s="11">
        <v>23.0</v>
      </c>
      <c r="G38" s="11">
        <v>133.0</v>
      </c>
      <c r="H38" s="11">
        <v>15.0</v>
      </c>
      <c r="I38" s="13">
        <f t="shared" si="18"/>
        <v>171</v>
      </c>
      <c r="J38" s="14">
        <f t="shared" ref="J38:N38" si="37">D38/$I$38</f>
        <v>0</v>
      </c>
      <c r="K38" s="14">
        <f t="shared" si="37"/>
        <v>0</v>
      </c>
      <c r="L38" s="14">
        <f t="shared" si="37"/>
        <v>0.134502924</v>
      </c>
      <c r="M38" s="14">
        <f t="shared" si="37"/>
        <v>0.7777777778</v>
      </c>
      <c r="N38" s="14">
        <f t="shared" si="37"/>
        <v>0.08771929825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6"/>
      <c r="B39" s="38" t="s">
        <v>32</v>
      </c>
      <c r="C39" s="18" t="s">
        <v>18</v>
      </c>
      <c r="D39" s="19">
        <f t="shared" ref="D39:H39" si="38">SUM(D30:D38)</f>
        <v>1139</v>
      </c>
      <c r="E39" s="19">
        <f t="shared" si="38"/>
        <v>4359</v>
      </c>
      <c r="F39" s="19">
        <f t="shared" si="38"/>
        <v>45677</v>
      </c>
      <c r="G39" s="19">
        <f t="shared" si="38"/>
        <v>30233</v>
      </c>
      <c r="H39" s="19">
        <f t="shared" si="38"/>
        <v>13152</v>
      </c>
      <c r="I39" s="19">
        <f t="shared" si="18"/>
        <v>94560</v>
      </c>
      <c r="J39" s="20">
        <f t="shared" ref="J39:N39" si="39">D39/$I$39</f>
        <v>0.01204526227</v>
      </c>
      <c r="K39" s="20">
        <f t="shared" si="39"/>
        <v>0.04609771574</v>
      </c>
      <c r="L39" s="20">
        <f t="shared" si="39"/>
        <v>0.4830478003</v>
      </c>
      <c r="M39" s="20">
        <f t="shared" si="39"/>
        <v>0.3197229272</v>
      </c>
      <c r="N39" s="20">
        <f t="shared" si="39"/>
        <v>0.1390862944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0" t="s">
        <v>20</v>
      </c>
      <c r="B40" s="34" t="s">
        <v>22</v>
      </c>
      <c r="C40" s="12" t="s">
        <v>23</v>
      </c>
      <c r="D40" s="11">
        <v>0.0</v>
      </c>
      <c r="E40" s="11">
        <v>54.0</v>
      </c>
      <c r="F40" s="11">
        <v>874.0</v>
      </c>
      <c r="G40" s="11">
        <v>1459.0</v>
      </c>
      <c r="H40" s="11">
        <v>1517.0</v>
      </c>
      <c r="I40" s="13">
        <f t="shared" si="18"/>
        <v>3904</v>
      </c>
      <c r="J40" s="14">
        <f t="shared" ref="J40:N40" si="40">D40/$I$40</f>
        <v>0</v>
      </c>
      <c r="K40" s="14">
        <f t="shared" si="40"/>
        <v>0.01383196721</v>
      </c>
      <c r="L40" s="14">
        <f t="shared" si="40"/>
        <v>0.2238729508</v>
      </c>
      <c r="M40" s="14">
        <f t="shared" si="40"/>
        <v>0.3737192623</v>
      </c>
      <c r="N40" s="14">
        <f t="shared" si="40"/>
        <v>0.3885758197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5"/>
      <c r="B41" s="34" t="s">
        <v>22</v>
      </c>
      <c r="C41" s="12" t="s">
        <v>24</v>
      </c>
      <c r="D41" s="11">
        <v>0.0</v>
      </c>
      <c r="E41" s="11">
        <v>0.0</v>
      </c>
      <c r="F41" s="11">
        <v>9359.0</v>
      </c>
      <c r="G41" s="11">
        <v>8075.0</v>
      </c>
      <c r="H41" s="11">
        <v>1441.0</v>
      </c>
      <c r="I41" s="13">
        <f t="shared" si="18"/>
        <v>18875</v>
      </c>
      <c r="J41" s="14">
        <f t="shared" ref="J41:N41" si="41">D41/$I$41</f>
        <v>0</v>
      </c>
      <c r="K41" s="14">
        <f t="shared" si="41"/>
        <v>0</v>
      </c>
      <c r="L41" s="14">
        <f t="shared" si="41"/>
        <v>0.4958410596</v>
      </c>
      <c r="M41" s="14">
        <f t="shared" si="41"/>
        <v>0.4278145695</v>
      </c>
      <c r="N41" s="14">
        <f t="shared" si="41"/>
        <v>0.07634437086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5"/>
      <c r="B42" s="34" t="s">
        <v>22</v>
      </c>
      <c r="C42" s="12" t="s">
        <v>25</v>
      </c>
      <c r="D42" s="11">
        <v>0.0</v>
      </c>
      <c r="E42" s="11">
        <v>0.0</v>
      </c>
      <c r="F42" s="11">
        <v>2.0</v>
      </c>
      <c r="G42" s="11">
        <v>209.0</v>
      </c>
      <c r="H42" s="11">
        <v>350.0</v>
      </c>
      <c r="I42" s="13">
        <f t="shared" si="18"/>
        <v>561</v>
      </c>
      <c r="J42" s="14">
        <f t="shared" ref="J42:N42" si="42">D42/$I$42</f>
        <v>0</v>
      </c>
      <c r="K42" s="14">
        <f t="shared" si="42"/>
        <v>0</v>
      </c>
      <c r="L42" s="14">
        <f t="shared" si="42"/>
        <v>0.003565062389</v>
      </c>
      <c r="M42" s="14">
        <f t="shared" si="42"/>
        <v>0.3725490196</v>
      </c>
      <c r="N42" s="14">
        <f t="shared" si="42"/>
        <v>0.623885918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5"/>
      <c r="B43" s="34" t="s">
        <v>22</v>
      </c>
      <c r="C43" s="12" t="s">
        <v>26</v>
      </c>
      <c r="D43" s="11">
        <v>0.0</v>
      </c>
      <c r="E43" s="13">
        <v>3275.0</v>
      </c>
      <c r="F43" s="13">
        <v>30518.0</v>
      </c>
      <c r="G43" s="13">
        <v>15881.0</v>
      </c>
      <c r="H43" s="13">
        <v>6741.0</v>
      </c>
      <c r="I43" s="13">
        <f t="shared" si="18"/>
        <v>56415</v>
      </c>
      <c r="J43" s="14">
        <f t="shared" ref="J43:N43" si="43">D43/$I$43</f>
        <v>0</v>
      </c>
      <c r="K43" s="14">
        <f t="shared" si="43"/>
        <v>0.05805193654</v>
      </c>
      <c r="L43" s="14">
        <f t="shared" si="43"/>
        <v>0.5409554197</v>
      </c>
      <c r="M43" s="14">
        <f t="shared" si="43"/>
        <v>0.2815031463</v>
      </c>
      <c r="N43" s="14">
        <f t="shared" si="43"/>
        <v>0.1194894975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5"/>
      <c r="B44" s="34" t="s">
        <v>22</v>
      </c>
      <c r="C44" s="11" t="s">
        <v>27</v>
      </c>
      <c r="D44" s="11">
        <v>0.0</v>
      </c>
      <c r="E44" s="13">
        <v>32.0</v>
      </c>
      <c r="F44" s="13">
        <v>3299.0</v>
      </c>
      <c r="G44" s="13">
        <v>3220.0</v>
      </c>
      <c r="H44" s="11">
        <v>868.0</v>
      </c>
      <c r="I44" s="13">
        <f t="shared" si="18"/>
        <v>7419</v>
      </c>
      <c r="J44" s="14">
        <f t="shared" ref="J44:N44" si="44">D44/$I$44</f>
        <v>0</v>
      </c>
      <c r="K44" s="14">
        <f t="shared" si="44"/>
        <v>0.004313249764</v>
      </c>
      <c r="L44" s="14">
        <f t="shared" si="44"/>
        <v>0.4446690929</v>
      </c>
      <c r="M44" s="14">
        <f t="shared" si="44"/>
        <v>0.4340207575</v>
      </c>
      <c r="N44" s="14">
        <f t="shared" si="44"/>
        <v>0.1169968999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5"/>
      <c r="B45" s="34" t="s">
        <v>22</v>
      </c>
      <c r="C45" s="35" t="s">
        <v>28</v>
      </c>
      <c r="D45" s="11">
        <v>0.0</v>
      </c>
      <c r="E45" s="13">
        <v>0.0</v>
      </c>
      <c r="F45" s="35">
        <v>26.0</v>
      </c>
      <c r="G45" s="35">
        <v>63.0</v>
      </c>
      <c r="H45" s="36">
        <v>2597.0</v>
      </c>
      <c r="I45" s="13">
        <f t="shared" si="18"/>
        <v>2686</v>
      </c>
      <c r="J45" s="14">
        <f t="shared" ref="J45:N45" si="45">D45/$I$45</f>
        <v>0</v>
      </c>
      <c r="K45" s="14">
        <f t="shared" si="45"/>
        <v>0</v>
      </c>
      <c r="L45" s="14">
        <f t="shared" si="45"/>
        <v>0.009679821296</v>
      </c>
      <c r="M45" s="14">
        <f t="shared" si="45"/>
        <v>0.0234549516</v>
      </c>
      <c r="N45" s="14">
        <f t="shared" si="45"/>
        <v>0.9668652271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5"/>
      <c r="B46" s="34" t="s">
        <v>22</v>
      </c>
      <c r="C46" s="12" t="s">
        <v>29</v>
      </c>
      <c r="D46" s="11">
        <v>1108.0</v>
      </c>
      <c r="E46" s="11">
        <v>744.0</v>
      </c>
      <c r="F46" s="11">
        <v>1058.0</v>
      </c>
      <c r="G46" s="11">
        <v>1058.0</v>
      </c>
      <c r="H46" s="11">
        <v>543.0</v>
      </c>
      <c r="I46" s="13">
        <f t="shared" si="18"/>
        <v>4511</v>
      </c>
      <c r="J46" s="14">
        <f t="shared" ref="J46:N46" si="46">D46/$I$46</f>
        <v>0.2456218133</v>
      </c>
      <c r="K46" s="14">
        <f t="shared" si="46"/>
        <v>0.1649301707</v>
      </c>
      <c r="L46" s="14">
        <f t="shared" si="46"/>
        <v>0.2345377965</v>
      </c>
      <c r="M46" s="14">
        <f t="shared" si="46"/>
        <v>0.2345377965</v>
      </c>
      <c r="N46" s="14">
        <f t="shared" si="46"/>
        <v>0.120372423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5"/>
      <c r="B47" s="34" t="s">
        <v>22</v>
      </c>
      <c r="C47" s="37" t="s">
        <v>30</v>
      </c>
      <c r="D47" s="37">
        <v>1.0</v>
      </c>
      <c r="E47" s="11">
        <v>0.0</v>
      </c>
      <c r="F47" s="11">
        <v>2.0</v>
      </c>
      <c r="G47" s="11">
        <v>3.0</v>
      </c>
      <c r="H47" s="11">
        <v>12.0</v>
      </c>
      <c r="I47" s="13">
        <f t="shared" si="18"/>
        <v>18</v>
      </c>
      <c r="J47" s="14">
        <f t="shared" ref="J47:N47" si="47">D47/$I$47</f>
        <v>0.05555555556</v>
      </c>
      <c r="K47" s="14">
        <f t="shared" si="47"/>
        <v>0</v>
      </c>
      <c r="L47" s="14">
        <f t="shared" si="47"/>
        <v>0.1111111111</v>
      </c>
      <c r="M47" s="14">
        <f t="shared" si="47"/>
        <v>0.1666666667</v>
      </c>
      <c r="N47" s="14">
        <f t="shared" si="47"/>
        <v>0.6666666667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5"/>
      <c r="B48" s="34" t="s">
        <v>22</v>
      </c>
      <c r="C48" s="12" t="s">
        <v>31</v>
      </c>
      <c r="D48" s="11">
        <v>0.0</v>
      </c>
      <c r="E48" s="11">
        <v>0.0</v>
      </c>
      <c r="F48" s="11">
        <v>23.0</v>
      </c>
      <c r="G48" s="11">
        <v>133.0</v>
      </c>
      <c r="H48" s="11">
        <v>15.0</v>
      </c>
      <c r="I48" s="13">
        <f t="shared" si="18"/>
        <v>171</v>
      </c>
      <c r="J48" s="14">
        <f t="shared" ref="J48:N48" si="48">D48/$I$48</f>
        <v>0</v>
      </c>
      <c r="K48" s="14">
        <f t="shared" si="48"/>
        <v>0</v>
      </c>
      <c r="L48" s="14">
        <f t="shared" si="48"/>
        <v>0.134502924</v>
      </c>
      <c r="M48" s="14">
        <f t="shared" si="48"/>
        <v>0.7777777778</v>
      </c>
      <c r="N48" s="14">
        <f t="shared" si="48"/>
        <v>0.08771929825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5"/>
      <c r="B49" s="39" t="s">
        <v>32</v>
      </c>
      <c r="C49" s="40" t="s">
        <v>18</v>
      </c>
      <c r="D49" s="41">
        <f t="shared" ref="D49:H49" si="49">SUM(D40:D48)</f>
        <v>1109</v>
      </c>
      <c r="E49" s="41">
        <f t="shared" si="49"/>
        <v>4105</v>
      </c>
      <c r="F49" s="41">
        <f t="shared" si="49"/>
        <v>45161</v>
      </c>
      <c r="G49" s="41">
        <f t="shared" si="49"/>
        <v>30101</v>
      </c>
      <c r="H49" s="41">
        <f t="shared" si="49"/>
        <v>14084</v>
      </c>
      <c r="I49" s="41">
        <f t="shared" si="18"/>
        <v>94560</v>
      </c>
      <c r="J49" s="20">
        <f t="shared" ref="J49:N49" si="50">D49/$I$49</f>
        <v>0.01172800338</v>
      </c>
      <c r="K49" s="20">
        <f t="shared" si="50"/>
        <v>0.04341159052</v>
      </c>
      <c r="L49" s="20">
        <f t="shared" si="50"/>
        <v>0.4775909475</v>
      </c>
      <c r="M49" s="20">
        <f t="shared" si="50"/>
        <v>0.3183269882</v>
      </c>
      <c r="N49" s="20">
        <f t="shared" si="50"/>
        <v>0.1489424704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6"/>
      <c r="B50" s="42"/>
      <c r="C50" s="43"/>
      <c r="D50" s="23"/>
      <c r="E50" s="23"/>
      <c r="F50" s="23"/>
      <c r="G50" s="23"/>
      <c r="H50" s="23"/>
      <c r="I50" s="23"/>
      <c r="J50" s="24"/>
      <c r="K50" s="24"/>
      <c r="L50" s="24"/>
      <c r="M50" s="24"/>
      <c r="N50" s="44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2" t="s">
        <v>33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4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5"/>
      <c r="B52" s="5"/>
      <c r="C52" s="5"/>
      <c r="D52" s="45" t="s">
        <v>1</v>
      </c>
      <c r="E52" s="46"/>
      <c r="F52" s="46"/>
      <c r="G52" s="46"/>
      <c r="H52" s="46"/>
      <c r="I52" s="46"/>
      <c r="J52" s="47"/>
      <c r="K52" s="48" t="s">
        <v>2</v>
      </c>
      <c r="L52" s="49"/>
      <c r="M52" s="49"/>
      <c r="N52" s="49"/>
      <c r="O52" s="49"/>
      <c r="P52" s="50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7" t="s">
        <v>3</v>
      </c>
      <c r="B53" s="26" t="s">
        <v>4</v>
      </c>
      <c r="C53" s="51" t="s">
        <v>5</v>
      </c>
      <c r="D53" s="26" t="s">
        <v>6</v>
      </c>
      <c r="E53" s="26" t="s">
        <v>7</v>
      </c>
      <c r="F53" s="26" t="s">
        <v>8</v>
      </c>
      <c r="G53" s="26" t="s">
        <v>9</v>
      </c>
      <c r="H53" s="26" t="s">
        <v>10</v>
      </c>
      <c r="I53" s="26" t="s">
        <v>34</v>
      </c>
      <c r="J53" s="26" t="s">
        <v>11</v>
      </c>
      <c r="K53" s="26" t="s">
        <v>6</v>
      </c>
      <c r="L53" s="26" t="s">
        <v>7</v>
      </c>
      <c r="M53" s="26" t="s">
        <v>8</v>
      </c>
      <c r="N53" s="26" t="s">
        <v>9</v>
      </c>
      <c r="O53" s="26" t="s">
        <v>10</v>
      </c>
      <c r="P53" s="26" t="s">
        <v>34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0" t="s">
        <v>12</v>
      </c>
      <c r="B54" s="29" t="s">
        <v>35</v>
      </c>
      <c r="C54" s="30" t="s">
        <v>36</v>
      </c>
      <c r="D54" s="11">
        <v>18.0</v>
      </c>
      <c r="E54" s="11">
        <v>28.0</v>
      </c>
      <c r="F54" s="11">
        <v>16.0</v>
      </c>
      <c r="G54" s="11">
        <v>1.0</v>
      </c>
      <c r="H54" s="11">
        <v>5.0</v>
      </c>
      <c r="I54" s="11">
        <v>2.0</v>
      </c>
      <c r="J54" s="13">
        <f t="shared" ref="J54:J65" si="52">SUM(D54:I54)</f>
        <v>70</v>
      </c>
      <c r="K54" s="14">
        <f t="shared" ref="K54:P54" si="51">D54/$J$54</f>
        <v>0.2571428571</v>
      </c>
      <c r="L54" s="14">
        <f t="shared" si="51"/>
        <v>0.4</v>
      </c>
      <c r="M54" s="14">
        <f t="shared" si="51"/>
        <v>0.2285714286</v>
      </c>
      <c r="N54" s="14">
        <f t="shared" si="51"/>
        <v>0.01428571429</v>
      </c>
      <c r="O54" s="14">
        <f t="shared" si="51"/>
        <v>0.07142857143</v>
      </c>
      <c r="P54" s="14">
        <f t="shared" si="51"/>
        <v>0.02857142857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5"/>
      <c r="B55" s="29" t="s">
        <v>35</v>
      </c>
      <c r="C55" s="30" t="s">
        <v>37</v>
      </c>
      <c r="D55" s="11">
        <v>15.0</v>
      </c>
      <c r="E55" s="11">
        <v>157.0</v>
      </c>
      <c r="F55" s="11">
        <v>298.0</v>
      </c>
      <c r="G55" s="11">
        <v>319.0</v>
      </c>
      <c r="H55" s="11">
        <v>242.0</v>
      </c>
      <c r="I55" s="11">
        <v>26.0</v>
      </c>
      <c r="J55" s="13">
        <f t="shared" si="52"/>
        <v>1057</v>
      </c>
      <c r="K55" s="14">
        <f t="shared" ref="K55:P55" si="53">D55/$J$55</f>
        <v>0.01419110691</v>
      </c>
      <c r="L55" s="14">
        <f t="shared" si="53"/>
        <v>0.1485335856</v>
      </c>
      <c r="M55" s="14">
        <f t="shared" si="53"/>
        <v>0.2819299905</v>
      </c>
      <c r="N55" s="14">
        <f t="shared" si="53"/>
        <v>0.3017975402</v>
      </c>
      <c r="O55" s="14">
        <f t="shared" si="53"/>
        <v>0.2289498581</v>
      </c>
      <c r="P55" s="14">
        <f t="shared" si="53"/>
        <v>0.02459791864</v>
      </c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5"/>
      <c r="B56" s="29" t="s">
        <v>35</v>
      </c>
      <c r="C56" s="30" t="s">
        <v>38</v>
      </c>
      <c r="D56" s="11">
        <v>0.0</v>
      </c>
      <c r="E56" s="11">
        <v>12.0</v>
      </c>
      <c r="F56" s="11">
        <v>90.0</v>
      </c>
      <c r="G56" s="11">
        <v>55.0</v>
      </c>
      <c r="H56" s="11">
        <v>8.0</v>
      </c>
      <c r="I56" s="11">
        <v>5.0</v>
      </c>
      <c r="J56" s="13">
        <f t="shared" si="52"/>
        <v>170</v>
      </c>
      <c r="K56" s="14">
        <f t="shared" ref="K56:P56" si="54">D56/$J$56</f>
        <v>0</v>
      </c>
      <c r="L56" s="14">
        <f t="shared" si="54"/>
        <v>0.07058823529</v>
      </c>
      <c r="M56" s="14">
        <f t="shared" si="54"/>
        <v>0.5294117647</v>
      </c>
      <c r="N56" s="14">
        <f t="shared" si="54"/>
        <v>0.3235294118</v>
      </c>
      <c r="O56" s="14">
        <f t="shared" si="54"/>
        <v>0.04705882353</v>
      </c>
      <c r="P56" s="14">
        <f t="shared" si="54"/>
        <v>0.02941176471</v>
      </c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6"/>
      <c r="B57" s="39" t="s">
        <v>39</v>
      </c>
      <c r="C57" s="52" t="s">
        <v>18</v>
      </c>
      <c r="D57" s="17">
        <f t="shared" ref="D57:I57" si="55">SUM(D54:D56)</f>
        <v>33</v>
      </c>
      <c r="E57" s="17">
        <f t="shared" si="55"/>
        <v>197</v>
      </c>
      <c r="F57" s="17">
        <f t="shared" si="55"/>
        <v>404</v>
      </c>
      <c r="G57" s="17">
        <f t="shared" si="55"/>
        <v>375</v>
      </c>
      <c r="H57" s="17">
        <f t="shared" si="55"/>
        <v>255</v>
      </c>
      <c r="I57" s="17">
        <f t="shared" si="55"/>
        <v>33</v>
      </c>
      <c r="J57" s="19">
        <f t="shared" si="52"/>
        <v>1297</v>
      </c>
      <c r="K57" s="20">
        <f t="shared" ref="K57:P57" si="56">D57/$J$57</f>
        <v>0.02544333076</v>
      </c>
      <c r="L57" s="20">
        <f t="shared" si="56"/>
        <v>0.1518889746</v>
      </c>
      <c r="M57" s="20">
        <f t="shared" si="56"/>
        <v>0.3114880493</v>
      </c>
      <c r="N57" s="20">
        <f t="shared" si="56"/>
        <v>0.2891287587</v>
      </c>
      <c r="O57" s="20">
        <f t="shared" si="56"/>
        <v>0.1966075559</v>
      </c>
      <c r="P57" s="20">
        <f t="shared" si="56"/>
        <v>0.02544333076</v>
      </c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0" t="s">
        <v>19</v>
      </c>
      <c r="B58" s="29" t="s">
        <v>35</v>
      </c>
      <c r="C58" s="30" t="s">
        <v>36</v>
      </c>
      <c r="D58" s="11">
        <v>13.0</v>
      </c>
      <c r="E58" s="13">
        <v>27.0</v>
      </c>
      <c r="F58" s="13">
        <v>16.0</v>
      </c>
      <c r="G58" s="13">
        <v>1.0</v>
      </c>
      <c r="H58" s="13">
        <v>10.0</v>
      </c>
      <c r="I58" s="11">
        <v>3.0</v>
      </c>
      <c r="J58" s="13">
        <f t="shared" si="52"/>
        <v>70</v>
      </c>
      <c r="K58" s="14">
        <f t="shared" ref="K58:P58" si="57">D58/$J$58</f>
        <v>0.1857142857</v>
      </c>
      <c r="L58" s="14">
        <f t="shared" si="57"/>
        <v>0.3857142857</v>
      </c>
      <c r="M58" s="14">
        <f t="shared" si="57"/>
        <v>0.2285714286</v>
      </c>
      <c r="N58" s="14">
        <f t="shared" si="57"/>
        <v>0.01428571429</v>
      </c>
      <c r="O58" s="14">
        <f t="shared" si="57"/>
        <v>0.1428571429</v>
      </c>
      <c r="P58" s="14">
        <f t="shared" si="57"/>
        <v>0.04285714286</v>
      </c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5"/>
      <c r="B59" s="29" t="s">
        <v>35</v>
      </c>
      <c r="C59" s="30" t="s">
        <v>37</v>
      </c>
      <c r="D59" s="11">
        <v>15.0</v>
      </c>
      <c r="E59" s="11">
        <v>130.0</v>
      </c>
      <c r="F59" s="11">
        <v>289.0</v>
      </c>
      <c r="G59" s="11">
        <v>316.0</v>
      </c>
      <c r="H59" s="11">
        <v>269.0</v>
      </c>
      <c r="I59" s="11">
        <v>38.0</v>
      </c>
      <c r="J59" s="13">
        <f t="shared" si="52"/>
        <v>1057</v>
      </c>
      <c r="K59" s="14">
        <f t="shared" ref="K59:P59" si="58">D59/$J$59</f>
        <v>0.01419110691</v>
      </c>
      <c r="L59" s="14">
        <f t="shared" si="58"/>
        <v>0.1229895932</v>
      </c>
      <c r="M59" s="14">
        <f t="shared" si="58"/>
        <v>0.2734153264</v>
      </c>
      <c r="N59" s="14">
        <f t="shared" si="58"/>
        <v>0.2989593188</v>
      </c>
      <c r="O59" s="14">
        <f t="shared" si="58"/>
        <v>0.2544938505</v>
      </c>
      <c r="P59" s="14">
        <f t="shared" si="58"/>
        <v>0.03595080416</v>
      </c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5"/>
      <c r="B60" s="29" t="s">
        <v>35</v>
      </c>
      <c r="C60" s="30" t="s">
        <v>38</v>
      </c>
      <c r="D60" s="11">
        <v>0.0</v>
      </c>
      <c r="E60" s="11">
        <v>11.0</v>
      </c>
      <c r="F60" s="11">
        <v>87.0</v>
      </c>
      <c r="G60" s="11">
        <v>54.0</v>
      </c>
      <c r="H60" s="11">
        <v>8.0</v>
      </c>
      <c r="I60" s="11">
        <v>10.0</v>
      </c>
      <c r="J60" s="13">
        <f t="shared" si="52"/>
        <v>170</v>
      </c>
      <c r="K60" s="14">
        <f t="shared" ref="K60:P60" si="59">D60/$J$60</f>
        <v>0</v>
      </c>
      <c r="L60" s="14">
        <f t="shared" si="59"/>
        <v>0.06470588235</v>
      </c>
      <c r="M60" s="14">
        <f t="shared" si="59"/>
        <v>0.5117647059</v>
      </c>
      <c r="N60" s="14">
        <f t="shared" si="59"/>
        <v>0.3176470588</v>
      </c>
      <c r="O60" s="14">
        <f t="shared" si="59"/>
        <v>0.04705882353</v>
      </c>
      <c r="P60" s="14">
        <f t="shared" si="59"/>
        <v>0.05882352941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6"/>
      <c r="B61" s="39" t="s">
        <v>39</v>
      </c>
      <c r="C61" s="52" t="s">
        <v>18</v>
      </c>
      <c r="D61" s="17">
        <f t="shared" ref="D61:I61" si="60">SUM(D58:D60)</f>
        <v>28</v>
      </c>
      <c r="E61" s="19">
        <f t="shared" si="60"/>
        <v>168</v>
      </c>
      <c r="F61" s="19">
        <f t="shared" si="60"/>
        <v>392</v>
      </c>
      <c r="G61" s="19">
        <f t="shared" si="60"/>
        <v>371</v>
      </c>
      <c r="H61" s="19">
        <f t="shared" si="60"/>
        <v>287</v>
      </c>
      <c r="I61" s="17">
        <f t="shared" si="60"/>
        <v>51</v>
      </c>
      <c r="J61" s="19">
        <f t="shared" si="52"/>
        <v>1297</v>
      </c>
      <c r="K61" s="20">
        <f t="shared" ref="K61:P61" si="61">D61/$J$61</f>
        <v>0.02158828065</v>
      </c>
      <c r="L61" s="20">
        <f t="shared" si="61"/>
        <v>0.1295296839</v>
      </c>
      <c r="M61" s="20">
        <f t="shared" si="61"/>
        <v>0.3022359291</v>
      </c>
      <c r="N61" s="20">
        <f t="shared" si="61"/>
        <v>0.2860447186</v>
      </c>
      <c r="O61" s="20">
        <f t="shared" si="61"/>
        <v>0.2212798766</v>
      </c>
      <c r="P61" s="20">
        <f t="shared" si="61"/>
        <v>0.03932151118</v>
      </c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0" t="s">
        <v>20</v>
      </c>
      <c r="B62" s="29" t="s">
        <v>35</v>
      </c>
      <c r="C62" s="30" t="s">
        <v>36</v>
      </c>
      <c r="D62" s="11">
        <v>3.0</v>
      </c>
      <c r="E62" s="11">
        <v>26.0</v>
      </c>
      <c r="F62" s="11">
        <v>16.0</v>
      </c>
      <c r="G62" s="11">
        <v>1.0</v>
      </c>
      <c r="H62" s="11">
        <v>19.0</v>
      </c>
      <c r="I62" s="11">
        <v>5.0</v>
      </c>
      <c r="J62" s="13">
        <f t="shared" si="52"/>
        <v>70</v>
      </c>
      <c r="K62" s="14">
        <f t="shared" ref="K62:P62" si="62">D62/$J$62</f>
        <v>0.04285714286</v>
      </c>
      <c r="L62" s="14">
        <f t="shared" si="62"/>
        <v>0.3714285714</v>
      </c>
      <c r="M62" s="14">
        <f t="shared" si="62"/>
        <v>0.2285714286</v>
      </c>
      <c r="N62" s="14">
        <f t="shared" si="62"/>
        <v>0.01428571429</v>
      </c>
      <c r="O62" s="14">
        <f t="shared" si="62"/>
        <v>0.2714285714</v>
      </c>
      <c r="P62" s="14">
        <f t="shared" si="62"/>
        <v>0.07142857143</v>
      </c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5"/>
      <c r="B63" s="29" t="s">
        <v>35</v>
      </c>
      <c r="C63" s="30" t="s">
        <v>37</v>
      </c>
      <c r="D63" s="11">
        <v>15.0</v>
      </c>
      <c r="E63" s="11">
        <v>96.0</v>
      </c>
      <c r="F63" s="11">
        <v>270.0</v>
      </c>
      <c r="G63" s="11">
        <v>304.0</v>
      </c>
      <c r="H63" s="11">
        <v>313.0</v>
      </c>
      <c r="I63" s="11">
        <v>59.0</v>
      </c>
      <c r="J63" s="13">
        <f t="shared" si="52"/>
        <v>1057</v>
      </c>
      <c r="K63" s="14">
        <f t="shared" ref="K63:P63" si="63">D63/$J$63</f>
        <v>0.01419110691</v>
      </c>
      <c r="L63" s="14">
        <f t="shared" si="63"/>
        <v>0.0908230842</v>
      </c>
      <c r="M63" s="14">
        <f t="shared" si="63"/>
        <v>0.2554399243</v>
      </c>
      <c r="N63" s="14">
        <f t="shared" si="63"/>
        <v>0.2876064333</v>
      </c>
      <c r="O63" s="14">
        <f t="shared" si="63"/>
        <v>0.2961210974</v>
      </c>
      <c r="P63" s="14">
        <f t="shared" si="63"/>
        <v>0.05581835383</v>
      </c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5"/>
      <c r="B64" s="29" t="s">
        <v>35</v>
      </c>
      <c r="C64" s="30" t="s">
        <v>38</v>
      </c>
      <c r="D64" s="11">
        <v>0.0</v>
      </c>
      <c r="E64" s="11">
        <v>8.0</v>
      </c>
      <c r="F64" s="11">
        <v>87.0</v>
      </c>
      <c r="G64" s="11">
        <v>54.0</v>
      </c>
      <c r="H64" s="11">
        <v>8.0</v>
      </c>
      <c r="I64" s="11">
        <v>13.0</v>
      </c>
      <c r="J64" s="13">
        <f t="shared" si="52"/>
        <v>170</v>
      </c>
      <c r="K64" s="14">
        <f t="shared" ref="K64:P64" si="64">D64/$J$64</f>
        <v>0</v>
      </c>
      <c r="L64" s="14">
        <f t="shared" si="64"/>
        <v>0.04705882353</v>
      </c>
      <c r="M64" s="14">
        <f t="shared" si="64"/>
        <v>0.5117647059</v>
      </c>
      <c r="N64" s="14">
        <f t="shared" si="64"/>
        <v>0.3176470588</v>
      </c>
      <c r="O64" s="14">
        <f t="shared" si="64"/>
        <v>0.04705882353</v>
      </c>
      <c r="P64" s="14">
        <f t="shared" si="64"/>
        <v>0.07647058824</v>
      </c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6"/>
      <c r="B65" s="39" t="s">
        <v>39</v>
      </c>
      <c r="C65" s="52" t="s">
        <v>18</v>
      </c>
      <c r="D65" s="17">
        <f t="shared" ref="D65:I65" si="65">SUM(D62:D64)</f>
        <v>18</v>
      </c>
      <c r="E65" s="17">
        <f t="shared" si="65"/>
        <v>130</v>
      </c>
      <c r="F65" s="17">
        <f t="shared" si="65"/>
        <v>373</v>
      </c>
      <c r="G65" s="17">
        <f t="shared" si="65"/>
        <v>359</v>
      </c>
      <c r="H65" s="17">
        <f t="shared" si="65"/>
        <v>340</v>
      </c>
      <c r="I65" s="17">
        <f t="shared" si="65"/>
        <v>77</v>
      </c>
      <c r="J65" s="19">
        <f t="shared" si="52"/>
        <v>1297</v>
      </c>
      <c r="K65" s="20">
        <f t="shared" ref="K65:P65" si="66">D65/$J$65</f>
        <v>0.01387818042</v>
      </c>
      <c r="L65" s="20">
        <f t="shared" si="66"/>
        <v>0.100231303</v>
      </c>
      <c r="M65" s="20">
        <f t="shared" si="66"/>
        <v>0.2875867386</v>
      </c>
      <c r="N65" s="20">
        <f t="shared" si="66"/>
        <v>0.2767925983</v>
      </c>
      <c r="O65" s="20">
        <f t="shared" si="66"/>
        <v>0.2621434079</v>
      </c>
      <c r="P65" s="20">
        <f t="shared" si="66"/>
        <v>0.05936777178</v>
      </c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5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5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5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8">
    <mergeCell ref="B1:N1"/>
    <mergeCell ref="D2:I2"/>
    <mergeCell ref="J2:N2"/>
    <mergeCell ref="A4:A7"/>
    <mergeCell ref="A8:A11"/>
    <mergeCell ref="A12:A15"/>
    <mergeCell ref="B17:N17"/>
    <mergeCell ref="A40:A50"/>
    <mergeCell ref="A54:A57"/>
    <mergeCell ref="A58:A61"/>
    <mergeCell ref="A62:A65"/>
    <mergeCell ref="D18:I18"/>
    <mergeCell ref="J18:N18"/>
    <mergeCell ref="A20:A29"/>
    <mergeCell ref="A30:A39"/>
    <mergeCell ref="B51:N51"/>
    <mergeCell ref="D52:J52"/>
    <mergeCell ref="K52:P52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